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872" activeTab="0"/>
  </bookViews>
  <sheets>
    <sheet name="xarjtagricxva" sheetId="1" r:id="rId1"/>
  </sheets>
  <definedNames>
    <definedName name="_xlnm.Print_Area" localSheetId="0">'xarjtagricxva'!$A$1:$M$67</definedName>
    <definedName name="_xlnm.Print_Titles" localSheetId="0">'xarjtagricxva'!$7:$7</definedName>
  </definedNames>
  <calcPr fullCalcOnLoad="1"/>
</workbook>
</file>

<file path=xl/sharedStrings.xml><?xml version="1.0" encoding="utf-8"?>
<sst xmlns="http://schemas.openxmlformats.org/spreadsheetml/2006/main" count="122" uniqueCount="75">
  <si>
    <t>raodenoba</t>
  </si>
  <si>
    <t>masala</t>
  </si>
  <si>
    <t>xelfasi</t>
  </si>
  <si>
    <t>jami</t>
  </si>
  <si>
    <t>sul</t>
  </si>
  <si>
    <t>erT. fasi</t>
  </si>
  <si>
    <t>1</t>
  </si>
  <si>
    <t>7</t>
  </si>
  <si>
    <t>kg</t>
  </si>
  <si>
    <t>t</t>
  </si>
  <si>
    <t>jami 1</t>
  </si>
  <si>
    <t>jami 2</t>
  </si>
  <si>
    <t>grZ.m</t>
  </si>
  <si>
    <t>samuSaos dasaxeleba</t>
  </si>
  <si>
    <t>mogeba</t>
  </si>
  <si>
    <t>kv.m</t>
  </si>
  <si>
    <t>samSeneblo nagvis datvirTva xeliT avtoTviTmclelze</t>
  </si>
  <si>
    <t>1. demontaJis samuSaoebi</t>
  </si>
  <si>
    <t>2. samSeneblo-saremonto samuSaoebi</t>
  </si>
  <si>
    <t>masalebis transporti masalebis Rirebulebidan</t>
  </si>
  <si>
    <t>manqana-meqanizmebi</t>
  </si>
  <si>
    <t>ganz. erT.</t>
  </si>
  <si>
    <t>N</t>
  </si>
  <si>
    <t>gauTvaliswinebeli xarjebis rezervi</t>
  </si>
  <si>
    <t>m3</t>
  </si>
  <si>
    <t>kub.m</t>
  </si>
  <si>
    <t>c</t>
  </si>
  <si>
    <t xml:space="preserve"> jami</t>
  </si>
  <si>
    <t>Senobis gasufTaveba samSeneblo nagvisgan</t>
  </si>
  <si>
    <t>jami 3</t>
  </si>
  <si>
    <t xml:space="preserve">jami </t>
  </si>
  <si>
    <t>cementis moWimvis mowyoba sisqiT 40mm</t>
  </si>
  <si>
    <t>iataki</t>
  </si>
  <si>
    <t>m</t>
  </si>
  <si>
    <t>normat.erTeulze</t>
  </si>
  <si>
    <t>jami1+2</t>
  </si>
  <si>
    <t>sul 1+2</t>
  </si>
  <si>
    <t>zedmeti gruntis datvirTva xeliT avtoTviTmclelze</t>
  </si>
  <si>
    <t>ssip gurjaanis municipalitetis sofel vazisubnis sajaro skola</t>
  </si>
  <si>
    <t>asfaltbetonis safaris demontaJi</t>
  </si>
  <si>
    <t>mozaikuri filebis demontaJi dasawyobebiT Semdgomi montaJisTvis</t>
  </si>
  <si>
    <t xml:space="preserve">cementis moWimvis ayra </t>
  </si>
  <si>
    <t>zednadebi xarjebi</t>
  </si>
  <si>
    <t>zedmeti gruntis transporti 5 km-ze</t>
  </si>
  <si>
    <t>samSeneblo nagvis transporti 5 km-ze</t>
  </si>
  <si>
    <t>wvrilmarcvlovani RorRis safuZvlis mowyoba, sisqiT 10sm</t>
  </si>
  <si>
    <t>qviSis safuZvlis mowyoba, sisqiT 10sm</t>
  </si>
  <si>
    <t>plastmasis gofrirebuli milis, d=300mm,  mowyoba SenobaSi</t>
  </si>
  <si>
    <t>arsebuli demontirebuli mozaikuri filebis dageba</t>
  </si>
  <si>
    <t xml:space="preserve">gruntis damuSaveba xeliT </t>
  </si>
  <si>
    <t>gruntis ukuCayra xeliT, CatkepniT</t>
  </si>
  <si>
    <t>RorRis safuZvelis mowyoba</t>
  </si>
  <si>
    <t>sarineli arxiT (100 grZ.m)</t>
  </si>
  <si>
    <t xml:space="preserve">zedmeti gruntis transporti 5 km-ze </t>
  </si>
  <si>
    <t>3. gare kanalizacia</t>
  </si>
  <si>
    <t>qviSis fenilis mowyoba sisqiT 10sm</t>
  </si>
  <si>
    <t>plastmasis gofrirebuli milis, d=300mm,  gayvana</t>
  </si>
  <si>
    <t>anakrebi rkinabetonis rgoli d=1m</t>
  </si>
  <si>
    <t>gadaxurvis mrgvali fila</t>
  </si>
  <si>
    <t>armatura</t>
  </si>
  <si>
    <t>betoni m200</t>
  </si>
  <si>
    <t>Tujis xufi CarCoTi</t>
  </si>
  <si>
    <r>
      <t xml:space="preserve">kanalizaciis anakrebi rkinabetonis Wis mowyoba, d=1000 mm  </t>
    </r>
    <r>
      <rPr>
        <sz val="10"/>
        <rFont val="Arial"/>
        <family val="2"/>
      </rPr>
      <t>H</t>
    </r>
    <r>
      <rPr>
        <sz val="10"/>
        <rFont val="AcadNusx"/>
        <family val="0"/>
      </rPr>
      <t xml:space="preserve">=1 m, Tujis xufiT (2 kompl.) </t>
    </r>
  </si>
  <si>
    <t>RorRis baliSis mowyoba rkinabetonis Wis qveS, sisqiT 15sm</t>
  </si>
  <si>
    <t>sul 1+2+3</t>
  </si>
  <si>
    <r>
      <t xml:space="preserve">sarinelis da arxis mowyoba </t>
    </r>
    <r>
      <rPr>
        <sz val="10"/>
        <rFont val="Times New Roman"/>
        <family val="1"/>
      </rPr>
      <t>B1</t>
    </r>
    <r>
      <rPr>
        <sz val="10"/>
        <rFont val="AcadNusx"/>
        <family val="0"/>
      </rPr>
      <t>5 betoniT</t>
    </r>
  </si>
  <si>
    <r>
      <t xml:space="preserve">betoni </t>
    </r>
    <r>
      <rPr>
        <sz val="10"/>
        <rFont val="Times New Roman"/>
        <family val="1"/>
      </rPr>
      <t>B15</t>
    </r>
  </si>
  <si>
    <r>
      <t xml:space="preserve">armatura </t>
    </r>
    <r>
      <rPr>
        <sz val="10"/>
        <rFont val="Arial"/>
        <family val="2"/>
      </rPr>
      <t xml:space="preserve">AI </t>
    </r>
    <r>
      <rPr>
        <sz val="10"/>
        <rFont val="Symbol"/>
        <family val="1"/>
      </rPr>
      <t>Æ</t>
    </r>
    <r>
      <rPr>
        <sz val="10"/>
        <rFont val="Arial"/>
        <family val="2"/>
      </rPr>
      <t>6</t>
    </r>
  </si>
  <si>
    <t>SenobaSi gruntis moWra 50sm simaRleze da gamotana xeliT</t>
  </si>
  <si>
    <t>xarjTaRricxva</t>
  </si>
  <si>
    <t>%</t>
  </si>
  <si>
    <t>დაუშვებელია გაუთვალისწინებელი ხარჯის (3%) ცვლილება</t>
  </si>
  <si>
    <t>პრეტენდენტის დასახელება:</t>
  </si>
  <si>
    <t>ხელმოწერა:</t>
  </si>
  <si>
    <t>safuZveliBB5:M41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</si>
</sst>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ლ.&quot;;\-#,##0\ &quot;ლ.&quot;"/>
    <numFmt numFmtId="165" formatCode="#,##0\ &quot;ლ.&quot;;[Red]\-#,##0\ &quot;ლ.&quot;"/>
    <numFmt numFmtId="166" formatCode="#,##0.00\ &quot;ლ.&quot;;\-#,##0.00\ &quot;ლ.&quot;"/>
    <numFmt numFmtId="167" formatCode="#,##0.00\ &quot;ლ.&quot;;[Red]\-#,##0.00\ &quot;ლ.&quot;"/>
    <numFmt numFmtId="168" formatCode="_-* #,##0\ &quot;ლ.&quot;_-;\-* #,##0\ &quot;ლ.&quot;_-;_-* &quot;-&quot;\ &quot;ლ.&quot;_-;_-@_-"/>
    <numFmt numFmtId="169" formatCode="_-* #,##0\ _ლ_._-;\-* #,##0\ _ლ_._-;_-* &quot;-&quot;\ _ლ_._-;_-@_-"/>
    <numFmt numFmtId="170" formatCode="_-* #,##0.00\ &quot;ლ.&quot;_-;\-* #,##0.00\ &quot;ლ.&quot;_-;_-* &quot;-&quot;??\ &quot;ლ.&quot;_-;_-@_-"/>
    <numFmt numFmtId="171" formatCode="_-* #,##0.00\ _ლ_._-;\-* #,##0.00\ _ლ_._-;_-* &quot;-&quot;??\ _ლ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0.0"/>
    <numFmt numFmtId="190" formatCode="0.0000000"/>
    <numFmt numFmtId="191" formatCode="_-* #,##0.0_р_._-;\-* #,##0.0_р_._-;_-* &quot;-&quot;??_р_._-;_-@_-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0000000_р_._-;\-* #,##0.00000000_р_._-;_-* &quot;-&quot;??_р_._-;_-@_-"/>
    <numFmt numFmtId="195" formatCode="_-* #,##0.00_-;\-* #,##0.00_-;_-* &quot;-&quot;??_-;_-@_-"/>
    <numFmt numFmtId="196" formatCode="_-* #,##0_-;\-* #,##0_-;_-* &quot;-&quot;??_-;_-@_-"/>
    <numFmt numFmtId="197" formatCode="0.00000"/>
    <numFmt numFmtId="198" formatCode="0.0000"/>
    <numFmt numFmtId="199" formatCode="_-* #,##0.0000_р_._-;\-* #,##0.0000_р_._-;_-* &quot;-&quot;??_р_._-;_-@_-"/>
    <numFmt numFmtId="200" formatCode="0.000000"/>
    <numFmt numFmtId="201" formatCode="_(* #,##0.0_);_(* \(#,##0.0\);_(* &quot;-&quot;?_);_(@_)"/>
    <numFmt numFmtId="202" formatCode="_-* #,##0.00000_р_._-;\-* #,##0.00000_р_._-;_-* &quot;-&quot;??_р_._-;_-@_-"/>
    <numFmt numFmtId="203" formatCode="_(* #,##0.000_);_(* \(#,##0.000\);_(* &quot;-&quot;??_);_(@_)"/>
    <numFmt numFmtId="204" formatCode="_(* #,##0.000_);_(* \(#,##0.000\);_(* &quot;-&quot;???_);_(@_)"/>
    <numFmt numFmtId="205" formatCode="[$-437]yyyy\ &quot;წლის&quot;\ dd\ mm\,\ dddd"/>
    <numFmt numFmtId="206" formatCode="_-* #,##0.0_-;\-* #,##0.0_-;_-* &quot;-&quot;??_-;_-@_-"/>
    <numFmt numFmtId="207" formatCode="#,##0.00_ ;\-#,##0.00\ "/>
    <numFmt numFmtId="208" formatCode="#,##0_ ;\-#,##0\ "/>
    <numFmt numFmtId="209" formatCode="0.00_ ;\-0.00\ "/>
    <numFmt numFmtId="210" formatCode="0.000_ ;\-0.000\ "/>
    <numFmt numFmtId="211" formatCode="0.0000_ ;\-0.0000\ "/>
    <numFmt numFmtId="212" formatCode="0.00000_ ;\-0.00000\ "/>
    <numFmt numFmtId="213" formatCode="0.000000_ ;\-0.000000\ "/>
    <numFmt numFmtId="214" formatCode="0.0000000_ ;\-0.0000000\ "/>
    <numFmt numFmtId="215" formatCode="0.00000000_ ;\-0.00000000\ "/>
    <numFmt numFmtId="216" formatCode="0.000000000_ ;\-0.000000000\ "/>
    <numFmt numFmtId="217" formatCode="0.0000000000_ ;\-0.0000000000\ "/>
    <numFmt numFmtId="218" formatCode="0.00000000000_ ;\-0.00000000000\ "/>
    <numFmt numFmtId="219" formatCode="_(* #,##0.0000_);_(* \(#,##0.0000\);_(* &quot;-&quot;??_);_(@_)"/>
    <numFmt numFmtId="220" formatCode="_(* #,##0.00000_);_(* \(#,##0.00000\);_(* &quot;-&quot;??_);_(@_)"/>
    <numFmt numFmtId="221" formatCode="#,##0.000"/>
    <numFmt numFmtId="222" formatCode="_(* #,##0.0000_);_(* \(#,##0.0000\);_(* &quot;-&quot;????_);_(@_)"/>
    <numFmt numFmtId="223" formatCode="_-* #,##0.000_р_._-;\-* #,##0.000_р_._-;_-* &quot;-&quot;???_р_._-;_-@_-"/>
  </numFmts>
  <fonts count="53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AcadNusx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" fillId="0" borderId="0" xfId="63" applyFont="1" applyAlignment="1">
      <alignment horizontal="center"/>
      <protection/>
    </xf>
    <xf numFmtId="0" fontId="0" fillId="0" borderId="0" xfId="66" applyFont="1">
      <alignment/>
      <protection/>
    </xf>
    <xf numFmtId="0" fontId="0" fillId="0" borderId="0" xfId="66" applyFont="1" applyProtection="1">
      <alignment/>
      <protection/>
    </xf>
    <xf numFmtId="0" fontId="5" fillId="0" borderId="0" xfId="0" applyFont="1" applyAlignment="1">
      <alignment/>
    </xf>
    <xf numFmtId="0" fontId="0" fillId="0" borderId="0" xfId="65" applyFont="1" applyFill="1">
      <alignment/>
      <protection/>
    </xf>
    <xf numFmtId="0" fontId="0" fillId="0" borderId="0" xfId="66" applyFont="1" applyFill="1">
      <alignment/>
      <protection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66" applyFont="1">
      <alignment/>
      <protection/>
    </xf>
    <xf numFmtId="0" fontId="0" fillId="0" borderId="0" xfId="66" applyFont="1" applyFill="1" applyProtection="1">
      <alignment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43" fontId="1" fillId="0" borderId="10" xfId="42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5" fillId="0" borderId="10" xfId="0" applyFont="1" applyBorder="1" applyAlignment="1" applyProtection="1" quotePrefix="1">
      <alignment horizontal="center" vertical="top" wrapText="1"/>
      <protection hidden="1"/>
    </xf>
    <xf numFmtId="49" fontId="5" fillId="0" borderId="10" xfId="0" applyNumberFormat="1" applyFont="1" applyBorder="1" applyAlignment="1" applyProtection="1">
      <alignment horizontal="center" vertical="top" wrapText="1"/>
      <protection hidden="1"/>
    </xf>
    <xf numFmtId="1" fontId="5" fillId="0" borderId="10" xfId="0" applyNumberFormat="1" applyFont="1" applyBorder="1" applyAlignment="1" applyProtection="1" quotePrefix="1">
      <alignment horizontal="center" vertical="top" wrapText="1"/>
      <protection hidden="1"/>
    </xf>
    <xf numFmtId="0" fontId="1" fillId="0" borderId="11" xfId="0" applyFont="1" applyBorder="1" applyAlignment="1" applyProtection="1" quotePrefix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1" fillId="0" borderId="12" xfId="0" applyFont="1" applyBorder="1" applyAlignment="1" applyProtection="1" quotePrefix="1">
      <alignment horizontal="center" vertical="top" wrapText="1"/>
      <protection hidden="1"/>
    </xf>
    <xf numFmtId="2" fontId="1" fillId="0" borderId="12" xfId="0" applyNumberFormat="1" applyFont="1" applyBorder="1" applyAlignment="1" applyProtection="1" quotePrefix="1">
      <alignment horizontal="center" vertical="center" wrapText="1"/>
      <protection hidden="1"/>
    </xf>
    <xf numFmtId="0" fontId="5" fillId="0" borderId="10" xfId="66" applyFont="1" applyFill="1" applyBorder="1" applyAlignment="1" applyProtection="1" quotePrefix="1">
      <alignment horizontal="center" vertical="top" wrapText="1"/>
      <protection hidden="1"/>
    </xf>
    <xf numFmtId="0" fontId="1" fillId="0" borderId="10" xfId="66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1" fillId="0" borderId="10" xfId="66" applyFont="1" applyFill="1" applyBorder="1" applyAlignment="1" applyProtection="1">
      <alignment horizontal="center" vertical="top" wrapText="1"/>
      <protection hidden="1"/>
    </xf>
    <xf numFmtId="2" fontId="11" fillId="0" borderId="10" xfId="48" applyNumberFormat="1" applyFont="1" applyBorder="1" applyAlignment="1" applyProtection="1">
      <alignment horizontal="center" vertical="center" wrapText="1"/>
      <protection hidden="1"/>
    </xf>
    <xf numFmtId="0" fontId="5" fillId="0" borderId="10" xfId="66" applyFont="1" applyBorder="1" applyAlignment="1" applyProtection="1" quotePrefix="1">
      <alignment horizontal="center" vertical="top" wrapText="1"/>
      <protection hidden="1"/>
    </xf>
    <xf numFmtId="0" fontId="1" fillId="0" borderId="10" xfId="66" applyFont="1" applyBorder="1" applyAlignment="1" applyProtection="1">
      <alignment horizontal="left" vertical="top" wrapText="1"/>
      <protection hidden="1"/>
    </xf>
    <xf numFmtId="0" fontId="1" fillId="0" borderId="10" xfId="66" applyFont="1" applyBorder="1" applyAlignment="1" applyProtection="1">
      <alignment horizontal="center" vertical="top" wrapText="1"/>
      <protection hidden="1"/>
    </xf>
    <xf numFmtId="2" fontId="1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0" xfId="65" applyFont="1" applyFill="1" applyBorder="1" applyAlignment="1" applyProtection="1">
      <alignment horizontal="left" vertical="top" wrapText="1"/>
      <protection hidden="1"/>
    </xf>
    <xf numFmtId="0" fontId="1" fillId="0" borderId="10" xfId="65" applyFont="1" applyFill="1" applyBorder="1" applyAlignment="1" applyProtection="1">
      <alignment horizontal="center" vertical="top" wrapText="1"/>
      <protection hidden="1"/>
    </xf>
    <xf numFmtId="2" fontId="11" fillId="0" borderId="10" xfId="4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65" applyFont="1" applyFill="1" applyBorder="1" applyAlignment="1" applyProtection="1" quotePrefix="1">
      <alignment horizontal="center" vertical="top" wrapText="1"/>
      <protection hidden="1"/>
    </xf>
    <xf numFmtId="0" fontId="1" fillId="0" borderId="10" xfId="0" applyFont="1" applyFill="1" applyBorder="1" applyAlignment="1" applyProtection="1">
      <alignment horizontal="left" vertical="center" wrapText="1"/>
      <protection hidden="1"/>
    </xf>
    <xf numFmtId="0" fontId="1" fillId="0" borderId="10" xfId="65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 quotePrefix="1">
      <alignment horizontal="center" vertical="top" wrapText="1"/>
      <protection hidden="1"/>
    </xf>
    <xf numFmtId="0" fontId="11" fillId="0" borderId="10" xfId="0" applyFont="1" applyFill="1" applyBorder="1" applyAlignment="1" applyProtection="1">
      <alignment horizontal="right" vertical="top" wrapText="1"/>
      <protection hidden="1"/>
    </xf>
    <xf numFmtId="0" fontId="11" fillId="0" borderId="10" xfId="0" applyFont="1" applyFill="1" applyBorder="1" applyAlignment="1" applyProtection="1">
      <alignment horizontal="center" vertical="top" wrapText="1"/>
      <protection hidden="1"/>
    </xf>
    <xf numFmtId="2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 quotePrefix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1" fillId="0" borderId="10" xfId="0" applyFont="1" applyFill="1" applyBorder="1" applyAlignment="1" applyProtection="1">
      <alignment horizontal="center" vertical="top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66" applyFont="1" applyBorder="1" applyAlignment="1" applyProtection="1" quotePrefix="1">
      <alignment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2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49" fontId="1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14" fontId="1" fillId="0" borderId="10" xfId="0" applyNumberFormat="1" applyFont="1" applyFill="1" applyBorder="1" applyAlignment="1" applyProtection="1" quotePrefix="1">
      <alignment horizontal="center" vertical="top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 quotePrefix="1">
      <alignment horizontal="center" vertical="top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188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88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right"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10" xfId="66" applyFont="1" applyBorder="1" applyAlignment="1" applyProtection="1">
      <alignment horizontal="center"/>
      <protection hidden="1"/>
    </xf>
    <xf numFmtId="0" fontId="11" fillId="0" borderId="10" xfId="63" applyFont="1" applyBorder="1" applyAlignment="1" applyProtection="1">
      <alignment horizontal="left" wrapText="1"/>
      <protection hidden="1"/>
    </xf>
    <xf numFmtId="9" fontId="11" fillId="0" borderId="10" xfId="0" applyNumberFormat="1" applyFont="1" applyBorder="1" applyAlignment="1" applyProtection="1">
      <alignment horizontal="center" vertical="top" wrapText="1"/>
      <protection hidden="1"/>
    </xf>
    <xf numFmtId="0" fontId="11" fillId="0" borderId="10" xfId="63" applyFont="1" applyBorder="1" applyAlignment="1" applyProtection="1">
      <alignment horizontal="right"/>
      <protection hidden="1"/>
    </xf>
    <xf numFmtId="0" fontId="16" fillId="0" borderId="10" xfId="0" applyFont="1" applyBorder="1" applyAlignment="1" applyProtection="1">
      <alignment/>
      <protection hidden="1"/>
    </xf>
    <xf numFmtId="0" fontId="11" fillId="0" borderId="10" xfId="0" applyFont="1" applyFill="1" applyBorder="1" applyAlignment="1" applyProtection="1">
      <alignment horizontal="left" vertical="top" wrapText="1"/>
      <protection hidden="1"/>
    </xf>
    <xf numFmtId="0" fontId="11" fillId="0" borderId="10" xfId="0" applyFont="1" applyFill="1" applyBorder="1" applyAlignment="1" applyProtection="1">
      <alignment horizontal="right" vertical="top"/>
      <protection hidden="1"/>
    </xf>
    <xf numFmtId="0" fontId="11" fillId="0" borderId="10" xfId="0" applyFont="1" applyFill="1" applyBorder="1" applyAlignment="1" applyProtection="1">
      <alignment vertical="top" wrapText="1"/>
      <protection hidden="1"/>
    </xf>
    <xf numFmtId="0" fontId="5" fillId="0" borderId="10" xfId="0" applyFont="1" applyBorder="1" applyAlignment="1" applyProtection="1" quotePrefix="1">
      <alignment vertical="top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2" fontId="1" fillId="0" borderId="10" xfId="48" applyNumberFormat="1" applyFont="1" applyBorder="1" applyAlignment="1" applyProtection="1">
      <alignment horizontal="center" vertical="center" wrapText="1"/>
      <protection hidden="1"/>
    </xf>
    <xf numFmtId="2" fontId="11" fillId="0" borderId="10" xfId="45" applyNumberFormat="1" applyFont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vertical="top" wrapText="1"/>
      <protection hidden="1"/>
    </xf>
    <xf numFmtId="179" fontId="1" fillId="0" borderId="10" xfId="48" applyFont="1" applyBorder="1" applyAlignment="1" applyProtection="1">
      <alignment vertical="top" wrapText="1"/>
      <protection hidden="1"/>
    </xf>
    <xf numFmtId="0" fontId="11" fillId="0" borderId="10" xfId="0" applyFont="1" applyBorder="1" applyAlignment="1" applyProtection="1" quotePrefix="1">
      <alignment horizontal="center" vertical="top" wrapText="1"/>
      <protection hidden="1"/>
    </xf>
    <xf numFmtId="0" fontId="1" fillId="0" borderId="10" xfId="0" applyFont="1" applyBorder="1" applyAlignment="1" applyProtection="1">
      <alignment vertical="center" wrapText="1"/>
      <protection hidden="1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11" fillId="0" borderId="10" xfId="63" applyFont="1" applyBorder="1" applyAlignment="1" applyProtection="1">
      <alignment horizontal="left" vertical="center" wrapText="1"/>
      <protection hidden="1"/>
    </xf>
    <xf numFmtId="0" fontId="11" fillId="0" borderId="10" xfId="63" applyFont="1" applyBorder="1" applyAlignment="1" applyProtection="1">
      <alignment horizontal="right" wrapText="1"/>
      <protection hidden="1"/>
    </xf>
    <xf numFmtId="0" fontId="11" fillId="0" borderId="0" xfId="66" applyFont="1" applyBorder="1" applyAlignment="1" applyProtection="1">
      <alignment horizontal="center"/>
      <protection hidden="1"/>
    </xf>
    <xf numFmtId="0" fontId="11" fillId="0" borderId="0" xfId="63" applyFont="1" applyBorder="1" applyAlignment="1" applyProtection="1">
      <alignment horizontal="right"/>
      <protection hidden="1"/>
    </xf>
    <xf numFmtId="0" fontId="11" fillId="0" borderId="0" xfId="63" applyFont="1" applyBorder="1" applyAlignment="1" applyProtection="1">
      <alignment horizontal="center"/>
      <protection hidden="1"/>
    </xf>
    <xf numFmtId="195" fontId="11" fillId="0" borderId="0" xfId="46" applyNumberFormat="1" applyFont="1" applyBorder="1" applyAlignment="1" applyProtection="1">
      <alignment horizontal="center"/>
      <protection hidden="1"/>
    </xf>
    <xf numFmtId="179" fontId="11" fillId="0" borderId="0" xfId="48" applyFont="1" applyBorder="1" applyAlignment="1" applyProtection="1">
      <alignment vertical="center"/>
      <protection hidden="1"/>
    </xf>
    <xf numFmtId="4" fontId="11" fillId="0" borderId="0" xfId="48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52" fillId="0" borderId="0" xfId="0" applyFont="1" applyAlignment="1" applyProtection="1">
      <alignment horizontal="left" vertical="top" wrapText="1"/>
      <protection hidden="1"/>
    </xf>
    <xf numFmtId="2" fontId="1" fillId="32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12" xfId="42" applyNumberFormat="1" applyFont="1" applyFill="1" applyBorder="1" applyAlignment="1" applyProtection="1" quotePrefix="1">
      <alignment horizontal="center" vertical="center" wrapText="1"/>
      <protection locked="0"/>
    </xf>
    <xf numFmtId="179" fontId="1" fillId="32" borderId="10" xfId="48" applyFont="1" applyFill="1" applyBorder="1" applyAlignment="1" applyProtection="1">
      <alignment vertical="center" wrapText="1"/>
      <protection locked="0"/>
    </xf>
    <xf numFmtId="2" fontId="1" fillId="32" borderId="10" xfId="48" applyNumberFormat="1" applyFont="1" applyFill="1" applyBorder="1" applyAlignment="1" applyProtection="1">
      <alignment horizontal="center" vertical="center" wrapText="1"/>
      <protection locked="0"/>
    </xf>
    <xf numFmtId="2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179" fontId="1" fillId="32" borderId="10" xfId="48" applyFont="1" applyFill="1" applyBorder="1" applyAlignment="1" applyProtection="1">
      <alignment vertical="top" wrapText="1"/>
      <protection locked="0"/>
    </xf>
    <xf numFmtId="2" fontId="1" fillId="32" borderId="10" xfId="49" applyNumberFormat="1" applyFont="1" applyFill="1" applyBorder="1" applyAlignment="1" applyProtection="1">
      <alignment horizontal="center" vertical="center" wrapText="1"/>
      <protection locked="0"/>
    </xf>
    <xf numFmtId="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32" borderId="10" xfId="48" applyNumberFormat="1" applyFont="1" applyFill="1" applyBorder="1" applyAlignment="1" applyProtection="1">
      <alignment horizontal="center" vertical="center" wrapText="1"/>
      <protection locked="0"/>
    </xf>
    <xf numFmtId="4" fontId="11" fillId="32" borderId="10" xfId="48" applyNumberFormat="1" applyFont="1" applyFill="1" applyBorder="1" applyAlignment="1" applyProtection="1">
      <alignment horizontal="center" vertical="center" wrapText="1"/>
      <protection locked="0"/>
    </xf>
    <xf numFmtId="2" fontId="1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top" wrapText="1"/>
      <protection locked="0"/>
    </xf>
    <xf numFmtId="2" fontId="1" fillId="32" borderId="10" xfId="0" applyNumberFormat="1" applyFont="1" applyFill="1" applyBorder="1" applyAlignment="1" applyProtection="1">
      <alignment horizontal="center" vertical="top" wrapText="1"/>
      <protection locked="0"/>
    </xf>
    <xf numFmtId="188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179" fontId="11" fillId="32" borderId="10" xfId="48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1" fillId="0" borderId="0" xfId="63" applyFont="1" applyAlignment="1" applyProtection="1">
      <alignment horizontal="center"/>
      <protection hidden="1"/>
    </xf>
    <xf numFmtId="0" fontId="1" fillId="0" borderId="0" xfId="67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95" fontId="1" fillId="0" borderId="0" xfId="42" applyNumberFormat="1" applyFont="1" applyAlignment="1" applyProtection="1">
      <alignment/>
      <protection hidden="1"/>
    </xf>
    <xf numFmtId="195" fontId="1" fillId="0" borderId="0" xfId="42" applyNumberFormat="1" applyFont="1" applyAlignment="1" applyProtection="1">
      <alignment horizontal="right"/>
      <protection hidden="1"/>
    </xf>
    <xf numFmtId="4" fontId="1" fillId="0" borderId="0" xfId="42" applyNumberFormat="1" applyFont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195" fontId="1" fillId="0" borderId="0" xfId="42" applyNumberFormat="1" applyFont="1" applyAlignment="1" applyProtection="1">
      <alignment horizontal="right"/>
      <protection hidden="1"/>
    </xf>
    <xf numFmtId="0" fontId="1" fillId="0" borderId="13" xfId="67" applyFont="1" applyBorder="1" applyAlignment="1" applyProtection="1">
      <alignment horizontal="left" wrapText="1"/>
      <protection hidden="1"/>
    </xf>
    <xf numFmtId="0" fontId="0" fillId="0" borderId="13" xfId="0" applyBorder="1" applyAlignment="1" applyProtection="1">
      <alignment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2" fontId="1" fillId="0" borderId="14" xfId="0" applyNumberFormat="1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2" fontId="1" fillId="0" borderId="12" xfId="0" applyNumberFormat="1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 applyProtection="1">
      <alignment horizontal="center" vertical="center" wrapText="1"/>
      <protection hidden="1"/>
    </xf>
    <xf numFmtId="2" fontId="1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12" xfId="66" applyFont="1" applyFill="1" applyBorder="1" applyAlignment="1" applyProtection="1">
      <alignment horizontal="center" vertical="top" wrapText="1"/>
      <protection hidden="1"/>
    </xf>
    <xf numFmtId="0" fontId="1" fillId="0" borderId="12" xfId="66" applyFont="1" applyBorder="1" applyAlignment="1" applyProtection="1">
      <alignment horizontal="center" vertical="top" wrapText="1"/>
      <protection hidden="1"/>
    </xf>
    <xf numFmtId="0" fontId="1" fillId="0" borderId="12" xfId="65" applyFont="1" applyFill="1" applyBorder="1" applyAlignment="1" applyProtection="1">
      <alignment horizontal="center" vertical="top" wrapText="1"/>
      <protection hidden="1"/>
    </xf>
    <xf numFmtId="0" fontId="1" fillId="0" borderId="10" xfId="0" applyFont="1" applyFill="1" applyBorder="1" applyAlignment="1" applyProtection="1">
      <alignment horizontal="centerContinuous" vertical="top" wrapText="1"/>
      <protection hidden="1"/>
    </xf>
    <xf numFmtId="0" fontId="11" fillId="0" borderId="1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9" fontId="1" fillId="0" borderId="10" xfId="71" applyFont="1" applyBorder="1" applyAlignment="1" applyProtection="1">
      <alignment horizontal="center" vertical="top" wrapText="1"/>
      <protection locked="0"/>
    </xf>
    <xf numFmtId="9" fontId="11" fillId="0" borderId="10" xfId="0" applyNumberFormat="1" applyFont="1" applyBorder="1" applyAlignment="1" applyProtection="1">
      <alignment horizontal="center" vertical="top" wrapText="1"/>
      <protection locked="0"/>
    </xf>
    <xf numFmtId="195" fontId="11" fillId="0" borderId="10" xfId="46" applyNumberFormat="1" applyFont="1" applyBorder="1" applyAlignment="1" applyProtection="1">
      <alignment horizontal="center"/>
      <protection locked="0"/>
    </xf>
    <xf numFmtId="2" fontId="11" fillId="0" borderId="10" xfId="48" applyNumberFormat="1" applyFont="1" applyBorder="1" applyAlignment="1" applyProtection="1">
      <alignment horizontal="center" vertical="center" wrapText="1"/>
      <protection locked="0"/>
    </xf>
    <xf numFmtId="9" fontId="11" fillId="0" borderId="10" xfId="63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2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 vertical="center" wrapText="1"/>
      <protection locked="0"/>
    </xf>
    <xf numFmtId="179" fontId="11" fillId="0" borderId="10" xfId="48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2" fontId="15" fillId="0" borderId="10" xfId="0" applyNumberFormat="1" applyFont="1" applyBorder="1" applyAlignment="1" applyProtection="1">
      <alignment horizontal="center" vertical="center" wrapText="1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" xfId="46"/>
    <cellStyle name="Comma 5 2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2" xfId="64"/>
    <cellStyle name="Normal 3" xfId="65"/>
    <cellStyle name="Normal 3 2" xfId="66"/>
    <cellStyle name="Normal_gare wyalsadfenigagarini 2_SMSH2008-IIkv ." xfId="67"/>
    <cellStyle name="Note" xfId="68"/>
    <cellStyle name="Output" xfId="69"/>
    <cellStyle name="Percent" xfId="70"/>
    <cellStyle name="Percent 3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73"/>
  <sheetViews>
    <sheetView tabSelected="1" zoomScaleSheetLayoutView="100" zoomScalePageLayoutView="0" workbookViewId="0" topLeftCell="A1">
      <pane ySplit="7" topLeftCell="A25" activePane="bottomLeft" state="frozen"/>
      <selection pane="topLeft" activeCell="A1" sqref="A1"/>
      <selection pane="bottomLeft" activeCell="D34" sqref="D34:F41"/>
    </sheetView>
  </sheetViews>
  <sheetFormatPr defaultColWidth="9.00390625" defaultRowHeight="12.75"/>
  <cols>
    <col min="1" max="1" width="2.875" style="1" bestFit="1" customWidth="1"/>
    <col min="2" max="2" width="11.125" style="1" bestFit="1" customWidth="1"/>
    <col min="3" max="3" width="43.125" style="1" customWidth="1"/>
    <col min="4" max="4" width="10.75390625" style="1" customWidth="1"/>
    <col min="5" max="5" width="9.875" style="1" bestFit="1" customWidth="1"/>
    <col min="6" max="6" width="11.125" style="1" bestFit="1" customWidth="1"/>
    <col min="7" max="8" width="11.75390625" style="1" bestFit="1" customWidth="1"/>
    <col min="9" max="9" width="8.00390625" style="1" customWidth="1"/>
    <col min="10" max="10" width="10.75390625" style="1" bestFit="1" customWidth="1"/>
    <col min="11" max="11" width="8.25390625" style="1" bestFit="1" customWidth="1"/>
    <col min="12" max="12" width="8.875" style="1" bestFit="1" customWidth="1"/>
    <col min="13" max="13" width="12.125" style="1" customWidth="1"/>
    <col min="14" max="16384" width="9.125" style="1" customWidth="1"/>
  </cols>
  <sheetData>
    <row r="1" spans="1:13" s="3" customFormat="1" ht="17.2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3" customFormat="1" ht="16.5" customHeight="1">
      <c r="A2" s="116" t="s">
        <v>69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s="5" customFormat="1" ht="13.5">
      <c r="A3" s="118"/>
      <c r="B3" s="119"/>
      <c r="C3" s="120"/>
      <c r="D3" s="121"/>
      <c r="E3" s="121"/>
      <c r="F3" s="122"/>
      <c r="G3" s="122"/>
      <c r="H3" s="122"/>
      <c r="I3" s="122"/>
      <c r="J3" s="123"/>
      <c r="K3" s="124"/>
      <c r="L3" s="125"/>
      <c r="M3" s="118"/>
    </row>
    <row r="4" spans="1:13" s="5" customFormat="1" ht="13.5">
      <c r="A4" s="118"/>
      <c r="B4" s="126"/>
      <c r="C4" s="127"/>
      <c r="D4" s="121"/>
      <c r="E4" s="121"/>
      <c r="F4" s="125"/>
      <c r="G4" s="122"/>
      <c r="H4" s="122"/>
      <c r="I4" s="122"/>
      <c r="J4" s="123"/>
      <c r="K4" s="123"/>
      <c r="L4" s="125"/>
      <c r="M4" s="118"/>
    </row>
    <row r="5" spans="1:13" ht="30" customHeight="1">
      <c r="A5" s="128" t="s">
        <v>22</v>
      </c>
      <c r="B5" s="129" t="s">
        <v>74</v>
      </c>
      <c r="C5" s="129" t="s">
        <v>13</v>
      </c>
      <c r="D5" s="129" t="s">
        <v>21</v>
      </c>
      <c r="E5" s="130" t="s">
        <v>0</v>
      </c>
      <c r="F5" s="131"/>
      <c r="G5" s="132" t="s">
        <v>1</v>
      </c>
      <c r="H5" s="133"/>
      <c r="I5" s="130" t="s">
        <v>2</v>
      </c>
      <c r="J5" s="131"/>
      <c r="K5" s="130" t="s">
        <v>20</v>
      </c>
      <c r="L5" s="131"/>
      <c r="M5" s="134" t="s">
        <v>3</v>
      </c>
    </row>
    <row r="6" spans="1:13" ht="27">
      <c r="A6" s="135"/>
      <c r="B6" s="136"/>
      <c r="C6" s="136"/>
      <c r="D6" s="136"/>
      <c r="E6" s="61" t="s">
        <v>34</v>
      </c>
      <c r="F6" s="61" t="s">
        <v>4</v>
      </c>
      <c r="G6" s="137" t="s">
        <v>5</v>
      </c>
      <c r="H6" s="58" t="s">
        <v>3</v>
      </c>
      <c r="I6" s="61" t="s">
        <v>5</v>
      </c>
      <c r="J6" s="58" t="s">
        <v>3</v>
      </c>
      <c r="K6" s="61" t="s">
        <v>5</v>
      </c>
      <c r="L6" s="58" t="s">
        <v>3</v>
      </c>
      <c r="M6" s="138"/>
    </row>
    <row r="7" spans="1:13" s="4" customFormat="1" ht="15">
      <c r="A7" s="26" t="s">
        <v>6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7" t="s">
        <v>7</v>
      </c>
      <c r="H7" s="28">
        <v>8</v>
      </c>
      <c r="I7" s="26">
        <v>9</v>
      </c>
      <c r="J7" s="28">
        <v>10</v>
      </c>
      <c r="K7" s="26">
        <v>11</v>
      </c>
      <c r="L7" s="28">
        <v>12</v>
      </c>
      <c r="M7" s="28">
        <v>13</v>
      </c>
    </row>
    <row r="8" spans="1:13" s="4" customFormat="1" ht="15.75">
      <c r="A8" s="31"/>
      <c r="B8" s="29"/>
      <c r="C8" s="30" t="s">
        <v>17</v>
      </c>
      <c r="D8" s="31"/>
      <c r="E8" s="31"/>
      <c r="F8" s="32"/>
      <c r="G8" s="99"/>
      <c r="H8" s="100"/>
      <c r="I8" s="100"/>
      <c r="J8" s="100"/>
      <c r="K8" s="100"/>
      <c r="L8" s="100"/>
      <c r="M8" s="100"/>
    </row>
    <row r="9" spans="1:13" s="7" customFormat="1" ht="13.5">
      <c r="A9" s="139">
        <v>1</v>
      </c>
      <c r="B9" s="33"/>
      <c r="C9" s="34" t="s">
        <v>39</v>
      </c>
      <c r="D9" s="35" t="s">
        <v>15</v>
      </c>
      <c r="E9" s="36"/>
      <c r="F9" s="37">
        <v>83.5</v>
      </c>
      <c r="G9" s="101"/>
      <c r="H9" s="101"/>
      <c r="I9" s="101"/>
      <c r="J9" s="101"/>
      <c r="K9" s="101"/>
      <c r="L9" s="101"/>
      <c r="M9" s="101"/>
    </row>
    <row r="10" spans="1:13" s="7" customFormat="1" ht="27">
      <c r="A10" s="139">
        <v>2</v>
      </c>
      <c r="B10" s="33"/>
      <c r="C10" s="34" t="s">
        <v>40</v>
      </c>
      <c r="D10" s="35" t="s">
        <v>15</v>
      </c>
      <c r="E10" s="36"/>
      <c r="F10" s="37">
        <v>1.8</v>
      </c>
      <c r="G10" s="101"/>
      <c r="H10" s="101"/>
      <c r="I10" s="101"/>
      <c r="J10" s="101"/>
      <c r="K10" s="101"/>
      <c r="L10" s="101"/>
      <c r="M10" s="101"/>
    </row>
    <row r="11" spans="1:13" s="6" customFormat="1" ht="13.5">
      <c r="A11" s="140">
        <v>3</v>
      </c>
      <c r="B11" s="38"/>
      <c r="C11" s="39" t="s">
        <v>41</v>
      </c>
      <c r="D11" s="35" t="s">
        <v>15</v>
      </c>
      <c r="E11" s="40"/>
      <c r="F11" s="41">
        <v>4.2</v>
      </c>
      <c r="G11" s="101"/>
      <c r="H11" s="101"/>
      <c r="I11" s="101"/>
      <c r="J11" s="101"/>
      <c r="K11" s="101"/>
      <c r="L11" s="101"/>
      <c r="M11" s="101"/>
    </row>
    <row r="12" spans="1:13" s="9" customFormat="1" ht="13.5">
      <c r="A12" s="141">
        <v>4</v>
      </c>
      <c r="B12" s="33"/>
      <c r="C12" s="42" t="s">
        <v>28</v>
      </c>
      <c r="D12" s="43" t="s">
        <v>9</v>
      </c>
      <c r="E12" s="43"/>
      <c r="F12" s="44">
        <f>F11*0.04*1.8</f>
        <v>0.3024</v>
      </c>
      <c r="G12" s="102"/>
      <c r="H12" s="102"/>
      <c r="I12" s="102"/>
      <c r="J12" s="102"/>
      <c r="K12" s="102"/>
      <c r="L12" s="102"/>
      <c r="M12" s="102"/>
    </row>
    <row r="13" spans="1:13" s="10" customFormat="1" ht="27">
      <c r="A13" s="36">
        <v>5</v>
      </c>
      <c r="B13" s="33"/>
      <c r="C13" s="34" t="s">
        <v>16</v>
      </c>
      <c r="D13" s="36" t="s">
        <v>9</v>
      </c>
      <c r="E13" s="36"/>
      <c r="F13" s="44">
        <f>F12+F9*0.03*2.1</f>
        <v>5.562900000000001</v>
      </c>
      <c r="G13" s="102"/>
      <c r="H13" s="102"/>
      <c r="I13" s="102"/>
      <c r="J13" s="102"/>
      <c r="K13" s="102"/>
      <c r="L13" s="102"/>
      <c r="M13" s="102"/>
    </row>
    <row r="14" spans="1:13" s="9" customFormat="1" ht="13.5">
      <c r="A14" s="47">
        <v>6</v>
      </c>
      <c r="B14" s="45"/>
      <c r="C14" s="46" t="s">
        <v>44</v>
      </c>
      <c r="D14" s="47" t="s">
        <v>9</v>
      </c>
      <c r="E14" s="43"/>
      <c r="F14" s="44">
        <f>F13</f>
        <v>5.562900000000001</v>
      </c>
      <c r="G14" s="102"/>
      <c r="H14" s="102"/>
      <c r="I14" s="102"/>
      <c r="J14" s="102"/>
      <c r="K14" s="102"/>
      <c r="L14" s="102"/>
      <c r="M14" s="102"/>
    </row>
    <row r="15" spans="1:13" s="11" customFormat="1" ht="13.5">
      <c r="A15" s="50"/>
      <c r="B15" s="48"/>
      <c r="C15" s="49" t="s">
        <v>10</v>
      </c>
      <c r="D15" s="50"/>
      <c r="E15" s="50"/>
      <c r="F15" s="51"/>
      <c r="G15" s="103"/>
      <c r="H15" s="103"/>
      <c r="I15" s="103"/>
      <c r="J15" s="103"/>
      <c r="K15" s="103"/>
      <c r="L15" s="103"/>
      <c r="M15" s="103"/>
    </row>
    <row r="16" spans="1:13" s="12" customFormat="1" ht="31.5">
      <c r="A16" s="54"/>
      <c r="B16" s="52"/>
      <c r="C16" s="53" t="s">
        <v>18</v>
      </c>
      <c r="D16" s="54"/>
      <c r="E16" s="54"/>
      <c r="F16" s="55"/>
      <c r="G16" s="104"/>
      <c r="H16" s="104"/>
      <c r="I16" s="104"/>
      <c r="J16" s="104"/>
      <c r="K16" s="104"/>
      <c r="L16" s="104"/>
      <c r="M16" s="104"/>
    </row>
    <row r="17" spans="1:13" s="13" customFormat="1" ht="15.75">
      <c r="A17" s="40"/>
      <c r="B17" s="56"/>
      <c r="C17" s="57" t="s">
        <v>32</v>
      </c>
      <c r="D17" s="35"/>
      <c r="E17" s="40"/>
      <c r="F17" s="58"/>
      <c r="G17" s="104"/>
      <c r="H17" s="104"/>
      <c r="I17" s="104"/>
      <c r="J17" s="104"/>
      <c r="K17" s="104"/>
      <c r="L17" s="104"/>
      <c r="M17" s="104"/>
    </row>
    <row r="18" spans="1:13" s="14" customFormat="1" ht="27">
      <c r="A18" s="36">
        <v>1</v>
      </c>
      <c r="B18" s="38"/>
      <c r="C18" s="59" t="s">
        <v>68</v>
      </c>
      <c r="D18" s="54" t="s">
        <v>25</v>
      </c>
      <c r="E18" s="36"/>
      <c r="F18" s="37">
        <v>5</v>
      </c>
      <c r="G18" s="101"/>
      <c r="H18" s="101"/>
      <c r="I18" s="101"/>
      <c r="J18" s="101"/>
      <c r="K18" s="101"/>
      <c r="L18" s="101"/>
      <c r="M18" s="101"/>
    </row>
    <row r="19" spans="1:13" s="15" customFormat="1" ht="27">
      <c r="A19" s="54">
        <v>2</v>
      </c>
      <c r="B19" s="60"/>
      <c r="C19" s="59" t="s">
        <v>37</v>
      </c>
      <c r="D19" s="35" t="s">
        <v>9</v>
      </c>
      <c r="E19" s="61"/>
      <c r="F19" s="37">
        <f>F18*1.95</f>
        <v>9.75</v>
      </c>
      <c r="G19" s="105"/>
      <c r="H19" s="105"/>
      <c r="I19" s="105"/>
      <c r="J19" s="105"/>
      <c r="K19" s="105"/>
      <c r="L19" s="105"/>
      <c r="M19" s="105"/>
    </row>
    <row r="20" spans="1:13" s="16" customFormat="1" ht="13.5">
      <c r="A20" s="54">
        <v>3</v>
      </c>
      <c r="B20" s="52"/>
      <c r="C20" s="62" t="s">
        <v>43</v>
      </c>
      <c r="D20" s="54" t="s">
        <v>9</v>
      </c>
      <c r="E20" s="54"/>
      <c r="F20" s="41">
        <f>F19</f>
        <v>9.75</v>
      </c>
      <c r="G20" s="104"/>
      <c r="H20" s="104"/>
      <c r="I20" s="104"/>
      <c r="J20" s="104"/>
      <c r="K20" s="104"/>
      <c r="L20" s="104"/>
      <c r="M20" s="104"/>
    </row>
    <row r="21" spans="1:13" s="15" customFormat="1" ht="13.5">
      <c r="A21" s="54">
        <v>4</v>
      </c>
      <c r="B21" s="52"/>
      <c r="C21" s="62" t="s">
        <v>46</v>
      </c>
      <c r="D21" s="54" t="s">
        <v>25</v>
      </c>
      <c r="E21" s="54"/>
      <c r="F21" s="37">
        <v>1</v>
      </c>
      <c r="G21" s="101"/>
      <c r="H21" s="101"/>
      <c r="I21" s="101"/>
      <c r="J21" s="101"/>
      <c r="K21" s="101"/>
      <c r="L21" s="101"/>
      <c r="M21" s="101"/>
    </row>
    <row r="22" spans="1:13" s="17" customFormat="1" ht="27">
      <c r="A22" s="142">
        <v>5</v>
      </c>
      <c r="B22" s="63"/>
      <c r="C22" s="59" t="s">
        <v>47</v>
      </c>
      <c r="D22" s="36" t="s">
        <v>12</v>
      </c>
      <c r="E22" s="54"/>
      <c r="F22" s="37">
        <v>10</v>
      </c>
      <c r="G22" s="105"/>
      <c r="H22" s="105"/>
      <c r="I22" s="105"/>
      <c r="J22" s="105"/>
      <c r="K22" s="105"/>
      <c r="L22" s="105"/>
      <c r="M22" s="105"/>
    </row>
    <row r="23" spans="1:13" s="15" customFormat="1" ht="27">
      <c r="A23" s="54">
        <v>6</v>
      </c>
      <c r="B23" s="52"/>
      <c r="C23" s="62" t="s">
        <v>45</v>
      </c>
      <c r="D23" s="54" t="s">
        <v>25</v>
      </c>
      <c r="E23" s="54"/>
      <c r="F23" s="37">
        <v>1</v>
      </c>
      <c r="G23" s="101"/>
      <c r="H23" s="101"/>
      <c r="I23" s="101"/>
      <c r="J23" s="101"/>
      <c r="K23" s="101"/>
      <c r="L23" s="101"/>
      <c r="M23" s="101"/>
    </row>
    <row r="24" spans="1:13" s="13" customFormat="1" ht="13.5">
      <c r="A24" s="40">
        <v>7</v>
      </c>
      <c r="B24" s="38"/>
      <c r="C24" s="39" t="s">
        <v>31</v>
      </c>
      <c r="D24" s="35" t="s">
        <v>15</v>
      </c>
      <c r="E24" s="40"/>
      <c r="F24" s="41">
        <v>6</v>
      </c>
      <c r="G24" s="106"/>
      <c r="H24" s="106"/>
      <c r="I24" s="106"/>
      <c r="J24" s="106"/>
      <c r="K24" s="106"/>
      <c r="L24" s="106"/>
      <c r="M24" s="106"/>
    </row>
    <row r="25" spans="1:13" ht="27">
      <c r="A25" s="35">
        <v>8</v>
      </c>
      <c r="B25" s="26"/>
      <c r="C25" s="64" t="s">
        <v>48</v>
      </c>
      <c r="D25" s="35" t="s">
        <v>15</v>
      </c>
      <c r="E25" s="35"/>
      <c r="F25" s="41">
        <v>1.8</v>
      </c>
      <c r="G25" s="104"/>
      <c r="H25" s="104"/>
      <c r="I25" s="104"/>
      <c r="J25" s="104"/>
      <c r="K25" s="104"/>
      <c r="L25" s="104"/>
      <c r="M25" s="104"/>
    </row>
    <row r="26" spans="1:13" ht="15.75">
      <c r="A26" s="35"/>
      <c r="B26" s="65"/>
      <c r="C26" s="57" t="s">
        <v>52</v>
      </c>
      <c r="D26" s="35"/>
      <c r="E26" s="35"/>
      <c r="F26" s="58"/>
      <c r="G26" s="104"/>
      <c r="H26" s="104"/>
      <c r="I26" s="104"/>
      <c r="J26" s="104"/>
      <c r="K26" s="104"/>
      <c r="L26" s="104"/>
      <c r="M26" s="104"/>
    </row>
    <row r="27" spans="1:13" s="20" customFormat="1" ht="13.5">
      <c r="A27" s="54">
        <v>1</v>
      </c>
      <c r="B27" s="52"/>
      <c r="C27" s="62" t="s">
        <v>49</v>
      </c>
      <c r="D27" s="54" t="s">
        <v>25</v>
      </c>
      <c r="E27" s="54"/>
      <c r="F27" s="41">
        <v>32</v>
      </c>
      <c r="G27" s="101"/>
      <c r="H27" s="101"/>
      <c r="I27" s="101"/>
      <c r="J27" s="101"/>
      <c r="K27" s="101"/>
      <c r="L27" s="101"/>
      <c r="M27" s="101"/>
    </row>
    <row r="28" spans="1:13" s="21" customFormat="1" ht="27">
      <c r="A28" s="54">
        <v>2</v>
      </c>
      <c r="B28" s="60"/>
      <c r="C28" s="59" t="s">
        <v>37</v>
      </c>
      <c r="D28" s="54" t="s">
        <v>9</v>
      </c>
      <c r="E28" s="66"/>
      <c r="F28" s="41">
        <f>F27*1.95</f>
        <v>62.4</v>
      </c>
      <c r="G28" s="101"/>
      <c r="H28" s="101"/>
      <c r="I28" s="101"/>
      <c r="J28" s="101"/>
      <c r="K28" s="101"/>
      <c r="L28" s="101"/>
      <c r="M28" s="101"/>
    </row>
    <row r="29" spans="1:13" s="20" customFormat="1" ht="13.5">
      <c r="A29" s="54">
        <v>3</v>
      </c>
      <c r="B29" s="52"/>
      <c r="C29" s="62" t="s">
        <v>43</v>
      </c>
      <c r="D29" s="54" t="s">
        <v>9</v>
      </c>
      <c r="E29" s="54"/>
      <c r="F29" s="41">
        <f>F28</f>
        <v>62.4</v>
      </c>
      <c r="G29" s="104"/>
      <c r="H29" s="104"/>
      <c r="I29" s="104"/>
      <c r="J29" s="104"/>
      <c r="K29" s="104"/>
      <c r="L29" s="104"/>
      <c r="M29" s="104"/>
    </row>
    <row r="30" spans="1:13" s="15" customFormat="1" ht="13.5">
      <c r="A30" s="54">
        <v>4</v>
      </c>
      <c r="B30" s="52"/>
      <c r="C30" s="62" t="s">
        <v>51</v>
      </c>
      <c r="D30" s="54" t="s">
        <v>25</v>
      </c>
      <c r="E30" s="54"/>
      <c r="F30" s="41">
        <v>22.5</v>
      </c>
      <c r="G30" s="105"/>
      <c r="H30" s="105"/>
      <c r="I30" s="105"/>
      <c r="J30" s="105"/>
      <c r="K30" s="105"/>
      <c r="L30" s="105"/>
      <c r="M30" s="105"/>
    </row>
    <row r="31" spans="1:13" s="11" customFormat="1" ht="13.5">
      <c r="A31" s="54">
        <v>5</v>
      </c>
      <c r="B31" s="52"/>
      <c r="C31" s="62" t="s">
        <v>65</v>
      </c>
      <c r="D31" s="54" t="s">
        <v>25</v>
      </c>
      <c r="E31" s="55"/>
      <c r="F31" s="51">
        <v>21</v>
      </c>
      <c r="G31" s="104"/>
      <c r="H31" s="104"/>
      <c r="I31" s="104"/>
      <c r="J31" s="104"/>
      <c r="K31" s="104"/>
      <c r="L31" s="104"/>
      <c r="M31" s="104"/>
    </row>
    <row r="32" spans="1:13" s="11" customFormat="1" ht="13.5">
      <c r="A32" s="54"/>
      <c r="B32" s="52"/>
      <c r="C32" s="62" t="s">
        <v>66</v>
      </c>
      <c r="D32" s="54" t="s">
        <v>24</v>
      </c>
      <c r="E32" s="67">
        <v>1.015</v>
      </c>
      <c r="F32" s="55">
        <f>F31*E32</f>
        <v>21.314999999999998</v>
      </c>
      <c r="G32" s="104"/>
      <c r="H32" s="104"/>
      <c r="I32" s="104"/>
      <c r="J32" s="104"/>
      <c r="K32" s="104"/>
      <c r="L32" s="104"/>
      <c r="M32" s="104"/>
    </row>
    <row r="33" spans="1:13" s="18" customFormat="1" ht="15" customHeight="1">
      <c r="A33" s="54">
        <v>6</v>
      </c>
      <c r="B33" s="52"/>
      <c r="C33" s="62" t="s">
        <v>67</v>
      </c>
      <c r="D33" s="54" t="s">
        <v>9</v>
      </c>
      <c r="E33" s="54"/>
      <c r="F33" s="68">
        <v>0.308</v>
      </c>
      <c r="G33" s="104"/>
      <c r="H33" s="104"/>
      <c r="I33" s="104"/>
      <c r="J33" s="104"/>
      <c r="K33" s="104"/>
      <c r="L33" s="104"/>
      <c r="M33" s="104"/>
    </row>
    <row r="34" spans="1:13" ht="13.5">
      <c r="A34" s="70"/>
      <c r="B34" s="65"/>
      <c r="C34" s="69" t="s">
        <v>11</v>
      </c>
      <c r="D34" s="157"/>
      <c r="E34" s="157"/>
      <c r="F34" s="151"/>
      <c r="G34" s="103"/>
      <c r="H34" s="107"/>
      <c r="I34" s="107"/>
      <c r="J34" s="107"/>
      <c r="K34" s="107"/>
      <c r="L34" s="107"/>
      <c r="M34" s="107"/>
    </row>
    <row r="35" spans="1:13" ht="13.5">
      <c r="A35" s="35"/>
      <c r="B35" s="35"/>
      <c r="C35" s="69" t="s">
        <v>35</v>
      </c>
      <c r="D35" s="157"/>
      <c r="E35" s="157"/>
      <c r="F35" s="158"/>
      <c r="G35" s="103"/>
      <c r="H35" s="107"/>
      <c r="I35" s="107"/>
      <c r="J35" s="107"/>
      <c r="K35" s="107"/>
      <c r="L35" s="107"/>
      <c r="M35" s="107"/>
    </row>
    <row r="36" spans="1:13" s="5" customFormat="1" ht="27">
      <c r="A36" s="71"/>
      <c r="B36" s="71"/>
      <c r="C36" s="72" t="s">
        <v>19</v>
      </c>
      <c r="D36" s="146" t="s">
        <v>70</v>
      </c>
      <c r="E36" s="147"/>
      <c r="F36" s="148"/>
      <c r="G36" s="108"/>
      <c r="H36" s="109"/>
      <c r="I36" s="109"/>
      <c r="J36" s="109"/>
      <c r="K36" s="109"/>
      <c r="L36" s="109"/>
      <c r="M36" s="109"/>
    </row>
    <row r="37" spans="1:13" s="5" customFormat="1" ht="13.5">
      <c r="A37" s="71"/>
      <c r="B37" s="71"/>
      <c r="C37" s="74" t="s">
        <v>3</v>
      </c>
      <c r="D37" s="149"/>
      <c r="E37" s="147"/>
      <c r="F37" s="148"/>
      <c r="G37" s="108"/>
      <c r="H37" s="109"/>
      <c r="I37" s="109"/>
      <c r="J37" s="109"/>
      <c r="K37" s="109"/>
      <c r="L37" s="109"/>
      <c r="M37" s="109"/>
    </row>
    <row r="38" spans="1:13" ht="13.5">
      <c r="A38" s="143"/>
      <c r="B38" s="75"/>
      <c r="C38" s="76" t="s">
        <v>42</v>
      </c>
      <c r="D38" s="146" t="s">
        <v>70</v>
      </c>
      <c r="E38" s="150"/>
      <c r="F38" s="151"/>
      <c r="G38" s="103"/>
      <c r="H38" s="107"/>
      <c r="I38" s="107"/>
      <c r="J38" s="107"/>
      <c r="K38" s="107"/>
      <c r="L38" s="107"/>
      <c r="M38" s="107"/>
    </row>
    <row r="39" spans="1:13" ht="13.5">
      <c r="A39" s="143"/>
      <c r="B39" s="75"/>
      <c r="C39" s="77" t="s">
        <v>30</v>
      </c>
      <c r="D39" s="152"/>
      <c r="E39" s="152"/>
      <c r="F39" s="153"/>
      <c r="G39" s="110"/>
      <c r="H39" s="107"/>
      <c r="I39" s="107"/>
      <c r="J39" s="107"/>
      <c r="K39" s="107"/>
      <c r="L39" s="107"/>
      <c r="M39" s="107"/>
    </row>
    <row r="40" spans="1:13" s="22" customFormat="1" ht="13.5">
      <c r="A40" s="143"/>
      <c r="B40" s="75"/>
      <c r="C40" s="78" t="s">
        <v>14</v>
      </c>
      <c r="D40" s="146" t="s">
        <v>70</v>
      </c>
      <c r="E40" s="152"/>
      <c r="F40" s="153"/>
      <c r="G40" s="110"/>
      <c r="H40" s="107"/>
      <c r="I40" s="107"/>
      <c r="J40" s="107"/>
      <c r="K40" s="107"/>
      <c r="L40" s="107"/>
      <c r="M40" s="107"/>
    </row>
    <row r="41" spans="1:13" ht="13.5">
      <c r="A41" s="143"/>
      <c r="B41" s="75"/>
      <c r="C41" s="69" t="s">
        <v>36</v>
      </c>
      <c r="D41" s="152"/>
      <c r="E41" s="152"/>
      <c r="F41" s="153"/>
      <c r="G41" s="110"/>
      <c r="H41" s="107"/>
      <c r="I41" s="107"/>
      <c r="J41" s="107"/>
      <c r="K41" s="107"/>
      <c r="L41" s="107"/>
      <c r="M41" s="107"/>
    </row>
    <row r="42" spans="1:13" s="19" customFormat="1" ht="15.75">
      <c r="A42" s="35"/>
      <c r="B42" s="79"/>
      <c r="C42" s="80" t="s">
        <v>54</v>
      </c>
      <c r="D42" s="35"/>
      <c r="E42" s="35"/>
      <c r="F42" s="81"/>
      <c r="G42" s="102"/>
      <c r="H42" s="102"/>
      <c r="I42" s="102"/>
      <c r="J42" s="102"/>
      <c r="K42" s="102"/>
      <c r="L42" s="102"/>
      <c r="M42" s="102"/>
    </row>
    <row r="43" spans="1:13" ht="13.5">
      <c r="A43" s="35">
        <v>1</v>
      </c>
      <c r="B43" s="26"/>
      <c r="C43" s="64" t="s">
        <v>49</v>
      </c>
      <c r="D43" s="35" t="s">
        <v>25</v>
      </c>
      <c r="E43" s="35"/>
      <c r="F43" s="82">
        <v>14</v>
      </c>
      <c r="G43" s="101"/>
      <c r="H43" s="101"/>
      <c r="I43" s="101"/>
      <c r="J43" s="101"/>
      <c r="K43" s="101"/>
      <c r="L43" s="101"/>
      <c r="M43" s="101"/>
    </row>
    <row r="44" spans="1:13" s="19" customFormat="1" ht="13.5">
      <c r="A44" s="35">
        <v>2</v>
      </c>
      <c r="B44" s="83"/>
      <c r="C44" s="84" t="s">
        <v>50</v>
      </c>
      <c r="D44" s="35" t="s">
        <v>25</v>
      </c>
      <c r="E44" s="61"/>
      <c r="F44" s="82">
        <v>4.5</v>
      </c>
      <c r="G44" s="105"/>
      <c r="H44" s="105"/>
      <c r="I44" s="105"/>
      <c r="J44" s="105"/>
      <c r="K44" s="105"/>
      <c r="L44" s="105"/>
      <c r="M44" s="105"/>
    </row>
    <row r="45" spans="1:13" s="2" customFormat="1" ht="27">
      <c r="A45" s="35">
        <v>3</v>
      </c>
      <c r="B45" s="83"/>
      <c r="C45" s="84" t="s">
        <v>37</v>
      </c>
      <c r="D45" s="35" t="s">
        <v>9</v>
      </c>
      <c r="E45" s="61"/>
      <c r="F45" s="82">
        <f>(F43-F44)*1.95</f>
        <v>18.525</v>
      </c>
      <c r="G45" s="101"/>
      <c r="H45" s="101"/>
      <c r="I45" s="101"/>
      <c r="J45" s="101"/>
      <c r="K45" s="101"/>
      <c r="L45" s="101"/>
      <c r="M45" s="102"/>
    </row>
    <row r="46" spans="1:13" ht="13.5">
      <c r="A46" s="35">
        <v>4</v>
      </c>
      <c r="B46" s="26"/>
      <c r="C46" s="64" t="s">
        <v>53</v>
      </c>
      <c r="D46" s="35" t="s">
        <v>9</v>
      </c>
      <c r="E46" s="35"/>
      <c r="F46" s="82">
        <f>F45</f>
        <v>18.525</v>
      </c>
      <c r="G46" s="102"/>
      <c r="H46" s="102"/>
      <c r="I46" s="102"/>
      <c r="J46" s="102"/>
      <c r="K46" s="102"/>
      <c r="L46" s="102"/>
      <c r="M46" s="102"/>
    </row>
    <row r="47" spans="1:13" s="8" customFormat="1" ht="13.5">
      <c r="A47" s="35">
        <v>5</v>
      </c>
      <c r="B47" s="26"/>
      <c r="C47" s="64" t="s">
        <v>55</v>
      </c>
      <c r="D47" s="35" t="s">
        <v>25</v>
      </c>
      <c r="E47" s="85"/>
      <c r="F47" s="82">
        <v>3.5</v>
      </c>
      <c r="G47" s="105"/>
      <c r="H47" s="105"/>
      <c r="I47" s="105"/>
      <c r="J47" s="105"/>
      <c r="K47" s="105"/>
      <c r="L47" s="105"/>
      <c r="M47" s="105"/>
    </row>
    <row r="48" spans="1:13" s="17" customFormat="1" ht="27">
      <c r="A48" s="142">
        <v>6</v>
      </c>
      <c r="B48" s="63"/>
      <c r="C48" s="59" t="s">
        <v>56</v>
      </c>
      <c r="D48" s="36" t="s">
        <v>12</v>
      </c>
      <c r="E48" s="54"/>
      <c r="F48" s="37">
        <v>35</v>
      </c>
      <c r="G48" s="105"/>
      <c r="H48" s="105"/>
      <c r="I48" s="105"/>
      <c r="J48" s="105"/>
      <c r="K48" s="105"/>
      <c r="L48" s="105"/>
      <c r="M48" s="105"/>
    </row>
    <row r="49" spans="1:13" s="8" customFormat="1" ht="27">
      <c r="A49" s="35">
        <v>7</v>
      </c>
      <c r="B49" s="26"/>
      <c r="C49" s="64" t="s">
        <v>63</v>
      </c>
      <c r="D49" s="35" t="s">
        <v>25</v>
      </c>
      <c r="E49" s="85"/>
      <c r="F49" s="41">
        <v>0.3</v>
      </c>
      <c r="G49" s="105"/>
      <c r="H49" s="105"/>
      <c r="I49" s="105"/>
      <c r="J49" s="105"/>
      <c r="K49" s="105"/>
      <c r="L49" s="105"/>
      <c r="M49" s="105"/>
    </row>
    <row r="50" spans="1:13" s="18" customFormat="1" ht="40.5">
      <c r="A50" s="54">
        <v>8</v>
      </c>
      <c r="B50" s="60"/>
      <c r="C50" s="59" t="s">
        <v>62</v>
      </c>
      <c r="D50" s="54" t="s">
        <v>25</v>
      </c>
      <c r="E50" s="66"/>
      <c r="F50" s="51">
        <f>2*0.95</f>
        <v>1.9</v>
      </c>
      <c r="G50" s="111"/>
      <c r="H50" s="112"/>
      <c r="I50" s="111"/>
      <c r="J50" s="112"/>
      <c r="K50" s="111"/>
      <c r="L50" s="112"/>
      <c r="M50" s="112"/>
    </row>
    <row r="51" spans="1:13" s="19" customFormat="1" ht="13.5">
      <c r="A51" s="35"/>
      <c r="B51" s="86"/>
      <c r="C51" s="84" t="s">
        <v>57</v>
      </c>
      <c r="D51" s="35" t="s">
        <v>33</v>
      </c>
      <c r="E51" s="61">
        <v>1.49</v>
      </c>
      <c r="F51" s="58">
        <f>F50*E51</f>
        <v>2.831</v>
      </c>
      <c r="G51" s="104"/>
      <c r="H51" s="104"/>
      <c r="I51" s="104"/>
      <c r="J51" s="104"/>
      <c r="K51" s="104"/>
      <c r="L51" s="104"/>
      <c r="M51" s="104"/>
    </row>
    <row r="52" spans="1:13" s="19" customFormat="1" ht="13.5">
      <c r="A52" s="35"/>
      <c r="B52" s="86"/>
      <c r="C52" s="84" t="s">
        <v>58</v>
      </c>
      <c r="D52" s="35" t="s">
        <v>24</v>
      </c>
      <c r="E52" s="61">
        <v>0.193</v>
      </c>
      <c r="F52" s="58">
        <f>F50*E52</f>
        <v>0.36669999999999997</v>
      </c>
      <c r="G52" s="104"/>
      <c r="H52" s="104"/>
      <c r="I52" s="104"/>
      <c r="J52" s="104"/>
      <c r="K52" s="104"/>
      <c r="L52" s="104"/>
      <c r="M52" s="104"/>
    </row>
    <row r="53" spans="1:13" s="19" customFormat="1" ht="13.5">
      <c r="A53" s="35"/>
      <c r="B53" s="86"/>
      <c r="C53" s="84" t="s">
        <v>59</v>
      </c>
      <c r="D53" s="35" t="s">
        <v>8</v>
      </c>
      <c r="E53" s="61">
        <v>16</v>
      </c>
      <c r="F53" s="58">
        <f>F50*E53</f>
        <v>30.4</v>
      </c>
      <c r="G53" s="113"/>
      <c r="H53" s="104"/>
      <c r="I53" s="104"/>
      <c r="J53" s="104"/>
      <c r="K53" s="104"/>
      <c r="L53" s="104"/>
      <c r="M53" s="104"/>
    </row>
    <row r="54" spans="1:13" s="19" customFormat="1" ht="13.5">
      <c r="A54" s="35"/>
      <c r="B54" s="86"/>
      <c r="C54" s="84" t="s">
        <v>60</v>
      </c>
      <c r="D54" s="35" t="s">
        <v>24</v>
      </c>
      <c r="E54" s="61">
        <v>0.413</v>
      </c>
      <c r="F54" s="58">
        <f>F50*E54</f>
        <v>0.7847</v>
      </c>
      <c r="G54" s="104"/>
      <c r="H54" s="104"/>
      <c r="I54" s="104"/>
      <c r="J54" s="104"/>
      <c r="K54" s="104"/>
      <c r="L54" s="104"/>
      <c r="M54" s="104"/>
    </row>
    <row r="55" spans="1:13" s="19" customFormat="1" ht="13.5">
      <c r="A55" s="35"/>
      <c r="B55" s="86"/>
      <c r="C55" s="84" t="s">
        <v>61</v>
      </c>
      <c r="D55" s="35" t="s">
        <v>26</v>
      </c>
      <c r="E55" s="61"/>
      <c r="F55" s="41">
        <v>2</v>
      </c>
      <c r="G55" s="104"/>
      <c r="H55" s="104"/>
      <c r="I55" s="104"/>
      <c r="J55" s="104"/>
      <c r="K55" s="104"/>
      <c r="L55" s="104"/>
      <c r="M55" s="104"/>
    </row>
    <row r="56" spans="1:13" s="24" customFormat="1" ht="13.5">
      <c r="A56" s="87"/>
      <c r="B56" s="87"/>
      <c r="C56" s="69" t="s">
        <v>27</v>
      </c>
      <c r="D56" s="145"/>
      <c r="E56" s="145"/>
      <c r="F56" s="23"/>
      <c r="G56" s="114"/>
      <c r="H56" s="107"/>
      <c r="I56" s="107"/>
      <c r="J56" s="107"/>
      <c r="K56" s="107"/>
      <c r="L56" s="107"/>
      <c r="M56" s="107"/>
    </row>
    <row r="57" spans="1:13" s="5" customFormat="1" ht="27">
      <c r="A57" s="71"/>
      <c r="B57" s="71"/>
      <c r="C57" s="72" t="s">
        <v>19</v>
      </c>
      <c r="D57" s="146" t="s">
        <v>70</v>
      </c>
      <c r="E57" s="147"/>
      <c r="F57" s="148"/>
      <c r="G57" s="108"/>
      <c r="H57" s="109"/>
      <c r="I57" s="109"/>
      <c r="J57" s="109"/>
      <c r="K57" s="109"/>
      <c r="L57" s="109"/>
      <c r="M57" s="109"/>
    </row>
    <row r="58" spans="1:13" s="5" customFormat="1" ht="13.5">
      <c r="A58" s="71"/>
      <c r="B58" s="71"/>
      <c r="C58" s="74" t="s">
        <v>3</v>
      </c>
      <c r="D58" s="149"/>
      <c r="E58" s="147"/>
      <c r="F58" s="148"/>
      <c r="G58" s="108"/>
      <c r="H58" s="109"/>
      <c r="I58" s="109"/>
      <c r="J58" s="109"/>
      <c r="K58" s="109"/>
      <c r="L58" s="109"/>
      <c r="M58" s="109"/>
    </row>
    <row r="59" spans="1:13" ht="13.5">
      <c r="A59" s="143"/>
      <c r="B59" s="75"/>
      <c r="C59" s="88" t="s">
        <v>42</v>
      </c>
      <c r="D59" s="146" t="s">
        <v>70</v>
      </c>
      <c r="E59" s="150"/>
      <c r="F59" s="151"/>
      <c r="G59" s="103"/>
      <c r="H59" s="107"/>
      <c r="I59" s="107"/>
      <c r="J59" s="107"/>
      <c r="K59" s="107"/>
      <c r="L59" s="107"/>
      <c r="M59" s="107"/>
    </row>
    <row r="60" spans="1:13" ht="13.5">
      <c r="A60" s="143"/>
      <c r="B60" s="75"/>
      <c r="C60" s="69" t="s">
        <v>3</v>
      </c>
      <c r="D60" s="152"/>
      <c r="E60" s="152"/>
      <c r="F60" s="153"/>
      <c r="G60" s="110"/>
      <c r="H60" s="107"/>
      <c r="I60" s="107"/>
      <c r="J60" s="107"/>
      <c r="K60" s="107"/>
      <c r="L60" s="107"/>
      <c r="M60" s="107"/>
    </row>
    <row r="61" spans="1:13" s="22" customFormat="1" ht="13.5">
      <c r="A61" s="143"/>
      <c r="B61" s="75"/>
      <c r="C61" s="88" t="s">
        <v>14</v>
      </c>
      <c r="D61" s="146" t="s">
        <v>70</v>
      </c>
      <c r="E61" s="152"/>
      <c r="F61" s="153"/>
      <c r="G61" s="110"/>
      <c r="H61" s="107"/>
      <c r="I61" s="107"/>
      <c r="J61" s="107"/>
      <c r="K61" s="107"/>
      <c r="L61" s="107"/>
      <c r="M61" s="107"/>
    </row>
    <row r="62" spans="1:13" ht="13.5">
      <c r="A62" s="143"/>
      <c r="B62" s="75"/>
      <c r="C62" s="69" t="s">
        <v>29</v>
      </c>
      <c r="D62" s="152"/>
      <c r="E62" s="152"/>
      <c r="F62" s="153"/>
      <c r="G62" s="110"/>
      <c r="H62" s="107"/>
      <c r="I62" s="107"/>
      <c r="J62" s="107"/>
      <c r="K62" s="107"/>
      <c r="L62" s="107"/>
      <c r="M62" s="107"/>
    </row>
    <row r="63" spans="1:13" ht="13.5">
      <c r="A63" s="143"/>
      <c r="B63" s="75"/>
      <c r="C63" s="69" t="s">
        <v>64</v>
      </c>
      <c r="D63" s="152"/>
      <c r="E63" s="152"/>
      <c r="F63" s="153"/>
      <c r="G63" s="110"/>
      <c r="H63" s="107"/>
      <c r="I63" s="107"/>
      <c r="J63" s="107"/>
      <c r="K63" s="107"/>
      <c r="L63" s="107"/>
      <c r="M63" s="107"/>
    </row>
    <row r="64" spans="1:13" s="5" customFormat="1" ht="27">
      <c r="A64" s="71"/>
      <c r="B64" s="71"/>
      <c r="C64" s="89" t="s">
        <v>23</v>
      </c>
      <c r="D64" s="73">
        <v>0.05</v>
      </c>
      <c r="E64" s="147"/>
      <c r="F64" s="154"/>
      <c r="G64" s="115"/>
      <c r="H64" s="109"/>
      <c r="I64" s="109"/>
      <c r="J64" s="109"/>
      <c r="K64" s="109"/>
      <c r="L64" s="109"/>
      <c r="M64" s="109"/>
    </row>
    <row r="65" spans="1:13" s="5" customFormat="1" ht="13.5">
      <c r="A65" s="71"/>
      <c r="B65" s="71"/>
      <c r="C65" s="90" t="s">
        <v>3</v>
      </c>
      <c r="D65" s="73"/>
      <c r="E65" s="147"/>
      <c r="F65" s="154"/>
      <c r="G65" s="115"/>
      <c r="H65" s="109"/>
      <c r="I65" s="109"/>
      <c r="J65" s="109"/>
      <c r="K65" s="109"/>
      <c r="L65" s="109"/>
      <c r="M65" s="109"/>
    </row>
    <row r="66" spans="1:13" s="5" customFormat="1" ht="13.5">
      <c r="A66" s="91"/>
      <c r="B66" s="91"/>
      <c r="C66" s="92"/>
      <c r="D66" s="93"/>
      <c r="E66" s="94"/>
      <c r="F66" s="95"/>
      <c r="G66" s="95"/>
      <c r="H66" s="96"/>
      <c r="I66" s="96"/>
      <c r="J66" s="96"/>
      <c r="K66" s="96"/>
      <c r="L66" s="96"/>
      <c r="M66" s="96"/>
    </row>
    <row r="67" spans="1:13" s="5" customFormat="1" ht="27">
      <c r="A67" s="144"/>
      <c r="B67" s="97"/>
      <c r="C67" s="98" t="s">
        <v>71</v>
      </c>
      <c r="D67" s="155"/>
      <c r="E67" s="155"/>
      <c r="F67" s="155"/>
      <c r="G67" s="155"/>
      <c r="H67" s="156"/>
      <c r="I67" s="156"/>
      <c r="J67" s="156"/>
      <c r="K67" s="156"/>
      <c r="L67" s="156"/>
      <c r="M67" s="156"/>
    </row>
    <row r="68" spans="1:13" s="5" customFormat="1" ht="13.5">
      <c r="A68" s="144"/>
      <c r="B68" s="97"/>
      <c r="C68" s="97"/>
      <c r="D68" s="155"/>
      <c r="E68" s="155"/>
      <c r="F68" s="155"/>
      <c r="G68" s="155"/>
      <c r="H68" s="155"/>
      <c r="I68" s="155"/>
      <c r="J68" s="155"/>
      <c r="K68" s="155"/>
      <c r="L68" s="155"/>
      <c r="M68" s="155"/>
    </row>
    <row r="69" spans="1:13" ht="13.5">
      <c r="A69" s="144"/>
      <c r="B69" s="97"/>
      <c r="C69" s="97" t="s">
        <v>72</v>
      </c>
      <c r="D69" s="155"/>
      <c r="E69" s="155"/>
      <c r="F69" s="155"/>
      <c r="G69" s="155"/>
      <c r="H69" s="155"/>
      <c r="I69" s="155"/>
      <c r="J69" s="155"/>
      <c r="K69" s="155"/>
      <c r="L69" s="155"/>
      <c r="M69" s="155"/>
    </row>
    <row r="70" spans="1:13" ht="13.5">
      <c r="A70" s="144"/>
      <c r="B70" s="97"/>
      <c r="C70" s="97" t="s">
        <v>73</v>
      </c>
      <c r="D70" s="155"/>
      <c r="E70" s="155"/>
      <c r="F70" s="155"/>
      <c r="G70" s="155"/>
      <c r="H70" s="155"/>
      <c r="I70" s="155"/>
      <c r="J70" s="155"/>
      <c r="K70" s="155"/>
      <c r="L70" s="155"/>
      <c r="M70" s="155"/>
    </row>
    <row r="71" spans="1:13" ht="13.5">
      <c r="A71" s="2"/>
      <c r="B71"/>
      <c r="C71"/>
      <c r="D71"/>
      <c r="E71"/>
      <c r="F71"/>
      <c r="G71"/>
      <c r="H71"/>
      <c r="I71"/>
      <c r="J71"/>
      <c r="K71"/>
      <c r="L71"/>
      <c r="M71"/>
    </row>
    <row r="72" spans="1:13" ht="13.5">
      <c r="A72" s="2"/>
      <c r="B72"/>
      <c r="C72"/>
      <c r="D72"/>
      <c r="E72"/>
      <c r="F72"/>
      <c r="G72"/>
      <c r="H72"/>
      <c r="I72"/>
      <c r="J72"/>
      <c r="K72"/>
      <c r="L72"/>
      <c r="M72"/>
    </row>
    <row r="73" spans="1:13" ht="13.5">
      <c r="A73" s="2"/>
      <c r="B73"/>
      <c r="C73"/>
      <c r="D73"/>
      <c r="E73"/>
      <c r="F73"/>
      <c r="G73"/>
      <c r="H73"/>
      <c r="I73"/>
      <c r="J73"/>
      <c r="K73"/>
      <c r="L73"/>
      <c r="M73"/>
    </row>
  </sheetData>
  <sheetProtection password="CF7A" sheet="1"/>
  <mergeCells count="17">
    <mergeCell ref="B4:C4"/>
    <mergeCell ref="G4:I4"/>
    <mergeCell ref="G5:H5"/>
    <mergeCell ref="B5:B6"/>
    <mergeCell ref="C5:C6"/>
    <mergeCell ref="D5:D6"/>
    <mergeCell ref="E5:F5"/>
    <mergeCell ref="J4:K4"/>
    <mergeCell ref="I5:J5"/>
    <mergeCell ref="A1:M1"/>
    <mergeCell ref="A2:M2"/>
    <mergeCell ref="B3:C3"/>
    <mergeCell ref="F3:I3"/>
    <mergeCell ref="J3:K3"/>
    <mergeCell ref="A5:A6"/>
    <mergeCell ref="K5:L5"/>
    <mergeCell ref="M5:M6"/>
  </mergeCells>
  <printOptions horizontalCentered="1"/>
  <pageMargins left="0.4330708661417323" right="0" top="0.5118110236220472" bottom="0.5118110236220472" header="0.31496062992125984" footer="0.31496062992125984"/>
  <pageSetup horizontalDpi="600" verticalDpi="600" orientation="landscape" scale="86" r:id="rId1"/>
  <headerFooter>
    <oddFooter>&amp;Lხარჯთაღრიცხვა&amp;R&amp;P/&amp;N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Nato Ruadze</cp:lastModifiedBy>
  <cp:lastPrinted>2019-02-28T19:38:05Z</cp:lastPrinted>
  <dcterms:created xsi:type="dcterms:W3CDTF">2004-05-18T18:44:03Z</dcterms:created>
  <dcterms:modified xsi:type="dcterms:W3CDTF">2021-06-23T05:19:02Z</dcterms:modified>
  <cp:category/>
  <cp:version/>
  <cp:contentType/>
  <cp:contentStatus/>
</cp:coreProperties>
</file>