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<sst xmlns="http://schemas.openxmlformats.org/spreadsheetml/2006/main" count="120" uniqueCount="62">
  <si>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xarjTaRricxva #1</t>
  </si>
  <si>
    <t>#</t>
  </si>
  <si>
    <t xml:space="preserve">samuSaos dasaxeleba </t>
  </si>
  <si>
    <t xml:space="preserve"> Sifri</t>
  </si>
  <si>
    <t>ganz. erT.</t>
  </si>
  <si>
    <t>norma      er-ze</t>
  </si>
  <si>
    <t>raode-noba</t>
  </si>
  <si>
    <t>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</si>
  <si>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</si>
  <si>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</si>
  <si>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</si>
  <si>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</si>
  <si>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</si>
  <si>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</si>
  <si>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</si>
  <si>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1-22-15</t>
  </si>
  <si>
    <t>m3</t>
  </si>
  <si>
    <t>Sromis danaxarji</t>
  </si>
  <si>
    <t>kac/sT</t>
  </si>
  <si>
    <t xml:space="preserve">eqskavatori CamCis moc. 0,5m3, </t>
  </si>
  <si>
    <t>srf 13/118</t>
  </si>
  <si>
    <t>man/sT</t>
  </si>
  <si>
    <t>zedmeti gruntis gatana saSualod 5-km-ze</t>
  </si>
  <si>
    <t>srf 14,1/5</t>
  </si>
  <si>
    <t>t</t>
  </si>
  <si>
    <t>1000 m2</t>
  </si>
  <si>
    <t>SromiTi resursebi</t>
  </si>
  <si>
    <t>m/sT</t>
  </si>
  <si>
    <t>kub.m.</t>
  </si>
  <si>
    <t>fraqciuli RorRis mowyoba 10 sm sisqeze, datkepniT</t>
  </si>
  <si>
    <t>27-11-2.
 27-11-4</t>
  </si>
  <si>
    <t>RorRi   fraqciuli (0-40)</t>
  </si>
  <si>
    <t>srf 4.1/237</t>
  </si>
  <si>
    <t>6-26-4</t>
  </si>
  <si>
    <t>100 m3</t>
  </si>
  <si>
    <t>sxva manqanebi</t>
  </si>
  <si>
    <t>lari</t>
  </si>
  <si>
    <t>r e s u r s e b i</t>
  </si>
  <si>
    <t>armatura a-III klasis</t>
  </si>
  <si>
    <t>srf 1,1/27</t>
  </si>
  <si>
    <r>
      <t>betoni b-22,5 B(</t>
    </r>
    <r>
      <rPr>
        <sz val="10"/>
        <rFont val="Sylfaen"/>
        <family val="1"/>
      </rPr>
      <t>M</t>
    </r>
    <r>
      <rPr>
        <sz val="12"/>
        <rFont val="Sylfaen"/>
        <family val="1"/>
      </rPr>
      <t>-</t>
    </r>
    <r>
      <rPr>
        <sz val="12"/>
        <rFont val="AcadNusx"/>
        <family val="0"/>
      </rPr>
      <t>300)</t>
    </r>
  </si>
  <si>
    <t>srf 4,1/332</t>
  </si>
  <si>
    <t>yalibis fari 25 mm</t>
  </si>
  <si>
    <t>srf 5/72</t>
  </si>
  <si>
    <t>m2</t>
  </si>
  <si>
    <t>xe masala 25-32 mm III xarisxi</t>
  </si>
  <si>
    <t>srf:5/19</t>
  </si>
  <si>
    <t>danarCeni xarjebi</t>
  </si>
  <si>
    <t>r/b kedllis mowyoba</t>
  </si>
  <si>
    <t xml:space="preserve">masalis transporti </t>
  </si>
  <si>
    <t xml:space="preserve">zednadebi xarjebi </t>
  </si>
  <si>
    <t>gegmiuri dagroveba</t>
  </si>
  <si>
    <t>dRG 18%</t>
  </si>
  <si>
    <t xml:space="preserve">gauTvaliswinebeli xarjebi </t>
  </si>
  <si>
    <t>miwis moWra eqskavatoriT 10 sm siRrmeze a/T-ze datvirTva</t>
  </si>
  <si>
    <t>meqanizmi</t>
  </si>
  <si>
    <t>sul ჯამი</t>
  </si>
  <si>
    <t>გაღმა ლექურის xarjTaRricxva</t>
  </si>
  <si>
    <t>თავი 1. 1 მონაკვეთი კედლის მოწყობა</t>
  </si>
  <si>
    <t>ჯამი თავი 2</t>
  </si>
  <si>
    <t>თავი 2. 2 მონაკვეთი კედლის მოწყობა</t>
  </si>
  <si>
    <t>ჯამი თავი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</si>
</sst>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0.0"/>
    <numFmt numFmtId="173" formatCode="_-* #,##0.000_-;\-* #,##0.000_-;_-* &quot;-&quot;??_-;_-@_-"/>
    <numFmt numFmtId="174" formatCode="_-* #,##0.00\ _L_a_r_i_-;\-* #,##0.00\ _L_a_r_i_-;_-* &quot;-&quot;??\ _L_a_r_i_-;_-@_-"/>
    <numFmt numFmtId="175" formatCode="0.0000"/>
    <numFmt numFmtId="176" formatCode="0.000"/>
    <numFmt numFmtId="177" formatCode="_-* #,##0.00\ _₾_-;\-* #,##0.00\ _₾_-;_-* &quot;-&quot;??\ _₾_-;_-@_-"/>
  </numFmts>
  <fonts count="46">
    <font>
      <sz val="11"/>
      <color theme="1"/>
      <name val="Calibri"/>
      <family val="2"/>
    </font>
    <font>
      <sz val="11"/>
      <color indexed="8"/>
      <name val="Sylfaen"/>
      <family val="2"/>
    </font>
    <font>
      <sz val="10"/>
      <name val="Arial"/>
      <family val="2"/>
    </font>
    <font>
      <sz val="8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10"/>
      <name val="Arachveulebrivi Thin"/>
      <family val="2"/>
    </font>
    <font>
      <sz val="10"/>
      <name val="Sylfaen"/>
      <family val="1"/>
    </font>
    <font>
      <sz val="12"/>
      <name val="Sylfaen"/>
      <family val="1"/>
    </font>
    <font>
      <sz val="10"/>
      <name val="AcadMtavr"/>
      <family val="0"/>
    </font>
    <font>
      <sz val="11"/>
      <name val="AcadMtavr"/>
      <family val="0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</cellStyleXfs>
  <cellXfs count="9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2" fontId="4" fillId="33" borderId="10" xfId="59" applyNumberFormat="1" applyFont="1" applyFill="1" applyBorder="1" applyAlignment="1">
      <alignment horizontal="center" vertical="center"/>
      <protection/>
    </xf>
    <xf numFmtId="172" fontId="4" fillId="33" borderId="10" xfId="56" applyNumberFormat="1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175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49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/>
      <protection/>
    </xf>
    <xf numFmtId="2" fontId="5" fillId="33" borderId="10" xfId="58" applyNumberFormat="1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67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2" fontId="5" fillId="33" borderId="10" xfId="59" applyNumberFormat="1" applyFont="1" applyFill="1" applyBorder="1" applyAlignment="1">
      <alignment horizontal="center" vertical="center"/>
      <protection/>
    </xf>
    <xf numFmtId="172" fontId="5" fillId="33" borderId="10" xfId="56" applyNumberFormat="1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center" vertical="center" shrinkToFit="1"/>
      <protection/>
    </xf>
    <xf numFmtId="0" fontId="3" fillId="33" borderId="0" xfId="0" applyFont="1" applyFill="1" applyAlignment="1">
      <alignment/>
    </xf>
    <xf numFmtId="0" fontId="4" fillId="33" borderId="0" xfId="67" applyFont="1" applyFill="1" applyAlignment="1">
      <alignment horizontal="center" vertical="center" wrapText="1" shrinkToFit="1"/>
      <protection/>
    </xf>
    <xf numFmtId="0" fontId="4" fillId="33" borderId="11" xfId="67" applyFont="1" applyFill="1" applyBorder="1" applyAlignment="1">
      <alignment horizontal="center" vertical="center" shrinkToFit="1"/>
      <protection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5" fillId="33" borderId="10" xfId="58" applyNumberFormat="1" applyFont="1" applyFill="1" applyBorder="1" applyAlignment="1">
      <alignment horizontal="center" vertical="center"/>
      <protection/>
    </xf>
    <xf numFmtId="49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/>
      <protection/>
    </xf>
    <xf numFmtId="172" fontId="5" fillId="33" borderId="10" xfId="58" applyNumberFormat="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71" fontId="5" fillId="33" borderId="10" xfId="42" applyFont="1" applyFill="1" applyBorder="1" applyAlignment="1">
      <alignment horizontal="left" vertical="center" wrapText="1"/>
    </xf>
    <xf numFmtId="173" fontId="5" fillId="33" borderId="10" xfId="42" applyNumberFormat="1" applyFont="1" applyFill="1" applyBorder="1" applyAlignment="1">
      <alignment horizontal="left" vertical="center" wrapText="1"/>
    </xf>
    <xf numFmtId="0" fontId="7" fillId="33" borderId="10" xfId="60" applyFont="1" applyFill="1" applyBorder="1" applyAlignment="1">
      <alignment horizontal="right" vertical="center"/>
      <protection/>
    </xf>
    <xf numFmtId="0" fontId="7" fillId="33" borderId="0" xfId="60" applyFont="1" applyFill="1" applyAlignment="1">
      <alignment horizontal="right" vertical="center"/>
      <protection/>
    </xf>
    <xf numFmtId="0" fontId="7" fillId="33" borderId="13" xfId="60" applyFont="1" applyFill="1" applyBorder="1" applyAlignment="1">
      <alignment horizontal="right" vertical="center"/>
      <protection/>
    </xf>
    <xf numFmtId="0" fontId="5" fillId="33" borderId="0" xfId="56" applyFont="1" applyFill="1" applyAlignment="1">
      <alignment horizontal="center"/>
      <protection/>
    </xf>
    <xf numFmtId="0" fontId="7" fillId="33" borderId="12" xfId="57" applyFont="1" applyFill="1" applyBorder="1" applyAlignment="1">
      <alignment horizontal="center"/>
      <protection/>
    </xf>
    <xf numFmtId="171" fontId="5" fillId="33" borderId="10" xfId="42" applyFont="1" applyFill="1" applyBorder="1" applyAlignment="1">
      <alignment horizontal="left" vertical="center"/>
    </xf>
    <xf numFmtId="0" fontId="5" fillId="33" borderId="10" xfId="56" applyFont="1" applyFill="1" applyBorder="1" applyAlignment="1">
      <alignment horizontal="center"/>
      <protection/>
    </xf>
    <xf numFmtId="171" fontId="5" fillId="33" borderId="10" xfId="42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/>
      <protection/>
    </xf>
    <xf numFmtId="171" fontId="5" fillId="33" borderId="10" xfId="42" applyFont="1" applyFill="1" applyBorder="1" applyAlignment="1">
      <alignment horizontal="center"/>
    </xf>
    <xf numFmtId="171" fontId="5" fillId="33" borderId="10" xfId="42" applyFont="1" applyFill="1" applyBorder="1" applyAlignment="1">
      <alignment horizontal="right"/>
    </xf>
    <xf numFmtId="174" fontId="5" fillId="33" borderId="0" xfId="56" applyNumberFormat="1" applyFont="1" applyFill="1" applyAlignment="1">
      <alignment horizont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56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2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2" fontId="5" fillId="33" borderId="0" xfId="0" applyNumberFormat="1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67" applyFont="1" applyFill="1" applyBorder="1" applyAlignment="1">
      <alignment horizontal="center" vertical="center" wrapText="1"/>
      <protection/>
    </xf>
    <xf numFmtId="43" fontId="5" fillId="33" borderId="10" xfId="44" applyFont="1" applyFill="1" applyBorder="1" applyAlignment="1">
      <alignment horizontal="center" vertical="center"/>
    </xf>
    <xf numFmtId="2" fontId="5" fillId="33" borderId="0" xfId="67" applyNumberFormat="1" applyFont="1" applyFill="1" applyAlignment="1">
      <alignment vertical="center"/>
      <protection/>
    </xf>
    <xf numFmtId="0" fontId="5" fillId="33" borderId="0" xfId="67" applyFont="1" applyFill="1" applyAlignment="1">
      <alignment vertical="center"/>
      <protection/>
    </xf>
    <xf numFmtId="9" fontId="3" fillId="33" borderId="10" xfId="0" applyNumberFormat="1" applyFont="1" applyFill="1" applyBorder="1" applyAlignment="1">
      <alignment horizontal="center" vertical="center"/>
    </xf>
    <xf numFmtId="43" fontId="5" fillId="33" borderId="10" xfId="44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/>
    </xf>
    <xf numFmtId="43" fontId="5" fillId="33" borderId="10" xfId="0" applyNumberFormat="1" applyFont="1" applyFill="1" applyBorder="1" applyAlignment="1">
      <alignment/>
    </xf>
    <xf numFmtId="9" fontId="5" fillId="33" borderId="0" xfId="0" applyNumberFormat="1" applyFont="1" applyFill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67" applyFont="1" applyFill="1" applyAlignment="1">
      <alignment horizontal="center" vertical="center" shrinkToFit="1"/>
      <protection/>
    </xf>
    <xf numFmtId="0" fontId="4" fillId="33" borderId="0" xfId="67" applyFont="1" applyFill="1" applyAlignment="1">
      <alignment horizontal="center" vertical="center" wrapText="1" shrinkToFit="1"/>
      <protection/>
    </xf>
    <xf numFmtId="0" fontId="4" fillId="33" borderId="11" xfId="67" applyFont="1" applyFill="1" applyBorder="1" applyAlignment="1">
      <alignment horizontal="center" vertical="center" shrinkToFit="1"/>
      <protection/>
    </xf>
    <xf numFmtId="0" fontId="4" fillId="33" borderId="14" xfId="67" applyFont="1" applyFill="1" applyBorder="1" applyAlignment="1">
      <alignment horizontal="center" vertical="center" shrinkToFi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6" xfId="57"/>
    <cellStyle name="Normal 2" xfId="58"/>
    <cellStyle name="Normal_gare wyalsadfenigagarini 2 2" xfId="59"/>
    <cellStyle name="Normal_gare wyalsadfenigagarini_samsheneblo 2010-Iy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P9" sqref="P9"/>
    </sheetView>
  </sheetViews>
  <sheetFormatPr defaultColWidth="9.00390625" defaultRowHeight="15"/>
  <cols>
    <col min="1" max="1" width="3.140625" style="41" customWidth="1"/>
    <col min="2" max="2" width="33.140625" style="41" customWidth="1"/>
    <col min="3" max="3" width="9.57421875" style="33" customWidth="1"/>
    <col min="4" max="4" width="8.140625" style="41" customWidth="1"/>
    <col min="5" max="5" width="7.421875" style="41" customWidth="1"/>
    <col min="6" max="6" width="8.421875" style="41" customWidth="1"/>
    <col min="7" max="7" width="7.57421875" style="41" customWidth="1"/>
    <col min="8" max="8" width="10.421875" style="41" bestFit="1" customWidth="1"/>
    <col min="9" max="9" width="7.8515625" style="41" customWidth="1"/>
    <col min="10" max="10" width="6.00390625" style="41" customWidth="1"/>
    <col min="11" max="11" width="8.00390625" style="41" customWidth="1"/>
    <col min="12" max="12" width="9.421875" style="41" customWidth="1"/>
    <col min="13" max="13" width="11.421875" style="41" bestFit="1" customWidth="1"/>
    <col min="14" max="14" width="13.8515625" style="41" customWidth="1"/>
    <col min="15" max="16384" width="9.00390625" style="41" customWidth="1"/>
  </cols>
  <sheetData>
    <row r="1" spans="1:13" s="33" customFormat="1" ht="16.5">
      <c r="A1" s="32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3" customFormat="1" ht="16.5">
      <c r="A2" s="34"/>
      <c r="B2" s="87" t="s">
        <v>57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33" customFormat="1" ht="16.5">
      <c r="A3" s="32"/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33" customFormat="1" ht="16.5">
      <c r="A4" s="32"/>
      <c r="B4" s="35"/>
      <c r="C4" s="35"/>
      <c r="D4" s="89"/>
      <c r="E4" s="89"/>
      <c r="F4" s="89"/>
      <c r="G4" s="89"/>
      <c r="H4" s="89"/>
      <c r="I4" s="89"/>
      <c r="J4" s="35"/>
      <c r="K4" s="35"/>
      <c r="L4" s="35"/>
      <c r="M4" s="35"/>
    </row>
    <row r="5" spans="1:13" s="33" customFormat="1" ht="11.25">
      <c r="A5" s="85" t="s">
        <v>1</v>
      </c>
      <c r="B5" s="85" t="s">
        <v>2</v>
      </c>
      <c r="C5" s="85" t="s">
        <v>3</v>
      </c>
      <c r="D5" s="85" t="s">
        <v>4</v>
      </c>
      <c r="E5" s="85" t="s">
        <v>5</v>
      </c>
      <c r="F5" s="85" t="s">
        <v>6</v>
      </c>
      <c r="G5" s="84" t="s">
        <v>7</v>
      </c>
      <c r="H5" s="84"/>
      <c r="I5" s="84" t="s">
        <v>8</v>
      </c>
      <c r="J5" s="84"/>
      <c r="K5" s="85" t="s">
        <v>9</v>
      </c>
      <c r="L5" s="85"/>
      <c r="M5" s="36" t="s">
        <v>10</v>
      </c>
    </row>
    <row r="6" spans="1:13" s="33" customFormat="1" ht="11.25">
      <c r="A6" s="85"/>
      <c r="B6" s="85"/>
      <c r="C6" s="85"/>
      <c r="D6" s="85"/>
      <c r="E6" s="85"/>
      <c r="F6" s="85"/>
      <c r="G6" s="36" t="s">
        <v>11</v>
      </c>
      <c r="H6" s="37" t="s">
        <v>12</v>
      </c>
      <c r="I6" s="36" t="s">
        <v>11</v>
      </c>
      <c r="J6" s="37" t="s">
        <v>12</v>
      </c>
      <c r="K6" s="36" t="s">
        <v>11</v>
      </c>
      <c r="L6" s="37" t="s">
        <v>13</v>
      </c>
      <c r="M6" s="36" t="s">
        <v>14</v>
      </c>
    </row>
    <row r="7" spans="1:13" s="33" customFormat="1" ht="11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9">
        <v>7</v>
      </c>
      <c r="H7" s="40">
        <v>8</v>
      </c>
      <c r="I7" s="39">
        <v>9</v>
      </c>
      <c r="J7" s="40">
        <v>10</v>
      </c>
      <c r="K7" s="39">
        <v>11</v>
      </c>
      <c r="L7" s="40">
        <v>12</v>
      </c>
      <c r="M7" s="39">
        <v>13</v>
      </c>
    </row>
    <row r="8" spans="1:13" s="33" customFormat="1" ht="31.5">
      <c r="A8" s="38"/>
      <c r="B8" s="83" t="s">
        <v>58</v>
      </c>
      <c r="C8" s="38"/>
      <c r="D8" s="38"/>
      <c r="E8" s="38"/>
      <c r="F8" s="38"/>
      <c r="G8" s="39"/>
      <c r="H8" s="40"/>
      <c r="I8" s="39"/>
      <c r="J8" s="40"/>
      <c r="K8" s="39"/>
      <c r="L8" s="40"/>
      <c r="M8" s="39"/>
    </row>
    <row r="9" spans="1:13" ht="27">
      <c r="A9" s="15">
        <v>1</v>
      </c>
      <c r="B9" s="16" t="s">
        <v>54</v>
      </c>
      <c r="C9" s="17" t="s">
        <v>15</v>
      </c>
      <c r="D9" s="18" t="s">
        <v>16</v>
      </c>
      <c r="E9" s="18"/>
      <c r="F9" s="19">
        <v>145</v>
      </c>
      <c r="G9" s="18"/>
      <c r="H9" s="20"/>
      <c r="I9" s="18"/>
      <c r="J9" s="21"/>
      <c r="K9" s="18"/>
      <c r="L9" s="20"/>
      <c r="M9" s="21"/>
    </row>
    <row r="10" spans="1:13" ht="13.5">
      <c r="A10" s="15"/>
      <c r="B10" s="16" t="s">
        <v>17</v>
      </c>
      <c r="C10" s="15"/>
      <c r="D10" s="18" t="s">
        <v>18</v>
      </c>
      <c r="E10" s="24">
        <v>0.02</v>
      </c>
      <c r="F10" s="42">
        <f>E10*F9</f>
        <v>2.9</v>
      </c>
      <c r="G10" s="18"/>
      <c r="H10" s="20"/>
      <c r="I10" s="18"/>
      <c r="J10" s="21"/>
      <c r="K10" s="18"/>
      <c r="L10" s="20"/>
      <c r="M10" s="21"/>
    </row>
    <row r="11" spans="1:13" ht="27">
      <c r="A11" s="15"/>
      <c r="B11" s="16" t="s">
        <v>19</v>
      </c>
      <c r="C11" s="25" t="s">
        <v>20</v>
      </c>
      <c r="D11" s="22" t="s">
        <v>21</v>
      </c>
      <c r="E11" s="24">
        <v>0.0448</v>
      </c>
      <c r="F11" s="21">
        <f>E11*F9</f>
        <v>6.4959999999999996</v>
      </c>
      <c r="G11" s="24"/>
      <c r="H11" s="21"/>
      <c r="I11" s="24"/>
      <c r="J11" s="21"/>
      <c r="K11" s="24"/>
      <c r="L11" s="20"/>
      <c r="M11" s="21"/>
    </row>
    <row r="12" spans="1:13" ht="27">
      <c r="A12" s="15">
        <v>2</v>
      </c>
      <c r="B12" s="16" t="s">
        <v>22</v>
      </c>
      <c r="C12" s="43" t="s">
        <v>23</v>
      </c>
      <c r="D12" s="18" t="s">
        <v>24</v>
      </c>
      <c r="E12" s="44"/>
      <c r="F12" s="45">
        <f>F9*1.6</f>
        <v>232</v>
      </c>
      <c r="G12" s="18"/>
      <c r="H12" s="46"/>
      <c r="I12" s="18"/>
      <c r="J12" s="47"/>
      <c r="K12" s="18"/>
      <c r="L12" s="46"/>
      <c r="M12" s="47"/>
    </row>
    <row r="13" spans="1:13" s="53" customFormat="1" ht="27">
      <c r="A13" s="15">
        <v>3</v>
      </c>
      <c r="B13" s="48" t="s">
        <v>29</v>
      </c>
      <c r="C13" s="17" t="s">
        <v>30</v>
      </c>
      <c r="D13" s="48" t="s">
        <v>25</v>
      </c>
      <c r="E13" s="48"/>
      <c r="F13" s="49">
        <v>0.135</v>
      </c>
      <c r="G13" s="50"/>
      <c r="H13" s="50"/>
      <c r="I13" s="50"/>
      <c r="J13" s="50"/>
      <c r="K13" s="50"/>
      <c r="L13" s="51"/>
      <c r="M13" s="52"/>
    </row>
    <row r="14" spans="1:13" s="53" customFormat="1" ht="13.5">
      <c r="A14" s="54"/>
      <c r="B14" s="55" t="s">
        <v>26</v>
      </c>
      <c r="C14" s="56"/>
      <c r="D14" s="57" t="s">
        <v>18</v>
      </c>
      <c r="E14" s="55">
        <v>33</v>
      </c>
      <c r="F14" s="55">
        <f>F13*E14</f>
        <v>4.455</v>
      </c>
      <c r="G14" s="56"/>
      <c r="H14" s="56"/>
      <c r="I14" s="55"/>
      <c r="J14" s="55"/>
      <c r="K14" s="55"/>
      <c r="L14" s="55"/>
      <c r="M14" s="55"/>
    </row>
    <row r="15" spans="1:13" s="53" customFormat="1" ht="13.5">
      <c r="A15" s="58"/>
      <c r="B15" s="55" t="s">
        <v>55</v>
      </c>
      <c r="C15" s="56"/>
      <c r="D15" s="59" t="s">
        <v>27</v>
      </c>
      <c r="E15" s="60">
        <v>24.8</v>
      </c>
      <c r="F15" s="60">
        <f>F13*E15</f>
        <v>3.3480000000000003</v>
      </c>
      <c r="G15" s="60"/>
      <c r="H15" s="60"/>
      <c r="I15" s="60"/>
      <c r="J15" s="60"/>
      <c r="K15" s="60"/>
      <c r="L15" s="60"/>
      <c r="M15" s="60"/>
    </row>
    <row r="16" spans="1:14" s="53" customFormat="1" ht="13.5">
      <c r="A16" s="54"/>
      <c r="B16" s="55" t="s">
        <v>31</v>
      </c>
      <c r="C16" s="56" t="s">
        <v>32</v>
      </c>
      <c r="D16" s="57" t="s">
        <v>28</v>
      </c>
      <c r="E16" s="55">
        <f>189+15-12.6*5</f>
        <v>141</v>
      </c>
      <c r="F16" s="55">
        <f>F13*E16</f>
        <v>19.035</v>
      </c>
      <c r="G16" s="55"/>
      <c r="H16" s="55"/>
      <c r="I16" s="56"/>
      <c r="J16" s="56"/>
      <c r="K16" s="55"/>
      <c r="L16" s="55"/>
      <c r="M16" s="55"/>
      <c r="N16" s="61"/>
    </row>
    <row r="17" spans="1:13" ht="16.5">
      <c r="A17" s="22">
        <v>4</v>
      </c>
      <c r="B17" s="4" t="s">
        <v>48</v>
      </c>
      <c r="C17" s="62" t="s">
        <v>33</v>
      </c>
      <c r="D17" s="1" t="s">
        <v>34</v>
      </c>
      <c r="E17" s="2"/>
      <c r="F17" s="13">
        <v>1.534</v>
      </c>
      <c r="G17" s="2"/>
      <c r="H17" s="2"/>
      <c r="I17" s="2"/>
      <c r="J17" s="3"/>
      <c r="K17" s="2"/>
      <c r="L17" s="2"/>
      <c r="M17" s="2"/>
    </row>
    <row r="18" spans="1:13" ht="16.5">
      <c r="A18" s="22"/>
      <c r="B18" s="4" t="s">
        <v>26</v>
      </c>
      <c r="C18" s="1"/>
      <c r="D18" s="5" t="s">
        <v>18</v>
      </c>
      <c r="E18" s="6">
        <v>801</v>
      </c>
      <c r="F18" s="6">
        <f>F17*E18</f>
        <v>1228.734</v>
      </c>
      <c r="G18" s="1"/>
      <c r="H18" s="2"/>
      <c r="I18" s="1"/>
      <c r="J18" s="3"/>
      <c r="K18" s="1"/>
      <c r="L18" s="1"/>
      <c r="M18" s="2"/>
    </row>
    <row r="19" spans="1:13" ht="16.5">
      <c r="A19" s="22"/>
      <c r="B19" s="4" t="s">
        <v>35</v>
      </c>
      <c r="C19" s="1"/>
      <c r="D19" s="5" t="s">
        <v>36</v>
      </c>
      <c r="E19" s="1">
        <v>123</v>
      </c>
      <c r="F19" s="2">
        <f>E19*F17</f>
        <v>188.68200000000002</v>
      </c>
      <c r="G19" s="1"/>
      <c r="H19" s="1"/>
      <c r="I19" s="1"/>
      <c r="J19" s="3"/>
      <c r="K19" s="1"/>
      <c r="L19" s="2"/>
      <c r="M19" s="2"/>
    </row>
    <row r="20" spans="1:13" s="66" customFormat="1" ht="16.5">
      <c r="A20" s="27"/>
      <c r="B20" s="1" t="s">
        <v>37</v>
      </c>
      <c r="C20" s="1"/>
      <c r="D20" s="1"/>
      <c r="E20" s="7"/>
      <c r="F20" s="2"/>
      <c r="G20" s="5"/>
      <c r="H20" s="8"/>
      <c r="I20" s="5"/>
      <c r="J20" s="9"/>
      <c r="K20" s="5"/>
      <c r="L20" s="8"/>
      <c r="M20" s="2"/>
    </row>
    <row r="21" spans="1:15" s="69" customFormat="1" ht="27">
      <c r="A21" s="22"/>
      <c r="B21" s="4" t="s">
        <v>38</v>
      </c>
      <c r="C21" s="63" t="s">
        <v>39</v>
      </c>
      <c r="D21" s="5" t="s">
        <v>24</v>
      </c>
      <c r="E21" s="6"/>
      <c r="F21" s="14">
        <v>11.5</v>
      </c>
      <c r="G21" s="12"/>
      <c r="H21" s="10"/>
      <c r="I21" s="11"/>
      <c r="J21" s="11"/>
      <c r="K21" s="12"/>
      <c r="L21" s="12"/>
      <c r="M21" s="2"/>
      <c r="N21" s="67"/>
      <c r="O21" s="68"/>
    </row>
    <row r="22" spans="1:13" ht="27">
      <c r="A22" s="22"/>
      <c r="B22" s="4" t="s">
        <v>40</v>
      </c>
      <c r="C22" s="63" t="s">
        <v>41</v>
      </c>
      <c r="D22" s="1" t="s">
        <v>16</v>
      </c>
      <c r="E22" s="5">
        <v>101.5</v>
      </c>
      <c r="F22" s="3">
        <f>E22*F17</f>
        <v>155.701</v>
      </c>
      <c r="G22" s="12"/>
      <c r="H22" s="10"/>
      <c r="I22" s="11"/>
      <c r="J22" s="11"/>
      <c r="K22" s="1"/>
      <c r="L22" s="2"/>
      <c r="M22" s="2"/>
    </row>
    <row r="23" spans="1:13" ht="16.5">
      <c r="A23" s="22"/>
      <c r="B23" s="4" t="s">
        <v>42</v>
      </c>
      <c r="C23" s="64" t="s">
        <v>43</v>
      </c>
      <c r="D23" s="5" t="s">
        <v>44</v>
      </c>
      <c r="E23" s="6">
        <v>128</v>
      </c>
      <c r="F23" s="6">
        <f>E23*F17</f>
        <v>196.352</v>
      </c>
      <c r="G23" s="65"/>
      <c r="H23" s="10"/>
      <c r="I23" s="11"/>
      <c r="J23" s="11"/>
      <c r="K23" s="12"/>
      <c r="L23" s="12"/>
      <c r="M23" s="2"/>
    </row>
    <row r="24" spans="1:13" ht="33">
      <c r="A24" s="22"/>
      <c r="B24" s="4" t="s">
        <v>45</v>
      </c>
      <c r="C24" s="64" t="s">
        <v>46</v>
      </c>
      <c r="D24" s="5" t="s">
        <v>16</v>
      </c>
      <c r="E24" s="6">
        <v>0.63</v>
      </c>
      <c r="F24" s="6">
        <f>E24*F17</f>
        <v>0.9664200000000001</v>
      </c>
      <c r="G24" s="65"/>
      <c r="H24" s="10"/>
      <c r="I24" s="11"/>
      <c r="J24" s="11"/>
      <c r="K24" s="12"/>
      <c r="L24" s="12"/>
      <c r="M24" s="2"/>
    </row>
    <row r="25" spans="1:13" ht="16.5">
      <c r="A25" s="22"/>
      <c r="B25" s="4" t="s">
        <v>47</v>
      </c>
      <c r="C25" s="5"/>
      <c r="D25" s="5" t="s">
        <v>36</v>
      </c>
      <c r="E25" s="6">
        <v>209</v>
      </c>
      <c r="F25" s="6">
        <f>F17*E25</f>
        <v>320.606</v>
      </c>
      <c r="G25" s="12"/>
      <c r="H25" s="10"/>
      <c r="I25" s="11"/>
      <c r="J25" s="11"/>
      <c r="K25" s="12"/>
      <c r="L25" s="12"/>
      <c r="M25" s="2"/>
    </row>
    <row r="26" spans="1:13" s="69" customFormat="1" ht="16.5" hidden="1">
      <c r="A26" s="27"/>
      <c r="B26" s="26"/>
      <c r="C26" s="25"/>
      <c r="D26" s="24"/>
      <c r="E26" s="21"/>
      <c r="F26" s="21"/>
      <c r="G26" s="28"/>
      <c r="H26" s="29"/>
      <c r="I26" s="30"/>
      <c r="J26" s="31"/>
      <c r="K26" s="28"/>
      <c r="L26" s="28"/>
      <c r="M26" s="2"/>
    </row>
    <row r="27" spans="1:13" s="69" customFormat="1" ht="16.5" hidden="1">
      <c r="A27" s="27"/>
      <c r="B27" s="26"/>
      <c r="C27" s="25"/>
      <c r="D27" s="24"/>
      <c r="E27" s="21"/>
      <c r="F27" s="21"/>
      <c r="G27" s="28"/>
      <c r="H27" s="29"/>
      <c r="I27" s="30"/>
      <c r="J27" s="31"/>
      <c r="K27" s="28"/>
      <c r="L27" s="28"/>
      <c r="M27" s="2"/>
    </row>
    <row r="28" spans="1:14" s="69" customFormat="1" ht="16.5" hidden="1">
      <c r="A28" s="27"/>
      <c r="B28" s="23"/>
      <c r="C28" s="25"/>
      <c r="D28" s="22"/>
      <c r="E28" s="22"/>
      <c r="F28" s="20"/>
      <c r="G28" s="22"/>
      <c r="H28" s="20"/>
      <c r="I28" s="24"/>
      <c r="J28" s="20"/>
      <c r="K28" s="22"/>
      <c r="L28" s="20"/>
      <c r="M28" s="2"/>
      <c r="N28" s="70"/>
    </row>
    <row r="29" spans="1:13" ht="16.5" hidden="1">
      <c r="A29" s="27"/>
      <c r="B29" s="23"/>
      <c r="C29" s="71"/>
      <c r="D29" s="22"/>
      <c r="E29" s="24"/>
      <c r="F29" s="21"/>
      <c r="G29" s="24"/>
      <c r="H29" s="21"/>
      <c r="I29" s="24"/>
      <c r="J29" s="24"/>
      <c r="K29" s="24"/>
      <c r="L29" s="21"/>
      <c r="M29" s="2"/>
    </row>
    <row r="30" spans="1:16" s="69" customFormat="1" ht="16.5" hidden="1">
      <c r="A30" s="27"/>
      <c r="B30" s="26"/>
      <c r="C30" s="72"/>
      <c r="D30" s="27"/>
      <c r="E30" s="27"/>
      <c r="F30" s="27"/>
      <c r="G30" s="27"/>
      <c r="H30" s="73"/>
      <c r="I30" s="73"/>
      <c r="J30" s="73"/>
      <c r="K30" s="73"/>
      <c r="L30" s="73"/>
      <c r="M30" s="2"/>
      <c r="N30" s="74"/>
      <c r="O30" s="75"/>
      <c r="P30" s="75"/>
    </row>
    <row r="31" spans="1:16" s="69" customFormat="1" ht="16.5">
      <c r="A31" s="27"/>
      <c r="B31" s="26" t="s">
        <v>61</v>
      </c>
      <c r="C31" s="72"/>
      <c r="D31" s="27"/>
      <c r="E31" s="27"/>
      <c r="F31" s="27"/>
      <c r="G31" s="27"/>
      <c r="H31" s="73"/>
      <c r="I31" s="73"/>
      <c r="J31" s="73"/>
      <c r="K31" s="73"/>
      <c r="L31" s="73"/>
      <c r="M31" s="2"/>
      <c r="N31" s="74"/>
      <c r="O31" s="75"/>
      <c r="P31" s="75"/>
    </row>
    <row r="32" spans="1:16" s="69" customFormat="1" ht="31.5">
      <c r="A32" s="38"/>
      <c r="B32" s="83" t="s">
        <v>60</v>
      </c>
      <c r="C32" s="38"/>
      <c r="D32" s="38"/>
      <c r="E32" s="38"/>
      <c r="F32" s="38"/>
      <c r="G32" s="39"/>
      <c r="H32" s="40"/>
      <c r="I32" s="39"/>
      <c r="J32" s="40"/>
      <c r="K32" s="39"/>
      <c r="L32" s="40"/>
      <c r="M32" s="39"/>
      <c r="N32" s="74"/>
      <c r="O32" s="75"/>
      <c r="P32" s="75"/>
    </row>
    <row r="33" spans="1:16" s="69" customFormat="1" ht="27">
      <c r="A33" s="15">
        <v>1</v>
      </c>
      <c r="B33" s="16" t="s">
        <v>54</v>
      </c>
      <c r="C33" s="17" t="s">
        <v>15</v>
      </c>
      <c r="D33" s="18" t="s">
        <v>16</v>
      </c>
      <c r="E33" s="18"/>
      <c r="F33" s="19">
        <v>130</v>
      </c>
      <c r="G33" s="18"/>
      <c r="H33" s="20"/>
      <c r="I33" s="18"/>
      <c r="J33" s="21"/>
      <c r="K33" s="18"/>
      <c r="L33" s="20"/>
      <c r="M33" s="21"/>
      <c r="N33" s="74"/>
      <c r="O33" s="75"/>
      <c r="P33" s="75"/>
    </row>
    <row r="34" spans="1:16" s="69" customFormat="1" ht="13.5">
      <c r="A34" s="15"/>
      <c r="B34" s="16" t="s">
        <v>17</v>
      </c>
      <c r="C34" s="15"/>
      <c r="D34" s="18" t="s">
        <v>18</v>
      </c>
      <c r="E34" s="24">
        <v>0.02</v>
      </c>
      <c r="F34" s="42">
        <f>E34*F33</f>
        <v>2.6</v>
      </c>
      <c r="G34" s="18"/>
      <c r="H34" s="20"/>
      <c r="I34" s="18"/>
      <c r="J34" s="21"/>
      <c r="K34" s="18"/>
      <c r="L34" s="20"/>
      <c r="M34" s="21"/>
      <c r="N34" s="74"/>
      <c r="O34" s="75"/>
      <c r="P34" s="75"/>
    </row>
    <row r="35" spans="1:16" s="69" customFormat="1" ht="27">
      <c r="A35" s="15"/>
      <c r="B35" s="16" t="s">
        <v>19</v>
      </c>
      <c r="C35" s="25" t="s">
        <v>20</v>
      </c>
      <c r="D35" s="22" t="s">
        <v>21</v>
      </c>
      <c r="E35" s="24">
        <v>0.0448</v>
      </c>
      <c r="F35" s="21">
        <f>E35*F33</f>
        <v>5.824</v>
      </c>
      <c r="G35" s="24"/>
      <c r="H35" s="21"/>
      <c r="I35" s="24"/>
      <c r="J35" s="21"/>
      <c r="K35" s="24"/>
      <c r="L35" s="20"/>
      <c r="M35" s="21"/>
      <c r="N35" s="74"/>
      <c r="O35" s="75"/>
      <c r="P35" s="75"/>
    </row>
    <row r="36" spans="1:16" s="69" customFormat="1" ht="27">
      <c r="A36" s="15">
        <v>2</v>
      </c>
      <c r="B36" s="16" t="s">
        <v>22</v>
      </c>
      <c r="C36" s="43" t="s">
        <v>23</v>
      </c>
      <c r="D36" s="18" t="s">
        <v>24</v>
      </c>
      <c r="E36" s="44"/>
      <c r="F36" s="45">
        <f>F33*1.6</f>
        <v>208</v>
      </c>
      <c r="G36" s="18"/>
      <c r="H36" s="46"/>
      <c r="I36" s="18"/>
      <c r="J36" s="47"/>
      <c r="K36" s="18"/>
      <c r="L36" s="46"/>
      <c r="M36" s="47"/>
      <c r="N36" s="74"/>
      <c r="O36" s="75"/>
      <c r="P36" s="75"/>
    </row>
    <row r="37" spans="1:16" s="69" customFormat="1" ht="27">
      <c r="A37" s="15">
        <v>3</v>
      </c>
      <c r="B37" s="48" t="s">
        <v>29</v>
      </c>
      <c r="C37" s="17" t="s">
        <v>30</v>
      </c>
      <c r="D37" s="48" t="s">
        <v>25</v>
      </c>
      <c r="E37" s="48"/>
      <c r="F37" s="49">
        <v>0.1</v>
      </c>
      <c r="G37" s="50"/>
      <c r="H37" s="50"/>
      <c r="I37" s="50"/>
      <c r="J37" s="50"/>
      <c r="K37" s="50"/>
      <c r="L37" s="51"/>
      <c r="M37" s="52"/>
      <c r="N37" s="74"/>
      <c r="O37" s="75"/>
      <c r="P37" s="75"/>
    </row>
    <row r="38" spans="1:16" s="69" customFormat="1" ht="13.5">
      <c r="A38" s="54"/>
      <c r="B38" s="55" t="s">
        <v>26</v>
      </c>
      <c r="C38" s="56"/>
      <c r="D38" s="57" t="s">
        <v>18</v>
      </c>
      <c r="E38" s="55">
        <v>33</v>
      </c>
      <c r="F38" s="55">
        <f>F37*E38</f>
        <v>3.3000000000000003</v>
      </c>
      <c r="G38" s="56"/>
      <c r="H38" s="56"/>
      <c r="I38" s="55"/>
      <c r="J38" s="55"/>
      <c r="K38" s="55"/>
      <c r="L38" s="55"/>
      <c r="M38" s="55"/>
      <c r="N38" s="74"/>
      <c r="O38" s="75"/>
      <c r="P38" s="75"/>
    </row>
    <row r="39" spans="1:16" s="69" customFormat="1" ht="13.5">
      <c r="A39" s="58"/>
      <c r="B39" s="55" t="s">
        <v>55</v>
      </c>
      <c r="C39" s="56"/>
      <c r="D39" s="59" t="s">
        <v>27</v>
      </c>
      <c r="E39" s="60">
        <v>24.8</v>
      </c>
      <c r="F39" s="60">
        <f>F37*E39</f>
        <v>2.4800000000000004</v>
      </c>
      <c r="G39" s="60"/>
      <c r="H39" s="60"/>
      <c r="I39" s="60"/>
      <c r="J39" s="60"/>
      <c r="K39" s="60"/>
      <c r="L39" s="60"/>
      <c r="M39" s="60"/>
      <c r="N39" s="74"/>
      <c r="O39" s="75"/>
      <c r="P39" s="75"/>
    </row>
    <row r="40" spans="1:16" s="69" customFormat="1" ht="13.5">
      <c r="A40" s="54"/>
      <c r="B40" s="55" t="s">
        <v>31</v>
      </c>
      <c r="C40" s="56" t="s">
        <v>32</v>
      </c>
      <c r="D40" s="57" t="s">
        <v>28</v>
      </c>
      <c r="E40" s="55">
        <f>189+15-12.6*5</f>
        <v>141</v>
      </c>
      <c r="F40" s="55">
        <f>F37*E40</f>
        <v>14.100000000000001</v>
      </c>
      <c r="G40" s="55"/>
      <c r="H40" s="55"/>
      <c r="I40" s="56"/>
      <c r="J40" s="56"/>
      <c r="K40" s="55"/>
      <c r="L40" s="55"/>
      <c r="M40" s="55"/>
      <c r="N40" s="74"/>
      <c r="O40" s="75"/>
      <c r="P40" s="75"/>
    </row>
    <row r="41" spans="1:16" s="69" customFormat="1" ht="16.5">
      <c r="A41" s="22">
        <v>4</v>
      </c>
      <c r="B41" s="4" t="s">
        <v>48</v>
      </c>
      <c r="C41" s="62" t="s">
        <v>33</v>
      </c>
      <c r="D41" s="1" t="s">
        <v>34</v>
      </c>
      <c r="E41" s="2"/>
      <c r="F41" s="13">
        <v>1.169</v>
      </c>
      <c r="G41" s="2"/>
      <c r="H41" s="2"/>
      <c r="I41" s="2"/>
      <c r="J41" s="3"/>
      <c r="K41" s="2"/>
      <c r="L41" s="2"/>
      <c r="M41" s="2"/>
      <c r="N41" s="74"/>
      <c r="O41" s="75"/>
      <c r="P41" s="75"/>
    </row>
    <row r="42" spans="1:16" s="69" customFormat="1" ht="16.5">
      <c r="A42" s="22"/>
      <c r="B42" s="4" t="s">
        <v>26</v>
      </c>
      <c r="C42" s="1"/>
      <c r="D42" s="5" t="s">
        <v>18</v>
      </c>
      <c r="E42" s="6">
        <v>801</v>
      </c>
      <c r="F42" s="6">
        <f>F41*E42</f>
        <v>936.369</v>
      </c>
      <c r="G42" s="1"/>
      <c r="H42" s="2"/>
      <c r="I42" s="1"/>
      <c r="J42" s="3"/>
      <c r="K42" s="1"/>
      <c r="L42" s="1"/>
      <c r="M42" s="2"/>
      <c r="N42" s="74"/>
      <c r="O42" s="75"/>
      <c r="P42" s="75"/>
    </row>
    <row r="43" spans="1:16" s="69" customFormat="1" ht="16.5">
      <c r="A43" s="22"/>
      <c r="B43" s="4" t="s">
        <v>35</v>
      </c>
      <c r="C43" s="1"/>
      <c r="D43" s="5" t="s">
        <v>36</v>
      </c>
      <c r="E43" s="1">
        <v>123</v>
      </c>
      <c r="F43" s="2">
        <f>E43*F41</f>
        <v>143.787</v>
      </c>
      <c r="G43" s="1"/>
      <c r="H43" s="1"/>
      <c r="I43" s="1"/>
      <c r="J43" s="3"/>
      <c r="K43" s="1"/>
      <c r="L43" s="2"/>
      <c r="M43" s="2"/>
      <c r="N43" s="74"/>
      <c r="O43" s="75"/>
      <c r="P43" s="75"/>
    </row>
    <row r="44" spans="1:16" s="69" customFormat="1" ht="16.5">
      <c r="A44" s="27"/>
      <c r="B44" s="1" t="s">
        <v>37</v>
      </c>
      <c r="C44" s="1"/>
      <c r="D44" s="1"/>
      <c r="E44" s="7"/>
      <c r="F44" s="2"/>
      <c r="G44" s="5"/>
      <c r="H44" s="8"/>
      <c r="I44" s="5"/>
      <c r="J44" s="9"/>
      <c r="K44" s="5"/>
      <c r="L44" s="8"/>
      <c r="M44" s="2"/>
      <c r="N44" s="74"/>
      <c r="O44" s="75"/>
      <c r="P44" s="75"/>
    </row>
    <row r="45" spans="1:16" s="69" customFormat="1" ht="27">
      <c r="A45" s="22"/>
      <c r="B45" s="4" t="s">
        <v>38</v>
      </c>
      <c r="C45" s="63" t="s">
        <v>39</v>
      </c>
      <c r="D45" s="5" t="s">
        <v>24</v>
      </c>
      <c r="E45" s="6"/>
      <c r="F45" s="14">
        <v>8.77</v>
      </c>
      <c r="G45" s="12"/>
      <c r="H45" s="10"/>
      <c r="I45" s="11"/>
      <c r="J45" s="11"/>
      <c r="K45" s="12"/>
      <c r="L45" s="12"/>
      <c r="M45" s="2"/>
      <c r="N45" s="74"/>
      <c r="O45" s="75"/>
      <c r="P45" s="75"/>
    </row>
    <row r="46" spans="1:16" s="69" customFormat="1" ht="27">
      <c r="A46" s="22"/>
      <c r="B46" s="4" t="s">
        <v>40</v>
      </c>
      <c r="C46" s="63" t="s">
        <v>41</v>
      </c>
      <c r="D46" s="1" t="s">
        <v>16</v>
      </c>
      <c r="E46" s="5">
        <v>101.5</v>
      </c>
      <c r="F46" s="3">
        <f>E46*F41</f>
        <v>118.65350000000001</v>
      </c>
      <c r="G46" s="12"/>
      <c r="H46" s="10"/>
      <c r="I46" s="11"/>
      <c r="J46" s="11"/>
      <c r="K46" s="1"/>
      <c r="L46" s="2"/>
      <c r="M46" s="2"/>
      <c r="N46" s="74"/>
      <c r="O46" s="75"/>
      <c r="P46" s="75"/>
    </row>
    <row r="47" spans="1:16" s="69" customFormat="1" ht="16.5">
      <c r="A47" s="22"/>
      <c r="B47" s="4" t="s">
        <v>42</v>
      </c>
      <c r="C47" s="64" t="s">
        <v>43</v>
      </c>
      <c r="D47" s="5" t="s">
        <v>44</v>
      </c>
      <c r="E47" s="6">
        <v>128</v>
      </c>
      <c r="F47" s="6">
        <f>E47*F41</f>
        <v>149.632</v>
      </c>
      <c r="G47" s="65"/>
      <c r="H47" s="10"/>
      <c r="I47" s="11"/>
      <c r="J47" s="11"/>
      <c r="K47" s="12"/>
      <c r="L47" s="12"/>
      <c r="M47" s="2"/>
      <c r="N47" s="74"/>
      <c r="O47" s="75"/>
      <c r="P47" s="75"/>
    </row>
    <row r="48" spans="1:16" s="69" customFormat="1" ht="33">
      <c r="A48" s="22"/>
      <c r="B48" s="4" t="s">
        <v>45</v>
      </c>
      <c r="C48" s="64" t="s">
        <v>46</v>
      </c>
      <c r="D48" s="5" t="s">
        <v>16</v>
      </c>
      <c r="E48" s="6">
        <v>0.63</v>
      </c>
      <c r="F48" s="6">
        <f>E48*F41</f>
        <v>0.7364700000000001</v>
      </c>
      <c r="G48" s="65"/>
      <c r="H48" s="10"/>
      <c r="I48" s="11"/>
      <c r="J48" s="11"/>
      <c r="K48" s="12"/>
      <c r="L48" s="12"/>
      <c r="M48" s="2"/>
      <c r="N48" s="74"/>
      <c r="O48" s="75"/>
      <c r="P48" s="75"/>
    </row>
    <row r="49" spans="1:16" s="69" customFormat="1" ht="16.5">
      <c r="A49" s="22"/>
      <c r="B49" s="4" t="s">
        <v>47</v>
      </c>
      <c r="C49" s="5"/>
      <c r="D49" s="5" t="s">
        <v>36</v>
      </c>
      <c r="E49" s="6">
        <v>209</v>
      </c>
      <c r="F49" s="6">
        <f>F41*E49</f>
        <v>244.321</v>
      </c>
      <c r="G49" s="12"/>
      <c r="H49" s="10"/>
      <c r="I49" s="11"/>
      <c r="J49" s="11"/>
      <c r="K49" s="12"/>
      <c r="L49" s="12"/>
      <c r="M49" s="2"/>
      <c r="N49" s="74"/>
      <c r="O49" s="75"/>
      <c r="P49" s="75"/>
    </row>
    <row r="50" spans="1:16" s="69" customFormat="1" ht="16.5">
      <c r="A50" s="27"/>
      <c r="B50" s="26" t="s">
        <v>59</v>
      </c>
      <c r="C50" s="72"/>
      <c r="D50" s="27"/>
      <c r="E50" s="27"/>
      <c r="F50" s="27"/>
      <c r="G50" s="27"/>
      <c r="H50" s="73"/>
      <c r="I50" s="73"/>
      <c r="J50" s="73"/>
      <c r="K50" s="73"/>
      <c r="L50" s="73"/>
      <c r="M50" s="2"/>
      <c r="N50" s="74"/>
      <c r="O50" s="75"/>
      <c r="P50" s="75"/>
    </row>
    <row r="51" spans="1:13" s="69" customFormat="1" ht="16.5">
      <c r="A51" s="27"/>
      <c r="B51" s="26" t="s">
        <v>56</v>
      </c>
      <c r="C51" s="72"/>
      <c r="D51" s="27"/>
      <c r="E51" s="27"/>
      <c r="F51" s="27"/>
      <c r="G51" s="27"/>
      <c r="H51" s="73"/>
      <c r="I51" s="73"/>
      <c r="J51" s="73"/>
      <c r="K51" s="73"/>
      <c r="L51" s="73"/>
      <c r="M51" s="2"/>
    </row>
    <row r="52" spans="1:13" s="69" customFormat="1" ht="13.5">
      <c r="A52" s="27"/>
      <c r="B52" s="23" t="s">
        <v>49</v>
      </c>
      <c r="C52" s="76">
        <v>0.04</v>
      </c>
      <c r="D52" s="22"/>
      <c r="E52" s="22"/>
      <c r="F52" s="22"/>
      <c r="G52" s="22"/>
      <c r="H52" s="77"/>
      <c r="I52" s="77"/>
      <c r="J52" s="77"/>
      <c r="K52" s="77"/>
      <c r="L52" s="77"/>
      <c r="M52" s="77"/>
    </row>
    <row r="53" spans="1:13" s="69" customFormat="1" ht="13.5">
      <c r="A53" s="27"/>
      <c r="B53" s="26" t="s">
        <v>12</v>
      </c>
      <c r="C53" s="36"/>
      <c r="D53" s="22"/>
      <c r="E53" s="22"/>
      <c r="F53" s="22"/>
      <c r="G53" s="22"/>
      <c r="H53" s="77"/>
      <c r="I53" s="77"/>
      <c r="J53" s="77"/>
      <c r="K53" s="77"/>
      <c r="L53" s="77"/>
      <c r="M53" s="77"/>
    </row>
    <row r="54" spans="1:13" s="69" customFormat="1" ht="13.5">
      <c r="A54" s="27"/>
      <c r="B54" s="26" t="s">
        <v>50</v>
      </c>
      <c r="C54" s="76">
        <v>0.1</v>
      </c>
      <c r="D54" s="22"/>
      <c r="E54" s="22"/>
      <c r="F54" s="22"/>
      <c r="G54" s="22"/>
      <c r="H54" s="77"/>
      <c r="I54" s="77"/>
      <c r="J54" s="77"/>
      <c r="K54" s="77"/>
      <c r="L54" s="77"/>
      <c r="M54" s="77"/>
    </row>
    <row r="55" spans="1:13" s="69" customFormat="1" ht="13.5">
      <c r="A55" s="27"/>
      <c r="B55" s="26" t="s">
        <v>12</v>
      </c>
      <c r="C55" s="76"/>
      <c r="D55" s="22"/>
      <c r="E55" s="22"/>
      <c r="F55" s="22"/>
      <c r="G55" s="22"/>
      <c r="H55" s="77"/>
      <c r="I55" s="77"/>
      <c r="J55" s="77"/>
      <c r="K55" s="77"/>
      <c r="L55" s="77"/>
      <c r="M55" s="77"/>
    </row>
    <row r="56" spans="1:13" s="69" customFormat="1" ht="13.5">
      <c r="A56" s="27"/>
      <c r="B56" s="26" t="s">
        <v>51</v>
      </c>
      <c r="C56" s="76">
        <v>0.08</v>
      </c>
      <c r="D56" s="22"/>
      <c r="E56" s="22"/>
      <c r="F56" s="22"/>
      <c r="G56" s="22"/>
      <c r="H56" s="77"/>
      <c r="I56" s="77"/>
      <c r="J56" s="77"/>
      <c r="K56" s="77"/>
      <c r="L56" s="77"/>
      <c r="M56" s="77"/>
    </row>
    <row r="57" spans="1:13" s="69" customFormat="1" ht="13.5">
      <c r="A57" s="27"/>
      <c r="B57" s="26" t="s">
        <v>12</v>
      </c>
      <c r="C57" s="76"/>
      <c r="D57" s="22"/>
      <c r="E57" s="22"/>
      <c r="F57" s="22"/>
      <c r="G57" s="22"/>
      <c r="H57" s="77"/>
      <c r="I57" s="77"/>
      <c r="J57" s="77"/>
      <c r="K57" s="77"/>
      <c r="L57" s="77"/>
      <c r="M57" s="77"/>
    </row>
    <row r="58" spans="1:13" s="69" customFormat="1" ht="13.5">
      <c r="A58" s="27"/>
      <c r="B58" s="78" t="s">
        <v>53</v>
      </c>
      <c r="C58" s="82">
        <v>0.03</v>
      </c>
      <c r="D58" s="22"/>
      <c r="E58" s="22"/>
      <c r="F58" s="22"/>
      <c r="G58" s="22"/>
      <c r="H58" s="77"/>
      <c r="I58" s="77"/>
      <c r="J58" s="77"/>
      <c r="K58" s="77"/>
      <c r="L58" s="77"/>
      <c r="M58" s="77"/>
    </row>
    <row r="59" spans="1:13" ht="13.5">
      <c r="A59" s="27"/>
      <c r="B59" s="78" t="s">
        <v>12</v>
      </c>
      <c r="C59" s="76"/>
      <c r="D59" s="22"/>
      <c r="E59" s="22"/>
      <c r="F59" s="22"/>
      <c r="G59" s="22"/>
      <c r="H59" s="77"/>
      <c r="I59" s="77"/>
      <c r="J59" s="77"/>
      <c r="K59" s="77"/>
      <c r="L59" s="77"/>
      <c r="M59" s="77"/>
    </row>
    <row r="60" spans="2:13" ht="13.5">
      <c r="B60" s="79" t="s">
        <v>52</v>
      </c>
      <c r="C60" s="76">
        <v>0.18</v>
      </c>
      <c r="D60" s="79"/>
      <c r="E60" s="79"/>
      <c r="F60" s="79"/>
      <c r="G60" s="79"/>
      <c r="H60" s="79"/>
      <c r="I60" s="79"/>
      <c r="J60" s="79"/>
      <c r="K60" s="79"/>
      <c r="L60" s="79"/>
      <c r="M60" s="80"/>
    </row>
    <row r="61" spans="2:13" ht="13.5">
      <c r="B61" s="79" t="s">
        <v>12</v>
      </c>
      <c r="C61" s="36"/>
      <c r="D61" s="79"/>
      <c r="E61" s="79"/>
      <c r="F61" s="79"/>
      <c r="G61" s="79"/>
      <c r="H61" s="79"/>
      <c r="I61" s="79"/>
      <c r="J61" s="79"/>
      <c r="K61" s="79"/>
      <c r="L61" s="79"/>
      <c r="M61" s="81"/>
    </row>
  </sheetData>
  <sheetProtection/>
  <mergeCells count="13">
    <mergeCell ref="A5:A6"/>
    <mergeCell ref="B5:B6"/>
    <mergeCell ref="C5:C6"/>
    <mergeCell ref="D5:D6"/>
    <mergeCell ref="E5:E6"/>
    <mergeCell ref="G5:H5"/>
    <mergeCell ref="I5:J5"/>
    <mergeCell ref="K5:L5"/>
    <mergeCell ref="B1:M1"/>
    <mergeCell ref="B2:M2"/>
    <mergeCell ref="B3:M3"/>
    <mergeCell ref="D4:I4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Soso Liparteliani</cp:lastModifiedBy>
  <dcterms:created xsi:type="dcterms:W3CDTF">2015-06-05T18:17:20Z</dcterms:created>
  <dcterms:modified xsi:type="dcterms:W3CDTF">2021-06-11T15:57:14Z</dcterms:modified>
  <cp:category/>
  <cp:version/>
  <cp:contentType/>
  <cp:contentStatus/>
</cp:coreProperties>
</file>