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4000" windowHeight="9435" tabRatio="713"/>
  </bookViews>
  <sheets>
    <sheet name="ხარჯთაღრიცხვა" sheetId="2" r:id="rId1"/>
  </sheets>
  <definedNames>
    <definedName name="_xlnm.Print_Area" localSheetId="0">ხარჯთაღრიცხვა!$A$1:$M$147</definedName>
  </definedNames>
  <calcPr calcId="152511"/>
</workbook>
</file>

<file path=xl/calcChain.xml><?xml version="1.0" encoding="utf-8"?>
<calcChain xmlns="http://schemas.openxmlformats.org/spreadsheetml/2006/main">
  <c r="F123" i="2" l="1"/>
  <c r="F122" i="2"/>
  <c r="F121" i="2"/>
  <c r="F120" i="2"/>
  <c r="F119" i="2"/>
  <c r="F118" i="2"/>
  <c r="F117" i="2"/>
  <c r="F92" i="2"/>
  <c r="F91" i="2"/>
  <c r="F90" i="2"/>
  <c r="F89" i="2"/>
  <c r="F88" i="2"/>
  <c r="F87" i="2"/>
  <c r="F86" i="2"/>
  <c r="F55" i="2"/>
  <c r="F54" i="2"/>
  <c r="F53" i="2"/>
  <c r="F52" i="2"/>
  <c r="F51" i="2"/>
  <c r="F50" i="2"/>
  <c r="F49" i="2"/>
  <c r="F48" i="2"/>
  <c r="F47" i="2"/>
  <c r="F46" i="2"/>
  <c r="F45" i="2"/>
  <c r="F43" i="2"/>
  <c r="F41" i="2"/>
  <c r="F40" i="2"/>
  <c r="F39" i="2"/>
  <c r="F38" i="2"/>
  <c r="F37" i="2"/>
  <c r="F36" i="2"/>
  <c r="F115" i="2" l="1"/>
  <c r="F114" i="2"/>
  <c r="F113" i="2"/>
  <c r="F112" i="2"/>
  <c r="F111" i="2"/>
  <c r="F110" i="2"/>
  <c r="F109" i="2"/>
  <c r="F108" i="2"/>
  <c r="F107" i="2"/>
  <c r="F105" i="2"/>
  <c r="F104" i="2"/>
  <c r="F103" i="2"/>
  <c r="F99" i="2" l="1"/>
  <c r="F98" i="2"/>
  <c r="F97" i="2"/>
  <c r="F96" i="2"/>
  <c r="F95" i="2"/>
  <c r="F94" i="2"/>
  <c r="F84" i="2"/>
  <c r="F83" i="2"/>
  <c r="F82" i="2"/>
  <c r="F81" i="2"/>
  <c r="F80" i="2"/>
  <c r="F79" i="2"/>
  <c r="F78" i="2"/>
  <c r="F77" i="2"/>
  <c r="F76" i="2"/>
  <c r="F74" i="2"/>
  <c r="F73" i="2"/>
  <c r="F72" i="2"/>
  <c r="F71" i="2"/>
  <c r="F70" i="2"/>
  <c r="F69" i="2"/>
  <c r="F68" i="2"/>
  <c r="F67" i="2"/>
  <c r="F66" i="2"/>
  <c r="F62" i="2" l="1"/>
  <c r="F61" i="2"/>
  <c r="F60" i="2"/>
  <c r="F59" i="2"/>
  <c r="F58" i="2"/>
  <c r="F57" i="2"/>
  <c r="F34" i="2"/>
  <c r="F33" i="2"/>
  <c r="F32" i="2"/>
  <c r="F31" i="2"/>
  <c r="F30" i="2"/>
  <c r="F29" i="2"/>
  <c r="F28" i="2"/>
  <c r="F27" i="2"/>
  <c r="F26" i="2"/>
  <c r="F22" i="2"/>
  <c r="F21" i="2"/>
  <c r="F20" i="2"/>
  <c r="F19" i="2"/>
  <c r="F18" i="2"/>
  <c r="F17" i="2"/>
  <c r="F16" i="2"/>
  <c r="F15" i="2"/>
  <c r="F14" i="2"/>
  <c r="F12" i="2"/>
</calcChain>
</file>

<file path=xl/sharedStrings.xml><?xml version="1.0" encoding="utf-8"?>
<sst xmlns="http://schemas.openxmlformats.org/spreadsheetml/2006/main" count="352" uniqueCount="127">
  <si>
    <t>x a r j T a R r i c x v a</t>
  </si>
  <si>
    <t>#</t>
  </si>
  <si>
    <t>safuZveli</t>
  </si>
  <si>
    <t>ganz.</t>
  </si>
  <si>
    <t>normatiuli</t>
  </si>
  <si>
    <t>xelfasi</t>
  </si>
  <si>
    <t>masala</t>
  </si>
  <si>
    <t xml:space="preserve">samSeneblo </t>
  </si>
  <si>
    <t>jami</t>
  </si>
  <si>
    <t>s a m u S a o s</t>
  </si>
  <si>
    <t>resursi</t>
  </si>
  <si>
    <t>meqanizmebi</t>
  </si>
  <si>
    <t>dasaxeleba</t>
  </si>
  <si>
    <t>erTeulze</t>
  </si>
  <si>
    <t>sul</t>
  </si>
  <si>
    <t>erT.</t>
  </si>
  <si>
    <t>fasi</t>
  </si>
  <si>
    <t>1'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</si>
  <si>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</si>
  <si>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</si>
  <si>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</si>
  <si>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</si>
  <si>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</si>
  <si>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</si>
  <si>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</si>
  <si>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</si>
  <si>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</si>
  <si>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</si>
  <si>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</si>
  <si>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</si>
  <si>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fasi I.  mosamzadebeli samuSaoebi</t>
  </si>
  <si>
    <t xml:space="preserve"> </t>
  </si>
  <si>
    <t>SromiTi resursebi</t>
  </si>
  <si>
    <t>kac/sT</t>
  </si>
  <si>
    <t>a/greideri saSualo tipis 79kvt</t>
  </si>
  <si>
    <t>m/sT</t>
  </si>
  <si>
    <t>sxva manqanebi</t>
  </si>
  <si>
    <t>lari</t>
  </si>
  <si>
    <t>t</t>
  </si>
  <si>
    <t>jami I</t>
  </si>
  <si>
    <t>mosarwyavi manqana 6000 l.</t>
  </si>
  <si>
    <r>
      <t>m</t>
    </r>
    <r>
      <rPr>
        <vertAlign val="superscript"/>
        <sz val="11"/>
        <rFont val="AcadNusx"/>
      </rPr>
      <t>3</t>
    </r>
  </si>
  <si>
    <t>wyali</t>
  </si>
  <si>
    <t xml:space="preserve"> 27-11-1</t>
  </si>
  <si>
    <t xml:space="preserve">საფუძვლის mowyoba RorRiT 0-40 mm sisqiT 10 sm </t>
  </si>
  <si>
    <t>buldozeri 79 kvt (108 cx.Z.)</t>
  </si>
  <si>
    <t>satkepni 5t TviTmavali gluvi</t>
  </si>
  <si>
    <t>satkepni 10t TviTmavali gluvi</t>
  </si>
  <si>
    <t>qvis manawilebeli dasakidi avtoTviTmclelze</t>
  </si>
  <si>
    <t xml:space="preserve">RorRi 0-40 mm </t>
  </si>
  <si>
    <t>sul Tavebis jami</t>
  </si>
  <si>
    <t>zednadebi xarjebi %</t>
  </si>
  <si>
    <t>gegmiuri mogeba %</t>
  </si>
  <si>
    <t xml:space="preserve"> jami</t>
  </si>
  <si>
    <t xml:space="preserve">gauTvaliswinebeli xarjebi </t>
  </si>
  <si>
    <t>dRg</t>
  </si>
  <si>
    <r>
      <t>m</t>
    </r>
    <r>
      <rPr>
        <vertAlign val="superscript"/>
        <sz val="11"/>
        <rFont val="AcadNusx"/>
      </rPr>
      <t>2</t>
    </r>
  </si>
  <si>
    <t>bitumis emulsia</t>
  </si>
  <si>
    <t>srf 13-200</t>
  </si>
  <si>
    <t>srf 14</t>
  </si>
  <si>
    <t>srf 13-142</t>
  </si>
  <si>
    <t>srf 13-218</t>
  </si>
  <si>
    <t>srf 13-219</t>
  </si>
  <si>
    <t>srf 13-229</t>
  </si>
  <si>
    <t>srf 13-230</t>
  </si>
  <si>
    <t xml:space="preserve">gverdulebis mowyoba qviSa-xreSovani nareviT gasaSualebuli sisqiT  15sm </t>
  </si>
  <si>
    <t xml:space="preserve"> 27-51-5-6</t>
  </si>
  <si>
    <t>qviSa-xreSovani narevi</t>
  </si>
  <si>
    <t>კაც/სთ</t>
  </si>
  <si>
    <t>jami III</t>
  </si>
  <si>
    <t>srf 4-242</t>
  </si>
  <si>
    <t>srf 4-244</t>
  </si>
  <si>
    <t>კვლევა-ძიების კრებული</t>
  </si>
  <si>
    <t>ტრასის აღდგენა</t>
  </si>
  <si>
    <t>კმ</t>
  </si>
  <si>
    <t xml:space="preserve">შრომითი დანახარჯები </t>
  </si>
  <si>
    <t xml:space="preserve"> 27-8-2</t>
  </si>
  <si>
    <t>გზის დაპროფილება ავტოგრეიდერით  ქვიშა ხრეშის დამატებით</t>
  </si>
  <si>
    <t>srf 13-7</t>
  </si>
  <si>
    <t>traqtori muxluxa svlaze 79 kvt (108 cx.Z.)</t>
  </si>
  <si>
    <t>მასალების ტრანსპორტირება %</t>
  </si>
  <si>
    <t>fasi II. gzis samosi</t>
  </si>
  <si>
    <t>ფასი III. მისასვლელების მოწყობა</t>
  </si>
  <si>
    <t>fasi IV ezoebSi Sesasvlelebis მოწყობა</t>
  </si>
  <si>
    <t xml:space="preserve">  1-53-12</t>
  </si>
  <si>
    <t>srf 13-126</t>
  </si>
  <si>
    <t>eqskavatori pnevmoTvlian svlaze CamCis tevadoba 0.5m3 a/manqanaze datvirTviT</t>
  </si>
  <si>
    <t>manqanebi zedmeti gruntis transportirebisaTvis</t>
  </si>
  <si>
    <t>გზის დაპროფილება ავტოგრეიდერით  ქვიშა ხრეშის დამატებით 6X5m</t>
  </si>
  <si>
    <t>საფუძვლის mowyoba RorRiT 0-40 mm sisqiT 10 sm 6X4m</t>
  </si>
  <si>
    <t>jami IV</t>
  </si>
  <si>
    <t>jami II</t>
  </si>
  <si>
    <t>27-23-9 .</t>
  </si>
  <si>
    <t xml:space="preserve">savali nawilis mowyoba betoniT sisqiT 16sm </t>
  </si>
  <si>
    <t>sabazro</t>
  </si>
  <si>
    <t>fuZis damprofilebeli</t>
  </si>
  <si>
    <t>srf 13-43</t>
  </si>
  <si>
    <t>amwe saavtomobilo svlaze 5 t.</t>
  </si>
  <si>
    <t>srf 13-6</t>
  </si>
  <si>
    <t>traqtori muxluxa svlaze 40 kvt (54 cx.Z.)</t>
  </si>
  <si>
    <t>srf 4-339</t>
  </si>
  <si>
    <r>
      <t xml:space="preserve">betoni m-350 </t>
    </r>
    <r>
      <rPr>
        <sz val="11"/>
        <rFont val="_Academiuri"/>
        <family val="2"/>
      </rPr>
      <t>B-25</t>
    </r>
  </si>
  <si>
    <t>kub.m.</t>
  </si>
  <si>
    <t>gamoangariSebiT</t>
  </si>
  <si>
    <t>xe-masala</t>
  </si>
  <si>
    <t>sxva masalebi</t>
  </si>
  <si>
    <t>betonis safaris ganivi (yovel 6m) gaWra temperaturuli nakerebis mosawyobad</t>
  </si>
  <si>
    <t>m</t>
  </si>
  <si>
    <t>27-28-1</t>
  </si>
  <si>
    <t>srf 13-336</t>
  </si>
  <si>
    <t>betonis gamWreli</t>
  </si>
  <si>
    <t>traqtori muxluxa svlaze 59 kvt (80 cx.Z.)</t>
  </si>
  <si>
    <t>srf 13-206</t>
  </si>
  <si>
    <t>nakerebis ჩამსხმელი</t>
  </si>
  <si>
    <t>srf 4.1-520</t>
  </si>
  <si>
    <t>srf 4-237</t>
  </si>
  <si>
    <t>qviSa Savi</t>
  </si>
  <si>
    <t>srf 4.1-521</t>
  </si>
  <si>
    <t>bitumis mastika</t>
  </si>
  <si>
    <t xml:space="preserve">Sesasvlelebis mowyoba betoniT sisqiT 16sm </t>
  </si>
  <si>
    <t>ezoebSi SesasvlelebSi zedmeti qviSa-xresovani narevis moWra eqskavatoriT ა/მანქანაზე დატვირთვით sisqiT 26sm</t>
  </si>
  <si>
    <t>srf 13-8</t>
  </si>
  <si>
    <t xml:space="preserve">qviSa-xreSovani narevi </t>
  </si>
  <si>
    <t>ინსპექტირებული</t>
  </si>
  <si>
    <t xml:space="preserve">წყალტუბოს მუნიციპალიტეტის სოფელ ფარცხანაყანევში #29 ქუჩაზე საავტომობილო გზების რეაბილიტაციის სამუშაოების </t>
  </si>
  <si>
    <t>არაუმეტეს 5%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</si>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</sst>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_-* #,##0.00_р_._-;\-* #,##0.00_р_._-;_-* &quot;-&quot;??_р_._-;_-@_-"/>
    <numFmt numFmtId="166" formatCode="_-* #,##0.00_-;\-* #,##0.00_-;_-* &quot;-&quot;??_-;_-@_-"/>
    <numFmt numFmtId="167" formatCode="0.000"/>
    <numFmt numFmtId="169" formatCode="#,##0.00000"/>
    <numFmt numFmtId="170" formatCode="_-* #,##0.00\ _L_a_r_i_-;\-* #,##0.00\ _L_a_r_i_-;_-* &quot;-&quot;??\ _L_a_r_i_-;_-@_-"/>
    <numFmt numFmtId="171" formatCode="_-* #,##0.0000_р_._-;\-* #,##0.0000_р_._-;_-* &quot;-&quot;????_р_._-;_-@_-"/>
    <numFmt numFmtId="172" formatCode="_-* #,##0.000_р_._-;\-* #,##0.000_р_._-;_-* &quot;-&quot;????_р_._-;_-@_-"/>
  </numFmts>
  <fonts count="28">
    <font>
      <sz val="11"/>
      <color theme="1"/>
      <name val="Sylfaen"/>
      <family val="2"/>
      <charset val="204"/>
      <scheme val="minor"/>
    </font>
    <font>
      <sz val="11"/>
      <color theme="1"/>
      <name val="Sylfaen"/>
      <family val="2"/>
      <scheme val="minor"/>
    </font>
    <font>
      <sz val="11"/>
      <color theme="1"/>
      <name val="Sylfaen"/>
      <family val="2"/>
      <scheme val="minor"/>
    </font>
    <font>
      <sz val="11"/>
      <color theme="1"/>
      <name val="Sylfaen"/>
      <family val="2"/>
      <scheme val="minor"/>
    </font>
    <font>
      <sz val="11"/>
      <color theme="1"/>
      <name val="Sylfaen"/>
      <family val="2"/>
      <scheme val="minor"/>
    </font>
    <font>
      <sz val="11"/>
      <color theme="1"/>
      <name val="Sylfaen"/>
      <family val="2"/>
      <scheme val="minor"/>
    </font>
    <font>
      <sz val="11"/>
      <color theme="1"/>
      <name val="Sylfaen"/>
      <family val="2"/>
      <charset val="204"/>
      <scheme val="minor"/>
    </font>
    <font>
      <sz val="10"/>
      <name val="Arial"/>
      <family val="2"/>
    </font>
    <font>
      <sz val="11"/>
      <name val="AcadNusx"/>
    </font>
    <font>
      <b/>
      <sz val="14"/>
      <name val="AcadNusx"/>
    </font>
    <font>
      <b/>
      <sz val="14"/>
      <color indexed="8"/>
      <name val="AcadNusx"/>
    </font>
    <font>
      <b/>
      <sz val="12"/>
      <name val="AcadNusx"/>
    </font>
    <font>
      <vertAlign val="superscript"/>
      <sz val="11"/>
      <name val="AcadNusx"/>
    </font>
    <font>
      <b/>
      <sz val="11"/>
      <name val="AcadNusx"/>
    </font>
    <font>
      <sz val="12"/>
      <name val="AcadNusx"/>
    </font>
    <font>
      <sz val="10"/>
      <name val="AcadNusx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1"/>
      <color theme="1"/>
      <name val="Sylfaen"/>
      <family val="2"/>
      <charset val="204"/>
      <scheme val="minor"/>
    </font>
    <font>
      <b/>
      <sz val="12"/>
      <color rgb="FF000000"/>
      <name val="AcadNusx"/>
    </font>
    <font>
      <sz val="11"/>
      <name val="LitNusx"/>
      <family val="2"/>
    </font>
    <font>
      <b/>
      <sz val="11"/>
      <name val="Arial"/>
      <family val="2"/>
      <charset val="204"/>
    </font>
    <font>
      <sz val="11"/>
      <name val="_Academiu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6" fillId="0" borderId="0"/>
    <xf numFmtId="0" fontId="17" fillId="0" borderId="0"/>
    <xf numFmtId="0" fontId="1" fillId="0" borderId="0"/>
    <xf numFmtId="0" fontId="16" fillId="0" borderId="0"/>
  </cellStyleXfs>
  <cellXfs count="151">
    <xf numFmtId="0" fontId="0" fillId="0" borderId="0" xfId="0"/>
    <xf numFmtId="165" fontId="8" fillId="2" borderId="0" xfId="1" applyFont="1" applyFill="1" applyBorder="1" applyAlignment="1">
      <alignment horizontal="center"/>
    </xf>
    <xf numFmtId="0" fontId="8" fillId="2" borderId="0" xfId="3" applyFont="1" applyFill="1" applyBorder="1" applyAlignment="1">
      <alignment horizontal="center" wrapText="1"/>
    </xf>
    <xf numFmtId="165" fontId="8" fillId="2" borderId="1" xfId="1" applyFont="1" applyFill="1" applyBorder="1" applyAlignment="1">
      <alignment horizontal="center"/>
    </xf>
    <xf numFmtId="0" fontId="8" fillId="2" borderId="3" xfId="4" applyFont="1" applyFill="1" applyBorder="1" applyAlignment="1">
      <alignment horizontal="left" wrapText="1"/>
    </xf>
    <xf numFmtId="0" fontId="8" fillId="2" borderId="0" xfId="4" applyFont="1" applyFill="1" applyAlignment="1">
      <alignment horizontal="center" vertical="center" wrapText="1"/>
    </xf>
    <xf numFmtId="0" fontId="8" fillId="2" borderId="0" xfId="3" applyFont="1" applyFill="1" applyAlignment="1">
      <alignment horizontal="center" vertical="center" wrapText="1"/>
    </xf>
    <xf numFmtId="165" fontId="8" fillId="2" borderId="6" xfId="1" applyFont="1" applyFill="1" applyBorder="1" applyAlignment="1">
      <alignment horizontal="center"/>
    </xf>
    <xf numFmtId="0" fontId="8" fillId="2" borderId="1" xfId="4" applyFont="1" applyFill="1" applyBorder="1" applyAlignment="1">
      <alignment horizontal="left" wrapText="1"/>
    </xf>
    <xf numFmtId="165" fontId="8" fillId="2" borderId="9" xfId="1" applyFont="1" applyFill="1" applyBorder="1" applyAlignment="1">
      <alignment horizontal="center"/>
    </xf>
    <xf numFmtId="0" fontId="8" fillId="2" borderId="10" xfId="4" applyFont="1" applyFill="1" applyBorder="1" applyAlignment="1">
      <alignment horizontal="center"/>
    </xf>
    <xf numFmtId="0" fontId="8" fillId="2" borderId="10" xfId="4" applyFont="1" applyFill="1" applyBorder="1" applyAlignment="1">
      <alignment horizontal="center" wrapText="1"/>
    </xf>
    <xf numFmtId="165" fontId="8" fillId="2" borderId="10" xfId="1" applyFont="1" applyFill="1" applyBorder="1" applyAlignment="1">
      <alignment horizontal="center"/>
    </xf>
    <xf numFmtId="164" fontId="8" fillId="2" borderId="10" xfId="1" applyNumberFormat="1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 vertical="center" wrapText="1"/>
    </xf>
    <xf numFmtId="16" fontId="8" fillId="2" borderId="10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vertical="center" wrapText="1"/>
    </xf>
    <xf numFmtId="166" fontId="13" fillId="2" borderId="10" xfId="1" applyNumberFormat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left"/>
    </xf>
    <xf numFmtId="0" fontId="14" fillId="2" borderId="10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/>
    </xf>
    <xf numFmtId="0" fontId="8" fillId="2" borderId="10" xfId="0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center"/>
    </xf>
    <xf numFmtId="0" fontId="13" fillId="2" borderId="10" xfId="3" applyFont="1" applyFill="1" applyBorder="1" applyAlignment="1">
      <alignment horizontal="center"/>
    </xf>
    <xf numFmtId="0" fontId="13" fillId="2" borderId="10" xfId="3" applyFont="1" applyFill="1" applyBorder="1" applyAlignment="1">
      <alignment horizontal="center" wrapText="1"/>
    </xf>
    <xf numFmtId="9" fontId="13" fillId="2" borderId="10" xfId="2" applyFont="1" applyFill="1" applyBorder="1" applyAlignment="1" applyProtection="1">
      <alignment horizontal="center"/>
      <protection locked="0"/>
    </xf>
    <xf numFmtId="9" fontId="13" fillId="2" borderId="10" xfId="3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164" fontId="8" fillId="2" borderId="0" xfId="1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2" fontId="13" fillId="2" borderId="10" xfId="1" applyNumberFormat="1" applyFont="1" applyFill="1" applyBorder="1" applyAlignment="1">
      <alignment horizontal="center" vertical="center" wrapText="1"/>
    </xf>
    <xf numFmtId="0" fontId="14" fillId="2" borderId="10" xfId="0" applyNumberFormat="1" applyFont="1" applyFill="1" applyBorder="1" applyAlignment="1">
      <alignment horizontal="center" vertical="center"/>
    </xf>
    <xf numFmtId="0" fontId="8" fillId="2" borderId="10" xfId="0" applyNumberFormat="1" applyFont="1" applyFill="1" applyBorder="1" applyAlignment="1">
      <alignment horizontal="center" vertical="center"/>
    </xf>
    <xf numFmtId="0" fontId="8" fillId="2" borderId="10" xfId="1" applyNumberFormat="1" applyFont="1" applyFill="1" applyBorder="1" applyAlignment="1">
      <alignment horizontal="center" vertical="center" wrapText="1"/>
    </xf>
    <xf numFmtId="0" fontId="8" fillId="2" borderId="0" xfId="3" applyFont="1" applyFill="1" applyBorder="1" applyAlignment="1">
      <alignment horizontal="center"/>
    </xf>
    <xf numFmtId="0" fontId="0" fillId="2" borderId="0" xfId="0" applyFill="1"/>
    <xf numFmtId="2" fontId="13" fillId="2" borderId="10" xfId="1" applyNumberFormat="1" applyFont="1" applyFill="1" applyBorder="1" applyAlignment="1" applyProtection="1">
      <alignment horizontal="center" vertical="center" wrapText="1"/>
      <protection locked="0"/>
    </xf>
    <xf numFmtId="2" fontId="8" fillId="2" borderId="10" xfId="0" applyNumberFormat="1" applyFont="1" applyFill="1" applyBorder="1" applyAlignment="1">
      <alignment horizontal="center" vertical="center" wrapText="1"/>
    </xf>
    <xf numFmtId="2" fontId="8" fillId="2" borderId="10" xfId="1" applyNumberFormat="1" applyFont="1" applyFill="1" applyBorder="1" applyAlignment="1">
      <alignment horizontal="center"/>
    </xf>
    <xf numFmtId="2" fontId="14" fillId="2" borderId="10" xfId="0" applyNumberFormat="1" applyFont="1" applyFill="1" applyBorder="1" applyAlignment="1">
      <alignment horizontal="center" vertical="center"/>
    </xf>
    <xf numFmtId="2" fontId="8" fillId="2" borderId="10" xfId="1" applyNumberFormat="1" applyFont="1" applyFill="1" applyBorder="1" applyAlignment="1" applyProtection="1">
      <alignment horizontal="center" vertical="center" wrapText="1"/>
      <protection locked="0"/>
    </xf>
    <xf numFmtId="2" fontId="8" fillId="2" borderId="10" xfId="1" applyNumberFormat="1" applyFont="1" applyFill="1" applyBorder="1" applyAlignment="1">
      <alignment horizontal="center" vertical="center" wrapText="1"/>
    </xf>
    <xf numFmtId="2" fontId="14" fillId="2" borderId="10" xfId="1" applyNumberFormat="1" applyFont="1" applyFill="1" applyBorder="1" applyAlignment="1" applyProtection="1">
      <alignment horizontal="center" vertical="center" wrapText="1"/>
      <protection locked="0"/>
    </xf>
    <xf numFmtId="2" fontId="8" fillId="2" borderId="10" xfId="0" applyNumberFormat="1" applyFont="1" applyFill="1" applyBorder="1" applyAlignment="1">
      <alignment horizontal="center" vertical="center"/>
    </xf>
    <xf numFmtId="2" fontId="8" fillId="2" borderId="10" xfId="1" applyNumberFormat="1" applyFont="1" applyFill="1" applyBorder="1" applyAlignment="1">
      <alignment horizontal="center" vertical="center"/>
    </xf>
    <xf numFmtId="2" fontId="13" fillId="2" borderId="10" xfId="1" applyNumberFormat="1" applyFont="1" applyFill="1" applyBorder="1" applyAlignment="1">
      <alignment horizontal="center"/>
    </xf>
    <xf numFmtId="2" fontId="13" fillId="2" borderId="10" xfId="3" applyNumberFormat="1" applyFont="1" applyFill="1" applyBorder="1" applyAlignment="1">
      <alignment horizontal="center"/>
    </xf>
    <xf numFmtId="0" fontId="18" fillId="2" borderId="0" xfId="10" applyFont="1" applyFill="1" applyAlignment="1">
      <alignment horizontal="center" vertical="center"/>
    </xf>
    <xf numFmtId="167" fontId="8" fillId="2" borderId="10" xfId="0" applyNumberFormat="1" applyFont="1" applyFill="1" applyBorder="1" applyAlignment="1">
      <alignment horizontal="center" vertical="center"/>
    </xf>
    <xf numFmtId="1" fontId="20" fillId="2" borderId="9" xfId="5" applyNumberFormat="1" applyFont="1" applyFill="1" applyBorder="1" applyAlignment="1">
      <alignment horizontal="center" vertical="center"/>
    </xf>
    <xf numFmtId="3" fontId="18" fillId="2" borderId="10" xfId="10" applyNumberFormat="1" applyFont="1" applyFill="1" applyBorder="1" applyAlignment="1">
      <alignment vertical="center" wrapText="1"/>
    </xf>
    <xf numFmtId="3" fontId="18" fillId="2" borderId="10" xfId="10" applyNumberFormat="1" applyFont="1" applyFill="1" applyBorder="1" applyAlignment="1">
      <alignment horizontal="center" vertical="center"/>
    </xf>
    <xf numFmtId="169" fontId="18" fillId="2" borderId="10" xfId="10" applyNumberFormat="1" applyFont="1" applyFill="1" applyBorder="1" applyAlignment="1">
      <alignment horizontal="center" vertical="center"/>
    </xf>
    <xf numFmtId="2" fontId="18" fillId="2" borderId="10" xfId="10" applyNumberFormat="1" applyFont="1" applyFill="1" applyBorder="1" applyAlignment="1">
      <alignment horizontal="center" vertical="center"/>
    </xf>
    <xf numFmtId="3" fontId="21" fillId="2" borderId="10" xfId="10" applyNumberFormat="1" applyFont="1" applyFill="1" applyBorder="1" applyAlignment="1">
      <alignment vertical="center"/>
    </xf>
    <xf numFmtId="0" fontId="15" fillId="2" borderId="10" xfId="10" applyFont="1" applyFill="1" applyBorder="1" applyAlignment="1">
      <alignment horizontal="left" vertical="center" indent="1"/>
    </xf>
    <xf numFmtId="0" fontId="16" fillId="2" borderId="10" xfId="10" applyFont="1" applyFill="1" applyBorder="1" applyAlignment="1">
      <alignment horizontal="center" vertical="center"/>
    </xf>
    <xf numFmtId="4" fontId="19" fillId="2" borderId="10" xfId="5" applyNumberFormat="1" applyFont="1" applyFill="1" applyBorder="1" applyAlignment="1">
      <alignment horizontal="center" vertical="center"/>
    </xf>
    <xf numFmtId="4" fontId="16" fillId="2" borderId="10" xfId="5" applyNumberFormat="1" applyFont="1" applyFill="1" applyBorder="1" applyAlignment="1">
      <alignment horizontal="center" vertical="center"/>
    </xf>
    <xf numFmtId="0" fontId="13" fillId="2" borderId="10" xfId="10" applyNumberFormat="1" applyFont="1" applyFill="1" applyBorder="1" applyAlignment="1">
      <alignment horizontal="left" vertical="center" wrapText="1"/>
    </xf>
    <xf numFmtId="0" fontId="8" fillId="2" borderId="0" xfId="3" applyFont="1" applyFill="1" applyBorder="1" applyAlignment="1">
      <alignment horizontal="left"/>
    </xf>
    <xf numFmtId="0" fontId="14" fillId="2" borderId="1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/>
    </xf>
    <xf numFmtId="0" fontId="8" fillId="2" borderId="1" xfId="3" applyFont="1" applyFill="1" applyBorder="1" applyAlignment="1">
      <alignment horizontal="center"/>
    </xf>
    <xf numFmtId="3" fontId="22" fillId="2" borderId="10" xfId="10" applyNumberFormat="1" applyFont="1" applyFill="1" applyBorder="1" applyAlignment="1">
      <alignment horizontal="center" vertical="center"/>
    </xf>
    <xf numFmtId="166" fontId="8" fillId="2" borderId="10" xfId="1" applyNumberFormat="1" applyFont="1" applyFill="1" applyBorder="1" applyAlignment="1">
      <alignment horizontal="center" vertical="center" wrapText="1"/>
    </xf>
    <xf numFmtId="167" fontId="8" fillId="2" borderId="10" xfId="3" applyNumberFormat="1" applyFont="1" applyFill="1" applyBorder="1" applyAlignment="1">
      <alignment horizontal="center"/>
    </xf>
    <xf numFmtId="0" fontId="8" fillId="2" borderId="10" xfId="3" applyFont="1" applyFill="1" applyBorder="1" applyAlignment="1">
      <alignment horizontal="center"/>
    </xf>
    <xf numFmtId="0" fontId="0" fillId="2" borderId="0" xfId="0" applyFont="1" applyFill="1"/>
    <xf numFmtId="3" fontId="13" fillId="2" borderId="10" xfId="10" applyNumberFormat="1" applyFont="1" applyFill="1" applyBorder="1" applyAlignment="1">
      <alignment horizontal="left" vertical="center"/>
    </xf>
    <xf numFmtId="2" fontId="14" fillId="2" borderId="10" xfId="1" applyNumberFormat="1" applyFont="1" applyFill="1" applyBorder="1" applyAlignment="1">
      <alignment horizontal="center" vertical="center" wrapText="1"/>
    </xf>
    <xf numFmtId="2" fontId="11" fillId="2" borderId="10" xfId="1" applyNumberFormat="1" applyFont="1" applyFill="1" applyBorder="1" applyAlignment="1" applyProtection="1">
      <alignment horizontal="center" vertical="center" wrapText="1"/>
      <protection locked="0"/>
    </xf>
    <xf numFmtId="2" fontId="11" fillId="2" borderId="10" xfId="1" applyNumberFormat="1" applyFont="1" applyFill="1" applyBorder="1" applyAlignment="1">
      <alignment horizontal="center" vertical="center" wrapText="1"/>
    </xf>
    <xf numFmtId="2" fontId="14" fillId="2" borderId="10" xfId="1" applyNumberFormat="1" applyFont="1" applyFill="1" applyBorder="1" applyAlignment="1">
      <alignment horizontal="center"/>
    </xf>
    <xf numFmtId="170" fontId="8" fillId="2" borderId="0" xfId="3" applyNumberFormat="1" applyFont="1" applyFill="1" applyBorder="1" applyAlignment="1">
      <alignment horizontal="center"/>
    </xf>
    <xf numFmtId="0" fontId="8" fillId="2" borderId="0" xfId="0" applyFont="1" applyFill="1"/>
    <xf numFmtId="0" fontId="14" fillId="2" borderId="10" xfId="0" applyFont="1" applyFill="1" applyBorder="1" applyAlignment="1">
      <alignment horizontal="center"/>
    </xf>
    <xf numFmtId="0" fontId="14" fillId="2" borderId="10" xfId="0" applyFont="1" applyFill="1" applyBorder="1" applyAlignment="1">
      <alignment horizontal="left" wrapText="1"/>
    </xf>
    <xf numFmtId="166" fontId="14" fillId="2" borderId="10" xfId="1" applyNumberFormat="1" applyFont="1" applyFill="1" applyBorder="1" applyAlignment="1">
      <alignment horizontal="center" vertical="center" wrapText="1"/>
    </xf>
    <xf numFmtId="166" fontId="11" fillId="2" borderId="10" xfId="1" applyNumberFormat="1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left"/>
    </xf>
    <xf numFmtId="0" fontId="13" fillId="2" borderId="10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0" fillId="0" borderId="0" xfId="0"/>
    <xf numFmtId="0" fontId="18" fillId="2" borderId="10" xfId="10" applyNumberFormat="1" applyFont="1" applyFill="1" applyBorder="1" applyAlignment="1">
      <alignment horizontal="center" vertical="center"/>
    </xf>
    <xf numFmtId="165" fontId="13" fillId="3" borderId="10" xfId="3" applyNumberFormat="1" applyFont="1" applyFill="1" applyBorder="1" applyAlignment="1">
      <alignment horizontal="center"/>
    </xf>
    <xf numFmtId="0" fontId="13" fillId="3" borderId="10" xfId="3" applyFont="1" applyFill="1" applyBorder="1" applyAlignment="1">
      <alignment horizontal="center"/>
    </xf>
    <xf numFmtId="0" fontId="13" fillId="3" borderId="10" xfId="3" applyFont="1" applyFill="1" applyBorder="1" applyAlignment="1">
      <alignment horizontal="center" wrapText="1"/>
    </xf>
    <xf numFmtId="164" fontId="13" fillId="3" borderId="10" xfId="1" applyNumberFormat="1" applyFont="1" applyFill="1" applyBorder="1" applyAlignment="1">
      <alignment horizontal="center"/>
    </xf>
    <xf numFmtId="2" fontId="13" fillId="3" borderId="10" xfId="1" applyNumberFormat="1" applyFont="1" applyFill="1" applyBorder="1" applyAlignment="1">
      <alignment horizontal="center"/>
    </xf>
    <xf numFmtId="0" fontId="24" fillId="2" borderId="10" xfId="0" applyFont="1" applyFill="1" applyBorder="1" applyAlignment="1">
      <alignment vertical="center" wrapText="1"/>
    </xf>
    <xf numFmtId="2" fontId="11" fillId="2" borderId="10" xfId="0" applyNumberFormat="1" applyFont="1" applyFill="1" applyBorder="1" applyAlignment="1">
      <alignment horizontal="center" vertical="center"/>
    </xf>
    <xf numFmtId="2" fontId="14" fillId="2" borderId="10" xfId="1" applyNumberFormat="1" applyFont="1" applyFill="1" applyBorder="1" applyAlignment="1">
      <alignment horizontal="center" vertical="center"/>
    </xf>
    <xf numFmtId="0" fontId="25" fillId="2" borderId="0" xfId="0" applyFont="1" applyFill="1"/>
    <xf numFmtId="0" fontId="14" fillId="2" borderId="10" xfId="0" applyFont="1" applyFill="1" applyBorder="1" applyAlignment="1">
      <alignment vertical="center"/>
    </xf>
    <xf numFmtId="0" fontId="14" fillId="2" borderId="10" xfId="1" applyNumberFormat="1" applyFont="1" applyFill="1" applyBorder="1" applyAlignment="1">
      <alignment horizontal="center" vertical="center" wrapText="1"/>
    </xf>
    <xf numFmtId="0" fontId="26" fillId="2" borderId="10" xfId="10" applyNumberFormat="1" applyFont="1" applyFill="1" applyBorder="1" applyAlignment="1">
      <alignment horizontal="center" vertical="center"/>
    </xf>
    <xf numFmtId="171" fontId="14" fillId="2" borderId="1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0" fontId="8" fillId="0" borderId="10" xfId="0" applyFont="1" applyBorder="1" applyAlignment="1">
      <alignment vertical="center"/>
    </xf>
    <xf numFmtId="166" fontId="8" fillId="0" borderId="10" xfId="1" applyNumberFormat="1" applyFont="1" applyBorder="1" applyAlignment="1">
      <alignment horizontal="center" vertical="center" wrapText="1"/>
    </xf>
    <xf numFmtId="0" fontId="8" fillId="0" borderId="0" xfId="0" applyFont="1"/>
    <xf numFmtId="164" fontId="8" fillId="2" borderId="10" xfId="0" applyNumberFormat="1" applyFont="1" applyFill="1" applyBorder="1" applyAlignment="1">
      <alignment horizontal="center" vertical="center"/>
    </xf>
    <xf numFmtId="0" fontId="8" fillId="2" borderId="10" xfId="0" quotePrefix="1" applyFont="1" applyFill="1" applyBorder="1" applyAlignment="1">
      <alignment horizontal="center"/>
    </xf>
    <xf numFmtId="0" fontId="13" fillId="2" borderId="10" xfId="1" applyNumberFormat="1" applyFont="1" applyFill="1" applyBorder="1" applyAlignment="1">
      <alignment horizontal="center" vertical="center" wrapText="1"/>
    </xf>
    <xf numFmtId="2" fontId="8" fillId="0" borderId="10" xfId="1" applyNumberFormat="1" applyFont="1" applyFill="1" applyBorder="1" applyAlignment="1" applyProtection="1">
      <alignment horizontal="center" vertical="center" wrapText="1"/>
      <protection locked="0"/>
    </xf>
    <xf numFmtId="2" fontId="8" fillId="0" borderId="10" xfId="1" applyNumberFormat="1" applyFont="1" applyFill="1" applyBorder="1" applyAlignment="1">
      <alignment horizontal="center" vertical="center" wrapText="1"/>
    </xf>
    <xf numFmtId="2" fontId="8" fillId="0" borderId="10" xfId="1" applyNumberFormat="1" applyFont="1" applyBorder="1" applyAlignment="1">
      <alignment horizontal="center" vertical="center"/>
    </xf>
    <xf numFmtId="2" fontId="25" fillId="2" borderId="10" xfId="1" applyNumberFormat="1" applyFont="1" applyFill="1" applyBorder="1" applyAlignment="1">
      <alignment horizontal="center" vertical="center"/>
    </xf>
    <xf numFmtId="172" fontId="14" fillId="2" borderId="10" xfId="0" applyNumberFormat="1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left" vertical="center" wrapText="1"/>
    </xf>
    <xf numFmtId="165" fontId="8" fillId="2" borderId="2" xfId="1" applyFont="1" applyFill="1" applyBorder="1" applyAlignment="1">
      <alignment horizontal="center" vertical="center"/>
    </xf>
    <xf numFmtId="165" fontId="8" fillId="2" borderId="9" xfId="1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14" fillId="2" borderId="0" xfId="3" applyFont="1" applyFill="1" applyAlignment="1">
      <alignment horizontal="center" wrapText="1"/>
    </xf>
    <xf numFmtId="0" fontId="14" fillId="2" borderId="0" xfId="3" applyFont="1" applyFill="1" applyAlignment="1">
      <alignment horizontal="center"/>
    </xf>
    <xf numFmtId="0" fontId="23" fillId="2" borderId="0" xfId="0" applyFont="1" applyFill="1" applyAlignment="1">
      <alignment horizontal="left"/>
    </xf>
    <xf numFmtId="0" fontId="11" fillId="2" borderId="0" xfId="3" applyFont="1" applyFill="1" applyAlignment="1">
      <alignment horizontal="center" vertical="center" wrapText="1"/>
    </xf>
    <xf numFmtId="0" fontId="11" fillId="2" borderId="0" xfId="3" applyFont="1" applyFill="1" applyAlignment="1">
      <alignment horizontal="center" vertical="center"/>
    </xf>
    <xf numFmtId="0" fontId="8" fillId="2" borderId="1" xfId="3" applyFont="1" applyFill="1" applyBorder="1" applyAlignment="1">
      <alignment horizontal="center"/>
    </xf>
    <xf numFmtId="0" fontId="8" fillId="2" borderId="2" xfId="4" applyNumberFormat="1" applyFont="1" applyFill="1" applyBorder="1" applyAlignment="1">
      <alignment horizontal="center" vertical="center"/>
    </xf>
    <xf numFmtId="0" fontId="8" fillId="2" borderId="6" xfId="4" applyNumberFormat="1" applyFont="1" applyFill="1" applyBorder="1" applyAlignment="1">
      <alignment horizontal="center" vertical="center"/>
    </xf>
    <xf numFmtId="0" fontId="8" fillId="2" borderId="9" xfId="4" applyNumberFormat="1" applyFont="1" applyFill="1" applyBorder="1" applyAlignment="1">
      <alignment horizontal="center" vertical="center"/>
    </xf>
    <xf numFmtId="0" fontId="8" fillId="2" borderId="2" xfId="4" applyFont="1" applyFill="1" applyBorder="1" applyAlignment="1">
      <alignment horizontal="center" vertical="center"/>
    </xf>
    <xf numFmtId="0" fontId="8" fillId="2" borderId="6" xfId="4" applyFont="1" applyFill="1" applyBorder="1" applyAlignment="1">
      <alignment horizontal="center" vertical="center"/>
    </xf>
    <xf numFmtId="0" fontId="8" fillId="2" borderId="9" xfId="4" applyFont="1" applyFill="1" applyBorder="1" applyAlignment="1">
      <alignment horizontal="center" vertical="center"/>
    </xf>
    <xf numFmtId="9" fontId="8" fillId="2" borderId="2" xfId="2" applyFont="1" applyFill="1" applyBorder="1" applyAlignment="1">
      <alignment horizontal="center" vertical="center"/>
    </xf>
    <xf numFmtId="9" fontId="8" fillId="2" borderId="6" xfId="2" applyFont="1" applyFill="1" applyBorder="1" applyAlignment="1">
      <alignment horizontal="center" vertical="center"/>
    </xf>
    <xf numFmtId="9" fontId="8" fillId="2" borderId="9" xfId="2" applyFont="1" applyFill="1" applyBorder="1" applyAlignment="1">
      <alignment horizontal="center" vertical="center"/>
    </xf>
    <xf numFmtId="165" fontId="8" fillId="2" borderId="4" xfId="1" applyFont="1" applyFill="1" applyBorder="1" applyAlignment="1">
      <alignment horizontal="center"/>
    </xf>
    <xf numFmtId="165" fontId="8" fillId="2" borderId="5" xfId="1" applyFont="1" applyFill="1" applyBorder="1" applyAlignment="1">
      <alignment horizontal="center"/>
    </xf>
    <xf numFmtId="165" fontId="8" fillId="2" borderId="4" xfId="1" applyFont="1" applyFill="1" applyBorder="1" applyAlignment="1">
      <alignment horizontal="center" vertical="center"/>
    </xf>
    <xf numFmtId="165" fontId="8" fillId="2" borderId="5" xfId="1" applyFont="1" applyFill="1" applyBorder="1" applyAlignment="1">
      <alignment horizontal="center" vertical="center"/>
    </xf>
    <xf numFmtId="165" fontId="8" fillId="2" borderId="7" xfId="1" applyFont="1" applyFill="1" applyBorder="1" applyAlignment="1">
      <alignment horizontal="center" vertical="center"/>
    </xf>
    <xf numFmtId="165" fontId="8" fillId="2" borderId="8" xfId="1" applyFont="1" applyFill="1" applyBorder="1" applyAlignment="1">
      <alignment horizontal="center" vertical="center"/>
    </xf>
    <xf numFmtId="165" fontId="8" fillId="2" borderId="6" xfId="1" applyFont="1" applyFill="1" applyBorder="1" applyAlignment="1">
      <alignment horizontal="center" vertical="center"/>
    </xf>
    <xf numFmtId="165" fontId="8" fillId="2" borderId="7" xfId="1" applyFont="1" applyFill="1" applyBorder="1" applyAlignment="1">
      <alignment horizontal="center"/>
    </xf>
    <xf numFmtId="165" fontId="8" fillId="2" borderId="8" xfId="1" applyFont="1" applyFill="1" applyBorder="1" applyAlignment="1">
      <alignment horizontal="center"/>
    </xf>
    <xf numFmtId="165" fontId="8" fillId="2" borderId="2" xfId="1" applyFont="1" applyFill="1" applyBorder="1" applyAlignment="1">
      <alignment horizontal="center" vertical="top"/>
    </xf>
    <xf numFmtId="165" fontId="8" fillId="2" borderId="9" xfId="1" applyFont="1" applyFill="1" applyBorder="1" applyAlignment="1">
      <alignment horizontal="center" vertical="top"/>
    </xf>
    <xf numFmtId="9" fontId="13" fillId="2" borderId="10" xfId="2" applyFont="1" applyFill="1" applyBorder="1" applyAlignment="1" applyProtection="1">
      <alignment horizontal="center" wrapText="1"/>
      <protection locked="0"/>
    </xf>
  </cellXfs>
  <cellStyles count="13">
    <cellStyle name="Comma" xfId="1" builtinId="3"/>
    <cellStyle name="Normal" xfId="0" builtinId="0"/>
    <cellStyle name="Normal 10" xfId="3"/>
    <cellStyle name="Normal 14 3" xfId="9"/>
    <cellStyle name="Normal 2" xfId="5"/>
    <cellStyle name="Normal 3" xfId="6"/>
    <cellStyle name="Normal 4" xfId="7"/>
    <cellStyle name="Normal 5" xfId="8"/>
    <cellStyle name="Normal_gare wyalsadfenigagarini 2_SMSH2008-IIkv ." xfId="4"/>
    <cellStyle name="Percent" xfId="2" builtinId="5"/>
    <cellStyle name="Обычный 2" xfId="10"/>
    <cellStyle name="Обычный 2 2" xfId="12"/>
    <cellStyle name="Обычный 3" xfId="11"/>
  </cellStyles>
  <dxfs count="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0"/>
  <sheetViews>
    <sheetView tabSelected="1" view="pageBreakPreview" zoomScaleNormal="100" zoomScaleSheetLayoutView="100" workbookViewId="0">
      <selection activeCell="E140" sqref="E140"/>
    </sheetView>
  </sheetViews>
  <sheetFormatPr defaultColWidth="9.125" defaultRowHeight="15"/>
  <cols>
    <col min="1" max="1" width="5" style="40" customWidth="1"/>
    <col min="2" max="2" width="10.75" style="40" customWidth="1"/>
    <col min="3" max="3" width="52.375" style="40" customWidth="1"/>
    <col min="4" max="4" width="11.5" style="40" customWidth="1"/>
    <col min="5" max="5" width="8.875" style="73" customWidth="1"/>
    <col min="6" max="6" width="13.125" style="40" customWidth="1"/>
    <col min="7" max="7" width="8.25" style="40" customWidth="1"/>
    <col min="8" max="8" width="9.25" style="40" customWidth="1"/>
    <col min="9" max="9" width="7.875" style="40" customWidth="1"/>
    <col min="10" max="10" width="10.75" style="40" customWidth="1"/>
    <col min="11" max="11" width="8.875" style="40" customWidth="1"/>
    <col min="12" max="12" width="11.375" style="40" customWidth="1"/>
    <col min="13" max="13" width="10.875" style="40" customWidth="1"/>
    <col min="14" max="16384" width="9.125" style="40"/>
  </cols>
  <sheetData>
    <row r="1" spans="1:22">
      <c r="B1" s="126" t="s">
        <v>123</v>
      </c>
      <c r="C1" s="126"/>
    </row>
    <row r="2" spans="1:22" ht="16.5" customHeight="1">
      <c r="A2" s="127" t="s">
        <v>124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spans="1:22" ht="16.5">
      <c r="A3" s="128" t="s">
        <v>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</row>
    <row r="4" spans="1:22" ht="15.75">
      <c r="A4" s="129"/>
      <c r="B4" s="129"/>
      <c r="C4" s="2"/>
      <c r="D4" s="68"/>
      <c r="E4" s="3"/>
      <c r="F4" s="3"/>
      <c r="G4" s="3"/>
      <c r="H4" s="1"/>
      <c r="I4" s="1"/>
      <c r="J4" s="1"/>
      <c r="K4" s="1"/>
      <c r="L4" s="1"/>
      <c r="M4" s="1"/>
    </row>
    <row r="5" spans="1:22" ht="15.75">
      <c r="A5" s="130" t="s">
        <v>1</v>
      </c>
      <c r="B5" s="133" t="s">
        <v>2</v>
      </c>
      <c r="C5" s="4"/>
      <c r="D5" s="136" t="s">
        <v>3</v>
      </c>
      <c r="E5" s="139" t="s">
        <v>4</v>
      </c>
      <c r="F5" s="140"/>
      <c r="G5" s="141" t="s">
        <v>5</v>
      </c>
      <c r="H5" s="142"/>
      <c r="I5" s="141" t="s">
        <v>6</v>
      </c>
      <c r="J5" s="142"/>
      <c r="K5" s="139" t="s">
        <v>7</v>
      </c>
      <c r="L5" s="140"/>
      <c r="M5" s="118" t="s">
        <v>8</v>
      </c>
    </row>
    <row r="6" spans="1:22" ht="15.75">
      <c r="A6" s="131"/>
      <c r="B6" s="134"/>
      <c r="C6" s="5" t="s">
        <v>9</v>
      </c>
      <c r="D6" s="137"/>
      <c r="E6" s="146" t="s">
        <v>10</v>
      </c>
      <c r="F6" s="147"/>
      <c r="G6" s="143"/>
      <c r="H6" s="144"/>
      <c r="I6" s="143"/>
      <c r="J6" s="144"/>
      <c r="K6" s="146" t="s">
        <v>11</v>
      </c>
      <c r="L6" s="147"/>
      <c r="M6" s="145"/>
    </row>
    <row r="7" spans="1:22" ht="15.75">
      <c r="A7" s="131"/>
      <c r="B7" s="134"/>
      <c r="C7" s="6" t="s">
        <v>12</v>
      </c>
      <c r="D7" s="137"/>
      <c r="E7" s="148" t="s">
        <v>13</v>
      </c>
      <c r="F7" s="118" t="s">
        <v>14</v>
      </c>
      <c r="G7" s="7" t="s">
        <v>15</v>
      </c>
      <c r="H7" s="118" t="s">
        <v>14</v>
      </c>
      <c r="I7" s="7" t="s">
        <v>15</v>
      </c>
      <c r="J7" s="118" t="s">
        <v>14</v>
      </c>
      <c r="K7" s="7" t="s">
        <v>15</v>
      </c>
      <c r="L7" s="118" t="s">
        <v>14</v>
      </c>
      <c r="M7" s="145"/>
    </row>
    <row r="8" spans="1:22" ht="15.75">
      <c r="A8" s="132"/>
      <c r="B8" s="135"/>
      <c r="C8" s="8"/>
      <c r="D8" s="138"/>
      <c r="E8" s="149"/>
      <c r="F8" s="119"/>
      <c r="G8" s="9" t="s">
        <v>16</v>
      </c>
      <c r="H8" s="119"/>
      <c r="I8" s="9" t="s">
        <v>16</v>
      </c>
      <c r="J8" s="119"/>
      <c r="K8" s="9" t="s">
        <v>16</v>
      </c>
      <c r="L8" s="119"/>
      <c r="M8" s="119"/>
    </row>
    <row r="9" spans="1:22" ht="15.75">
      <c r="A9" s="10" t="s">
        <v>17</v>
      </c>
      <c r="B9" s="10" t="s">
        <v>18</v>
      </c>
      <c r="C9" s="11" t="s">
        <v>19</v>
      </c>
      <c r="D9" s="10" t="s">
        <v>20</v>
      </c>
      <c r="E9" s="12" t="s">
        <v>21</v>
      </c>
      <c r="F9" s="12" t="s">
        <v>22</v>
      </c>
      <c r="G9" s="12" t="s">
        <v>23</v>
      </c>
      <c r="H9" s="12" t="s">
        <v>24</v>
      </c>
      <c r="I9" s="12" t="s">
        <v>25</v>
      </c>
      <c r="J9" s="12" t="s">
        <v>26</v>
      </c>
      <c r="K9" s="12" t="s">
        <v>27</v>
      </c>
      <c r="L9" s="12" t="s">
        <v>28</v>
      </c>
      <c r="M9" s="12" t="s">
        <v>29</v>
      </c>
    </row>
    <row r="10" spans="1:22" ht="21" customHeight="1">
      <c r="A10" s="10"/>
      <c r="B10" s="10"/>
      <c r="C10" s="115" t="s">
        <v>30</v>
      </c>
      <c r="D10" s="116"/>
      <c r="E10" s="117"/>
      <c r="F10" s="13"/>
      <c r="G10" s="43" t="s">
        <v>31</v>
      </c>
      <c r="H10" s="43"/>
      <c r="I10" s="43"/>
      <c r="J10" s="43"/>
      <c r="K10" s="43"/>
      <c r="L10" s="43"/>
      <c r="M10" s="43"/>
    </row>
    <row r="11" spans="1:22" s="52" customFormat="1" ht="38.25">
      <c r="A11" s="54">
        <v>1</v>
      </c>
      <c r="B11" s="55" t="s">
        <v>72</v>
      </c>
      <c r="C11" s="74" t="s">
        <v>73</v>
      </c>
      <c r="D11" s="56" t="s">
        <v>74</v>
      </c>
      <c r="E11" s="69"/>
      <c r="F11" s="57">
        <v>1.6013999999999999</v>
      </c>
      <c r="G11" s="58"/>
      <c r="H11" s="58"/>
      <c r="I11" s="58"/>
      <c r="J11" s="58"/>
      <c r="K11" s="58"/>
      <c r="L11" s="58"/>
      <c r="M11" s="58"/>
    </row>
    <row r="12" spans="1:22" s="52" customFormat="1" ht="13.5" customHeight="1">
      <c r="A12" s="54"/>
      <c r="B12" s="59"/>
      <c r="C12" s="60" t="s">
        <v>75</v>
      </c>
      <c r="D12" s="61" t="s">
        <v>68</v>
      </c>
      <c r="E12" s="62">
        <v>93.22</v>
      </c>
      <c r="F12" s="63">
        <f>F11*E12</f>
        <v>149.28250799999998</v>
      </c>
      <c r="G12" s="47"/>
      <c r="H12" s="75"/>
      <c r="I12" s="76"/>
      <c r="J12" s="77"/>
      <c r="K12" s="76"/>
      <c r="L12" s="77"/>
      <c r="M12" s="78"/>
    </row>
    <row r="13" spans="1:22" ht="31.5">
      <c r="A13" s="14">
        <v>2</v>
      </c>
      <c r="B13" s="15" t="s">
        <v>76</v>
      </c>
      <c r="C13" s="64" t="s">
        <v>77</v>
      </c>
      <c r="D13" s="14" t="s">
        <v>56</v>
      </c>
      <c r="E13" s="70"/>
      <c r="F13" s="35">
        <v>9122.48</v>
      </c>
      <c r="G13" s="45"/>
      <c r="H13" s="46"/>
      <c r="I13" s="41"/>
      <c r="J13" s="35"/>
      <c r="K13" s="41"/>
      <c r="L13" s="35"/>
      <c r="M13" s="42"/>
      <c r="N13" s="65"/>
      <c r="O13" s="39"/>
      <c r="P13" s="39"/>
      <c r="Q13" s="39"/>
      <c r="R13" s="39"/>
      <c r="S13" s="39"/>
      <c r="T13" s="39"/>
      <c r="U13" s="39"/>
      <c r="V13" s="39"/>
    </row>
    <row r="14" spans="1:22" ht="15.75">
      <c r="A14" s="18"/>
      <c r="B14" s="18"/>
      <c r="C14" s="19" t="s">
        <v>32</v>
      </c>
      <c r="D14" s="18" t="s">
        <v>33</v>
      </c>
      <c r="E14" s="23">
        <v>3.2099999999999997E-2</v>
      </c>
      <c r="F14" s="48">
        <f>E14*F13</f>
        <v>292.83160799999996</v>
      </c>
      <c r="G14" s="45"/>
      <c r="H14" s="46"/>
      <c r="I14" s="41"/>
      <c r="J14" s="35"/>
      <c r="K14" s="41"/>
      <c r="L14" s="35"/>
      <c r="M14" s="43"/>
      <c r="N14" s="65"/>
      <c r="O14" s="79"/>
      <c r="P14" s="39"/>
      <c r="Q14" s="39"/>
      <c r="R14" s="39"/>
      <c r="S14" s="39"/>
      <c r="T14" s="39"/>
      <c r="U14" s="39"/>
      <c r="V14" s="39"/>
    </row>
    <row r="15" spans="1:22" ht="16.5">
      <c r="A15" s="20"/>
      <c r="B15" s="21" t="s">
        <v>58</v>
      </c>
      <c r="C15" s="22" t="s">
        <v>34</v>
      </c>
      <c r="D15" s="20" t="s">
        <v>35</v>
      </c>
      <c r="E15" s="23">
        <v>3.8800000000000002E-3</v>
      </c>
      <c r="F15" s="48">
        <f>E15*F13</f>
        <v>35.395222400000002</v>
      </c>
      <c r="G15" s="45"/>
      <c r="H15" s="46"/>
      <c r="I15" s="45"/>
      <c r="J15" s="46"/>
      <c r="K15" s="45"/>
      <c r="L15" s="46"/>
      <c r="M15" s="46"/>
      <c r="N15" s="65"/>
      <c r="O15" s="79"/>
      <c r="P15" s="39"/>
      <c r="Q15" s="39"/>
      <c r="R15" s="39"/>
      <c r="S15" s="39"/>
      <c r="T15" s="39"/>
      <c r="U15" s="39"/>
      <c r="V15" s="39"/>
    </row>
    <row r="16" spans="1:22" ht="15.75">
      <c r="A16" s="18"/>
      <c r="B16" s="21" t="s">
        <v>61</v>
      </c>
      <c r="C16" s="19" t="s">
        <v>46</v>
      </c>
      <c r="D16" s="18" t="s">
        <v>35</v>
      </c>
      <c r="E16" s="23">
        <v>6.1599999999999997E-3</v>
      </c>
      <c r="F16" s="48">
        <f>E16*F13</f>
        <v>56.194476799999997</v>
      </c>
      <c r="G16" s="45"/>
      <c r="H16" s="46"/>
      <c r="I16" s="45"/>
      <c r="J16" s="46"/>
      <c r="K16" s="45"/>
      <c r="L16" s="46"/>
      <c r="M16" s="46"/>
      <c r="N16" s="65"/>
      <c r="O16" s="79"/>
      <c r="P16" s="39"/>
      <c r="Q16" s="39"/>
      <c r="R16" s="39"/>
      <c r="S16" s="39"/>
      <c r="T16" s="39"/>
      <c r="U16" s="39"/>
      <c r="V16" s="39"/>
    </row>
    <row r="17" spans="1:22" ht="16.5">
      <c r="A17" s="18"/>
      <c r="B17" s="21" t="s">
        <v>62</v>
      </c>
      <c r="C17" s="22" t="s">
        <v>47</v>
      </c>
      <c r="D17" s="20" t="s">
        <v>35</v>
      </c>
      <c r="E17" s="23">
        <v>4.5300000000000002E-3</v>
      </c>
      <c r="F17" s="48">
        <f>E17*F13</f>
        <v>41.3248344</v>
      </c>
      <c r="G17" s="45"/>
      <c r="H17" s="46"/>
      <c r="I17" s="45"/>
      <c r="J17" s="46"/>
      <c r="K17" s="45"/>
      <c r="L17" s="46"/>
      <c r="M17" s="46"/>
      <c r="N17" s="65"/>
      <c r="O17" s="79"/>
      <c r="P17" s="39"/>
      <c r="Q17" s="39"/>
      <c r="R17" s="39"/>
      <c r="S17" s="39"/>
      <c r="T17" s="39"/>
      <c r="U17" s="39"/>
      <c r="V17" s="39"/>
    </row>
    <row r="18" spans="1:22" ht="16.5">
      <c r="A18" s="18"/>
      <c r="B18" s="21" t="s">
        <v>121</v>
      </c>
      <c r="C18" s="19" t="s">
        <v>79</v>
      </c>
      <c r="D18" s="20" t="s">
        <v>35</v>
      </c>
      <c r="E18" s="23">
        <v>7.1000000000000002E-4</v>
      </c>
      <c r="F18" s="48">
        <f>E18*F13</f>
        <v>6.4769607999999996</v>
      </c>
      <c r="G18" s="45"/>
      <c r="H18" s="46"/>
      <c r="I18" s="45"/>
      <c r="J18" s="46"/>
      <c r="K18" s="47"/>
      <c r="L18" s="46"/>
      <c r="M18" s="46"/>
      <c r="N18" s="65"/>
      <c r="O18" s="79"/>
      <c r="P18" s="39"/>
      <c r="Q18" s="39"/>
      <c r="R18" s="39"/>
      <c r="S18" s="39"/>
      <c r="T18" s="39"/>
      <c r="U18" s="39"/>
      <c r="V18" s="39"/>
    </row>
    <row r="19" spans="1:22" ht="16.5">
      <c r="A19" s="18"/>
      <c r="B19" s="21" t="s">
        <v>63</v>
      </c>
      <c r="C19" s="19" t="s">
        <v>40</v>
      </c>
      <c r="D19" s="20" t="s">
        <v>35</v>
      </c>
      <c r="E19" s="23">
        <v>2.0699999999999998E-3</v>
      </c>
      <c r="F19" s="48">
        <f>E19*F13</f>
        <v>18.883533599999996</v>
      </c>
      <c r="G19" s="45"/>
      <c r="H19" s="46"/>
      <c r="I19" s="45"/>
      <c r="J19" s="46"/>
      <c r="K19" s="47"/>
      <c r="L19" s="46"/>
      <c r="M19" s="46"/>
      <c r="N19" s="65"/>
      <c r="O19" s="79"/>
      <c r="P19" s="39"/>
      <c r="Q19" s="39"/>
      <c r="R19" s="39"/>
      <c r="S19" s="39"/>
      <c r="T19" s="39"/>
      <c r="U19" s="39"/>
      <c r="V19" s="39"/>
    </row>
    <row r="20" spans="1:22" ht="16.5">
      <c r="A20" s="18"/>
      <c r="B20" s="18"/>
      <c r="C20" s="19" t="s">
        <v>36</v>
      </c>
      <c r="D20" s="20" t="s">
        <v>37</v>
      </c>
      <c r="E20" s="66">
        <v>1.0200000000000001E-3</v>
      </c>
      <c r="F20" s="44">
        <f>E20*F13</f>
        <v>9.3049295999999995</v>
      </c>
      <c r="G20" s="45"/>
      <c r="H20" s="46"/>
      <c r="I20" s="45"/>
      <c r="J20" s="46"/>
      <c r="K20" s="47"/>
      <c r="L20" s="46"/>
      <c r="M20" s="46"/>
      <c r="N20" s="67"/>
      <c r="O20" s="79"/>
      <c r="P20" s="80"/>
      <c r="Q20" s="80"/>
      <c r="R20" s="80"/>
      <c r="S20" s="80"/>
      <c r="T20" s="80"/>
      <c r="U20" s="80"/>
      <c r="V20" s="80"/>
    </row>
    <row r="21" spans="1:22" ht="18">
      <c r="A21" s="18"/>
      <c r="B21" s="21" t="s">
        <v>70</v>
      </c>
      <c r="C21" s="22" t="s">
        <v>122</v>
      </c>
      <c r="D21" s="18" t="s">
        <v>41</v>
      </c>
      <c r="E21" s="23">
        <v>6.6000000000000003E-2</v>
      </c>
      <c r="F21" s="48">
        <f>E21*F13</f>
        <v>602.08367999999996</v>
      </c>
      <c r="G21" s="45"/>
      <c r="H21" s="46"/>
      <c r="I21" s="49"/>
      <c r="J21" s="49"/>
      <c r="K21" s="49"/>
      <c r="L21" s="49"/>
      <c r="M21" s="49"/>
      <c r="N21" s="67"/>
      <c r="O21" s="79"/>
      <c r="P21" s="80"/>
      <c r="Q21" s="80"/>
      <c r="R21" s="80"/>
      <c r="S21" s="80"/>
      <c r="T21" s="80"/>
      <c r="U21" s="80"/>
      <c r="V21" s="80"/>
    </row>
    <row r="22" spans="1:22" ht="18">
      <c r="A22" s="23"/>
      <c r="B22" s="23"/>
      <c r="C22" s="24" t="s">
        <v>42</v>
      </c>
      <c r="D22" s="18" t="s">
        <v>41</v>
      </c>
      <c r="E22" s="53">
        <v>1.4999999999999999E-2</v>
      </c>
      <c r="F22" s="48">
        <f>E22*F13</f>
        <v>136.8372</v>
      </c>
      <c r="G22" s="49"/>
      <c r="H22" s="49"/>
      <c r="I22" s="49"/>
      <c r="J22" s="49"/>
      <c r="K22" s="49"/>
      <c r="L22" s="49"/>
      <c r="M22" s="49"/>
      <c r="N22" s="65"/>
      <c r="O22" s="79"/>
      <c r="P22" s="39"/>
      <c r="Q22" s="39"/>
      <c r="R22" s="39"/>
      <c r="S22" s="39"/>
      <c r="T22" s="39"/>
      <c r="U22" s="39"/>
      <c r="V22" s="39"/>
    </row>
    <row r="23" spans="1:22" ht="21">
      <c r="A23" s="18"/>
      <c r="B23" s="18"/>
      <c r="C23" s="85" t="s">
        <v>39</v>
      </c>
      <c r="D23" s="18"/>
      <c r="E23" s="70"/>
      <c r="F23" s="35"/>
      <c r="G23" s="41"/>
      <c r="H23" s="35"/>
      <c r="I23" s="49"/>
      <c r="J23" s="35"/>
      <c r="K23" s="49"/>
      <c r="L23" s="35"/>
      <c r="M23" s="35"/>
    </row>
    <row r="24" spans="1:22" ht="21">
      <c r="A24" s="18"/>
      <c r="B24" s="18"/>
      <c r="C24" s="120" t="s">
        <v>81</v>
      </c>
      <c r="D24" s="121"/>
      <c r="E24" s="121"/>
      <c r="F24" s="122"/>
      <c r="G24" s="41"/>
      <c r="H24" s="35"/>
      <c r="I24" s="49"/>
      <c r="J24" s="49"/>
      <c r="K24" s="49"/>
      <c r="L24" s="35"/>
      <c r="M24" s="35"/>
    </row>
    <row r="25" spans="1:22" ht="33">
      <c r="A25" s="14">
        <v>1</v>
      </c>
      <c r="B25" s="15" t="s">
        <v>43</v>
      </c>
      <c r="C25" s="16" t="s">
        <v>44</v>
      </c>
      <c r="D25" s="14" t="s">
        <v>56</v>
      </c>
      <c r="E25" s="70"/>
      <c r="F25" s="35">
        <v>7521.1</v>
      </c>
      <c r="G25" s="41"/>
      <c r="H25" s="35"/>
      <c r="I25" s="41"/>
      <c r="J25" s="35"/>
      <c r="K25" s="41"/>
      <c r="L25" s="35"/>
      <c r="M25" s="42"/>
    </row>
    <row r="26" spans="1:22" ht="15.75">
      <c r="A26" s="18"/>
      <c r="B26" s="18"/>
      <c r="C26" s="19" t="s">
        <v>32</v>
      </c>
      <c r="D26" s="18" t="s">
        <v>33</v>
      </c>
      <c r="E26" s="38">
        <v>3.3000000000000002E-2</v>
      </c>
      <c r="F26" s="46">
        <f>E26*F25</f>
        <v>248.19630000000004</v>
      </c>
      <c r="G26" s="45"/>
      <c r="H26" s="46"/>
      <c r="I26" s="41"/>
      <c r="J26" s="35"/>
      <c r="K26" s="41"/>
      <c r="L26" s="35"/>
      <c r="M26" s="43"/>
    </row>
    <row r="27" spans="1:22" ht="16.5">
      <c r="A27" s="20"/>
      <c r="B27" s="21" t="s">
        <v>58</v>
      </c>
      <c r="C27" s="22" t="s">
        <v>34</v>
      </c>
      <c r="D27" s="18" t="s">
        <v>35</v>
      </c>
      <c r="E27" s="36">
        <v>4.2000000000000002E-4</v>
      </c>
      <c r="F27" s="44">
        <f>E27*F25</f>
        <v>3.1588620000000005</v>
      </c>
      <c r="G27" s="45"/>
      <c r="H27" s="46"/>
      <c r="I27" s="45"/>
      <c r="J27" s="46"/>
      <c r="K27" s="45"/>
      <c r="L27" s="46"/>
      <c r="M27" s="46"/>
    </row>
    <row r="28" spans="1:22" ht="16.5">
      <c r="A28" s="20"/>
      <c r="B28" s="21" t="s">
        <v>60</v>
      </c>
      <c r="C28" s="22" t="s">
        <v>45</v>
      </c>
      <c r="D28" s="18" t="s">
        <v>35</v>
      </c>
      <c r="E28" s="36">
        <v>2.5799999999999998E-3</v>
      </c>
      <c r="F28" s="44">
        <f>E28*F25</f>
        <v>19.404437999999999</v>
      </c>
      <c r="G28" s="45"/>
      <c r="H28" s="46"/>
      <c r="I28" s="45"/>
      <c r="J28" s="46"/>
      <c r="K28" s="47"/>
      <c r="L28" s="46"/>
      <c r="M28" s="46"/>
    </row>
    <row r="29" spans="1:22" ht="15.75">
      <c r="A29" s="18"/>
      <c r="B29" s="21" t="s">
        <v>61</v>
      </c>
      <c r="C29" s="19" t="s">
        <v>46</v>
      </c>
      <c r="D29" s="18" t="s">
        <v>35</v>
      </c>
      <c r="E29" s="38">
        <v>1.12E-2</v>
      </c>
      <c r="F29" s="46">
        <f>E29*F25</f>
        <v>84.236320000000006</v>
      </c>
      <c r="G29" s="45"/>
      <c r="H29" s="46"/>
      <c r="I29" s="45"/>
      <c r="J29" s="46"/>
      <c r="K29" s="45"/>
      <c r="L29" s="46"/>
      <c r="M29" s="46"/>
    </row>
    <row r="30" spans="1:22" ht="16.5">
      <c r="A30" s="18"/>
      <c r="B30" s="21" t="s">
        <v>62</v>
      </c>
      <c r="C30" s="22" t="s">
        <v>47</v>
      </c>
      <c r="D30" s="18" t="s">
        <v>35</v>
      </c>
      <c r="E30" s="36">
        <v>2.4799999999999999E-2</v>
      </c>
      <c r="F30" s="46">
        <f>E30*F25</f>
        <v>186.52328</v>
      </c>
      <c r="G30" s="45"/>
      <c r="H30" s="46"/>
      <c r="I30" s="45"/>
      <c r="J30" s="46"/>
      <c r="K30" s="45"/>
      <c r="L30" s="46"/>
      <c r="M30" s="46"/>
    </row>
    <row r="31" spans="1:22" ht="16.5">
      <c r="A31" s="18"/>
      <c r="B31" s="21" t="s">
        <v>63</v>
      </c>
      <c r="C31" s="19" t="s">
        <v>40</v>
      </c>
      <c r="D31" s="20" t="s">
        <v>35</v>
      </c>
      <c r="E31" s="37">
        <v>4.1399999999999996E-3</v>
      </c>
      <c r="F31" s="48">
        <f>E31*F25</f>
        <v>31.137353999999998</v>
      </c>
      <c r="G31" s="45"/>
      <c r="H31" s="46"/>
      <c r="I31" s="45"/>
      <c r="J31" s="46"/>
      <c r="K31" s="47"/>
      <c r="L31" s="46"/>
      <c r="M31" s="46"/>
    </row>
    <row r="32" spans="1:22" ht="16.5">
      <c r="A32" s="18"/>
      <c r="B32" s="21" t="s">
        <v>64</v>
      </c>
      <c r="C32" s="25" t="s">
        <v>48</v>
      </c>
      <c r="D32" s="20" t="s">
        <v>35</v>
      </c>
      <c r="E32" s="37">
        <v>5.2999999999999998E-4</v>
      </c>
      <c r="F32" s="48">
        <f>E32*F25</f>
        <v>3.986183</v>
      </c>
      <c r="G32" s="45"/>
      <c r="H32" s="46"/>
      <c r="I32" s="45"/>
      <c r="J32" s="46"/>
      <c r="K32" s="47"/>
      <c r="L32" s="46"/>
      <c r="M32" s="46"/>
    </row>
    <row r="33" spans="1:22" ht="18">
      <c r="A33" s="18"/>
      <c r="B33" s="21" t="s">
        <v>71</v>
      </c>
      <c r="C33" s="22" t="s">
        <v>49</v>
      </c>
      <c r="D33" s="18" t="s">
        <v>41</v>
      </c>
      <c r="E33" s="36">
        <v>0.126</v>
      </c>
      <c r="F33" s="46">
        <f>E33*F25</f>
        <v>947.65860000000009</v>
      </c>
      <c r="G33" s="45"/>
      <c r="H33" s="46"/>
      <c r="I33" s="45"/>
      <c r="J33" s="46"/>
      <c r="K33" s="45"/>
      <c r="L33" s="46"/>
      <c r="M33" s="46"/>
    </row>
    <row r="34" spans="1:22" ht="18">
      <c r="A34" s="23"/>
      <c r="B34" s="23"/>
      <c r="C34" s="24" t="s">
        <v>42</v>
      </c>
      <c r="D34" s="18" t="s">
        <v>41</v>
      </c>
      <c r="E34" s="37">
        <v>0.03</v>
      </c>
      <c r="F34" s="48">
        <f>E34*F25</f>
        <v>225.63300000000001</v>
      </c>
      <c r="G34" s="49"/>
      <c r="H34" s="49"/>
      <c r="I34" s="49"/>
      <c r="J34" s="49"/>
      <c r="K34" s="49"/>
      <c r="L34" s="49"/>
      <c r="M34" s="49"/>
    </row>
    <row r="35" spans="1:22" ht="33">
      <c r="A35" s="23">
        <v>2</v>
      </c>
      <c r="B35" s="23" t="s">
        <v>92</v>
      </c>
      <c r="C35" s="16" t="s">
        <v>93</v>
      </c>
      <c r="D35" s="23" t="s">
        <v>56</v>
      </c>
      <c r="E35" s="53"/>
      <c r="F35" s="35">
        <v>7521.1</v>
      </c>
      <c r="G35" s="49"/>
      <c r="H35" s="49"/>
      <c r="I35" s="49"/>
      <c r="J35" s="49"/>
      <c r="K35" s="49"/>
      <c r="L35" s="49"/>
      <c r="M35" s="49"/>
      <c r="N35" s="80"/>
      <c r="O35" s="80"/>
      <c r="P35" s="80"/>
      <c r="Q35" s="80"/>
      <c r="R35" s="80"/>
      <c r="S35" s="80"/>
      <c r="T35" s="80"/>
    </row>
    <row r="36" spans="1:22" ht="15.75">
      <c r="A36" s="23"/>
      <c r="C36" s="24" t="s">
        <v>32</v>
      </c>
      <c r="D36" s="23" t="s">
        <v>33</v>
      </c>
      <c r="E36" s="53">
        <v>0.11</v>
      </c>
      <c r="F36" s="17">
        <f>E36*F35</f>
        <v>827.32100000000003</v>
      </c>
      <c r="G36" s="41"/>
      <c r="H36" s="35"/>
      <c r="I36" s="41"/>
      <c r="J36" s="35"/>
      <c r="K36" s="41"/>
      <c r="L36" s="35"/>
      <c r="M36" s="43"/>
      <c r="N36" s="80"/>
      <c r="O36" s="80"/>
      <c r="P36" s="80"/>
      <c r="Q36" s="80"/>
      <c r="R36" s="80"/>
      <c r="S36" s="80"/>
      <c r="T36" s="80"/>
    </row>
    <row r="37" spans="1:22" ht="16.5">
      <c r="A37" s="20"/>
      <c r="B37" s="21" t="s">
        <v>94</v>
      </c>
      <c r="C37" s="22" t="s">
        <v>95</v>
      </c>
      <c r="D37" s="20" t="s">
        <v>35</v>
      </c>
      <c r="E37" s="66">
        <v>1.83E-2</v>
      </c>
      <c r="F37" s="102">
        <f>E37*F35</f>
        <v>137.63613000000001</v>
      </c>
      <c r="G37" s="45"/>
      <c r="H37" s="46"/>
      <c r="I37" s="45"/>
      <c r="J37" s="46"/>
      <c r="K37" s="45"/>
      <c r="L37" s="46"/>
      <c r="M37" s="46"/>
      <c r="N37" s="39"/>
      <c r="O37" s="39"/>
      <c r="P37" s="39"/>
      <c r="Q37" s="39"/>
      <c r="R37" s="39"/>
      <c r="S37" s="39"/>
      <c r="T37" s="39"/>
    </row>
    <row r="38" spans="1:22" ht="16.5">
      <c r="A38" s="20"/>
      <c r="B38" s="21" t="s">
        <v>96</v>
      </c>
      <c r="C38" s="22" t="s">
        <v>97</v>
      </c>
      <c r="D38" s="20" t="s">
        <v>35</v>
      </c>
      <c r="E38" s="66">
        <v>1.8599999999999998E-2</v>
      </c>
      <c r="F38" s="23">
        <f>E38*F35</f>
        <v>139.89246</v>
      </c>
      <c r="G38" s="45"/>
      <c r="H38" s="46"/>
      <c r="I38" s="45"/>
      <c r="J38" s="46"/>
      <c r="K38" s="45"/>
      <c r="L38" s="46"/>
      <c r="M38" s="46"/>
      <c r="N38" s="39"/>
      <c r="O38" s="39"/>
      <c r="P38" s="39"/>
      <c r="Q38" s="39"/>
      <c r="R38" s="39"/>
      <c r="S38" s="39"/>
      <c r="T38" s="39"/>
    </row>
    <row r="39" spans="1:22" ht="16.5">
      <c r="A39" s="18"/>
      <c r="B39" s="21" t="s">
        <v>98</v>
      </c>
      <c r="C39" s="19" t="s">
        <v>99</v>
      </c>
      <c r="D39" s="20" t="s">
        <v>35</v>
      </c>
      <c r="E39" s="23">
        <v>1.6899999999999998E-2</v>
      </c>
      <c r="F39" s="23">
        <f>E39*F35</f>
        <v>127.10659</v>
      </c>
      <c r="G39" s="45"/>
      <c r="H39" s="46"/>
      <c r="I39" s="45"/>
      <c r="J39" s="46"/>
      <c r="K39" s="47"/>
      <c r="L39" s="46"/>
      <c r="M39" s="46"/>
      <c r="N39" s="39"/>
      <c r="O39" s="39"/>
      <c r="P39" s="39"/>
      <c r="Q39" s="39"/>
      <c r="R39" s="39"/>
      <c r="S39" s="39"/>
      <c r="T39" s="39"/>
    </row>
    <row r="40" spans="1:22" ht="16.5">
      <c r="A40" s="18"/>
      <c r="B40" s="18"/>
      <c r="C40" s="19" t="s">
        <v>36</v>
      </c>
      <c r="D40" s="20" t="s">
        <v>37</v>
      </c>
      <c r="E40" s="66">
        <v>3.8800000000000001E-2</v>
      </c>
      <c r="F40" s="114">
        <f>E40*F35</f>
        <v>291.81868000000003</v>
      </c>
      <c r="G40" s="45"/>
      <c r="H40" s="46"/>
      <c r="I40" s="45"/>
      <c r="J40" s="46"/>
      <c r="K40" s="47"/>
      <c r="L40" s="46"/>
      <c r="M40" s="46"/>
      <c r="N40" s="39"/>
      <c r="O40" s="39"/>
      <c r="P40" s="39"/>
      <c r="Q40" s="39"/>
      <c r="R40" s="39"/>
      <c r="S40" s="39"/>
      <c r="T40" s="39"/>
    </row>
    <row r="41" spans="1:22" ht="15.75">
      <c r="A41" s="23"/>
      <c r="B41" s="21" t="s">
        <v>100</v>
      </c>
      <c r="C41" s="24" t="s">
        <v>101</v>
      </c>
      <c r="D41" s="23" t="s">
        <v>102</v>
      </c>
      <c r="E41" s="53">
        <v>0.16300000000000001</v>
      </c>
      <c r="F41" s="53">
        <f>E41*F35</f>
        <v>1225.9393</v>
      </c>
      <c r="G41" s="49"/>
      <c r="H41" s="49"/>
      <c r="I41" s="49"/>
      <c r="J41" s="49"/>
      <c r="K41" s="49"/>
      <c r="L41" s="49"/>
      <c r="M41" s="49"/>
      <c r="N41" s="80"/>
      <c r="O41" s="80"/>
      <c r="P41" s="80"/>
      <c r="Q41" s="80"/>
      <c r="R41" s="80"/>
      <c r="S41" s="80"/>
      <c r="T41" s="80"/>
    </row>
    <row r="42" spans="1:22" s="88" customFormat="1" ht="31.5">
      <c r="A42" s="34"/>
      <c r="B42" s="103" t="s">
        <v>103</v>
      </c>
      <c r="C42" s="104" t="s">
        <v>104</v>
      </c>
      <c r="D42" s="34" t="s">
        <v>41</v>
      </c>
      <c r="E42" s="105"/>
      <c r="F42" s="105">
        <v>2</v>
      </c>
      <c r="G42" s="110"/>
      <c r="H42" s="111"/>
      <c r="I42" s="112"/>
      <c r="J42" s="112"/>
      <c r="K42" s="112"/>
      <c r="L42" s="112"/>
      <c r="M42" s="112"/>
      <c r="N42" s="106"/>
      <c r="O42" s="106"/>
      <c r="P42" s="106"/>
      <c r="Q42" s="106"/>
      <c r="R42" s="106"/>
      <c r="S42" s="106"/>
      <c r="T42" s="106"/>
      <c r="U42" s="106"/>
      <c r="V42" s="106"/>
    </row>
    <row r="43" spans="1:22" ht="15.75">
      <c r="A43" s="23"/>
      <c r="B43" s="23"/>
      <c r="C43" s="24" t="s">
        <v>105</v>
      </c>
      <c r="D43" s="23" t="s">
        <v>37</v>
      </c>
      <c r="E43" s="37">
        <v>4.6000000000000001E-4</v>
      </c>
      <c r="F43" s="48">
        <f>E43*F35</f>
        <v>3.4597060000000002</v>
      </c>
      <c r="G43" s="49"/>
      <c r="H43" s="49"/>
      <c r="I43" s="49"/>
      <c r="J43" s="49"/>
      <c r="K43" s="49"/>
      <c r="L43" s="49"/>
      <c r="M43" s="49"/>
      <c r="N43" s="80"/>
      <c r="O43" s="80"/>
      <c r="P43" s="80"/>
      <c r="Q43" s="80"/>
      <c r="R43" s="80"/>
      <c r="S43" s="80"/>
      <c r="T43" s="80"/>
    </row>
    <row r="44" spans="1:22" ht="31.5">
      <c r="A44" s="23">
        <v>3</v>
      </c>
      <c r="B44" s="23" t="s">
        <v>108</v>
      </c>
      <c r="C44" s="86" t="s">
        <v>106</v>
      </c>
      <c r="D44" s="23" t="s">
        <v>107</v>
      </c>
      <c r="E44" s="53"/>
      <c r="F44" s="109">
        <v>1253.5</v>
      </c>
      <c r="G44" s="49"/>
      <c r="H44" s="49"/>
      <c r="I44" s="49"/>
      <c r="J44" s="49"/>
      <c r="K44" s="49"/>
      <c r="L44" s="49"/>
      <c r="M44" s="49"/>
      <c r="N44" s="80"/>
      <c r="O44" s="80"/>
      <c r="P44" s="80"/>
      <c r="Q44" s="80"/>
      <c r="R44" s="80"/>
      <c r="S44" s="80"/>
      <c r="T44" s="80"/>
    </row>
    <row r="45" spans="1:22" ht="15.75">
      <c r="A45" s="23"/>
      <c r="C45" s="24" t="s">
        <v>32</v>
      </c>
      <c r="D45" s="23" t="s">
        <v>33</v>
      </c>
      <c r="E45" s="53">
        <v>7.6999999999999999E-2</v>
      </c>
      <c r="F45" s="17">
        <f>E45*F44</f>
        <v>96.519499999999994</v>
      </c>
      <c r="G45" s="49"/>
      <c r="H45" s="35"/>
      <c r="I45" s="41"/>
      <c r="J45" s="35"/>
      <c r="K45" s="41"/>
      <c r="L45" s="35"/>
      <c r="M45" s="43"/>
      <c r="N45" s="80"/>
      <c r="O45" s="80"/>
      <c r="P45" s="80"/>
      <c r="Q45" s="80"/>
      <c r="R45" s="80"/>
      <c r="S45" s="80"/>
      <c r="T45" s="80"/>
    </row>
    <row r="46" spans="1:22" ht="16.5">
      <c r="A46" s="20"/>
      <c r="B46" s="21" t="s">
        <v>109</v>
      </c>
      <c r="C46" s="22" t="s">
        <v>110</v>
      </c>
      <c r="D46" s="20" t="s">
        <v>35</v>
      </c>
      <c r="E46" s="66">
        <v>0.19400000000000001</v>
      </c>
      <c r="F46" s="102">
        <f>E46*F44</f>
        <v>243.179</v>
      </c>
      <c r="G46" s="45"/>
      <c r="H46" s="46"/>
      <c r="I46" s="45"/>
      <c r="J46" s="46"/>
      <c r="K46" s="45"/>
      <c r="L46" s="46"/>
      <c r="M46" s="46"/>
      <c r="N46" s="80"/>
      <c r="O46" s="80"/>
      <c r="P46" s="80"/>
      <c r="Q46" s="80"/>
      <c r="R46" s="80"/>
      <c r="S46" s="80"/>
      <c r="T46" s="80"/>
    </row>
    <row r="47" spans="1:22" ht="16.5">
      <c r="A47" s="18"/>
      <c r="B47" s="21" t="s">
        <v>98</v>
      </c>
      <c r="C47" s="19" t="s">
        <v>111</v>
      </c>
      <c r="D47" s="20" t="s">
        <v>35</v>
      </c>
      <c r="E47" s="23">
        <v>2.4199999999999999E-2</v>
      </c>
      <c r="F47" s="107">
        <f>E47*F44</f>
        <v>30.334699999999998</v>
      </c>
      <c r="G47" s="45"/>
      <c r="H47" s="46"/>
      <c r="I47" s="45"/>
      <c r="J47" s="46"/>
      <c r="K47" s="47"/>
      <c r="L47" s="46"/>
      <c r="M47" s="46"/>
      <c r="N47" s="39"/>
      <c r="O47" s="39"/>
      <c r="P47" s="39"/>
      <c r="Q47" s="39"/>
      <c r="R47" s="39"/>
      <c r="S47" s="39"/>
      <c r="T47" s="39"/>
    </row>
    <row r="48" spans="1:22" ht="16.5">
      <c r="A48" s="20"/>
      <c r="B48" s="21" t="s">
        <v>112</v>
      </c>
      <c r="C48" s="19" t="s">
        <v>113</v>
      </c>
      <c r="D48" s="20" t="s">
        <v>35</v>
      </c>
      <c r="E48" s="23">
        <v>1.67E-2</v>
      </c>
      <c r="F48" s="107">
        <f>E48*F44</f>
        <v>20.933450000000001</v>
      </c>
      <c r="G48" s="45"/>
      <c r="H48" s="46"/>
      <c r="I48" s="45"/>
      <c r="J48" s="46"/>
      <c r="K48" s="47"/>
      <c r="L48" s="46"/>
      <c r="M48" s="46"/>
      <c r="N48" s="80"/>
      <c r="O48" s="80"/>
      <c r="P48" s="80"/>
      <c r="Q48" s="80"/>
      <c r="R48" s="80"/>
      <c r="S48" s="80"/>
      <c r="T48" s="80"/>
    </row>
    <row r="49" spans="1:22" ht="16.5">
      <c r="A49" s="18"/>
      <c r="B49" s="108"/>
      <c r="C49" s="19" t="s">
        <v>40</v>
      </c>
      <c r="D49" s="20" t="s">
        <v>35</v>
      </c>
      <c r="E49" s="23">
        <v>8.8000000000000005E-3</v>
      </c>
      <c r="F49" s="107">
        <f>E49*F44</f>
        <v>11.030800000000001</v>
      </c>
      <c r="G49" s="45"/>
      <c r="H49" s="46"/>
      <c r="I49" s="45"/>
      <c r="J49" s="46"/>
      <c r="K49" s="47"/>
      <c r="L49" s="46"/>
      <c r="M49" s="46"/>
      <c r="N49" s="39"/>
      <c r="O49" s="39"/>
      <c r="P49" s="39"/>
      <c r="Q49" s="39"/>
      <c r="R49" s="39"/>
      <c r="S49" s="39"/>
      <c r="T49" s="39"/>
    </row>
    <row r="50" spans="1:22" ht="16.5">
      <c r="A50" s="18"/>
      <c r="B50" s="18"/>
      <c r="C50" s="19" t="s">
        <v>36</v>
      </c>
      <c r="D50" s="20" t="s">
        <v>37</v>
      </c>
      <c r="E50" s="66">
        <v>6.3700000000000007E-2</v>
      </c>
      <c r="F50" s="107">
        <f>E50*F44</f>
        <v>79.847950000000012</v>
      </c>
      <c r="G50" s="45"/>
      <c r="H50" s="46"/>
      <c r="I50" s="45"/>
      <c r="J50" s="46"/>
      <c r="K50" s="47"/>
      <c r="L50" s="46"/>
      <c r="M50" s="46"/>
      <c r="N50" s="39"/>
      <c r="O50" s="39"/>
      <c r="P50" s="39"/>
      <c r="Q50" s="39"/>
      <c r="R50" s="39"/>
      <c r="S50" s="39"/>
      <c r="T50" s="39"/>
    </row>
    <row r="51" spans="1:22" ht="15.75">
      <c r="A51" s="23"/>
      <c r="B51" s="21" t="s">
        <v>114</v>
      </c>
      <c r="C51" s="24" t="s">
        <v>57</v>
      </c>
      <c r="D51" s="23" t="s">
        <v>38</v>
      </c>
      <c r="E51" s="53">
        <v>5.9999999999999995E-4</v>
      </c>
      <c r="F51" s="70">
        <f>E51*F44</f>
        <v>0.75209999999999988</v>
      </c>
      <c r="G51" s="49"/>
      <c r="H51" s="49"/>
      <c r="I51" s="113"/>
      <c r="J51" s="49"/>
      <c r="K51" s="49"/>
      <c r="L51" s="49"/>
      <c r="M51" s="49"/>
      <c r="N51" s="26"/>
      <c r="O51" s="26"/>
      <c r="P51" s="26"/>
      <c r="Q51" s="26"/>
      <c r="R51" s="26"/>
      <c r="S51" s="26"/>
      <c r="T51" s="26"/>
    </row>
    <row r="52" spans="1:22" ht="18">
      <c r="A52" s="23"/>
      <c r="B52" s="23"/>
      <c r="C52" s="24" t="s">
        <v>42</v>
      </c>
      <c r="D52" s="18" t="s">
        <v>41</v>
      </c>
      <c r="E52" s="53">
        <v>6.2E-2</v>
      </c>
      <c r="F52" s="53">
        <f>E52*F44</f>
        <v>77.716999999999999</v>
      </c>
      <c r="G52" s="49"/>
      <c r="H52" s="49"/>
      <c r="I52" s="49"/>
      <c r="J52" s="49"/>
      <c r="K52" s="49"/>
      <c r="L52" s="49"/>
      <c r="M52" s="49"/>
      <c r="N52" s="80"/>
      <c r="O52" s="80"/>
      <c r="P52" s="80"/>
      <c r="Q52" s="80"/>
      <c r="R52" s="80"/>
      <c r="S52" s="80"/>
      <c r="T52" s="80"/>
    </row>
    <row r="53" spans="1:22" ht="18">
      <c r="A53" s="23"/>
      <c r="B53" s="21" t="s">
        <v>115</v>
      </c>
      <c r="C53" s="24" t="s">
        <v>116</v>
      </c>
      <c r="D53" s="18" t="s">
        <v>41</v>
      </c>
      <c r="E53" s="53">
        <v>0.01</v>
      </c>
      <c r="F53" s="102">
        <f>E53*F44</f>
        <v>12.535</v>
      </c>
      <c r="G53" s="49"/>
      <c r="H53" s="49"/>
      <c r="I53" s="113"/>
      <c r="J53" s="49"/>
      <c r="K53" s="49"/>
      <c r="L53" s="49"/>
      <c r="M53" s="49"/>
      <c r="N53" s="26"/>
      <c r="O53" s="26"/>
      <c r="P53" s="26"/>
      <c r="Q53" s="26"/>
      <c r="R53" s="26"/>
      <c r="S53" s="26"/>
      <c r="T53" s="26"/>
    </row>
    <row r="54" spans="1:22" ht="15.75">
      <c r="A54" s="23"/>
      <c r="B54" s="21" t="s">
        <v>117</v>
      </c>
      <c r="C54" s="24" t="s">
        <v>118</v>
      </c>
      <c r="D54" s="23" t="s">
        <v>38</v>
      </c>
      <c r="E54" s="53">
        <v>6.9999999999999999E-4</v>
      </c>
      <c r="F54" s="53">
        <f>E54*F44</f>
        <v>0.87744999999999995</v>
      </c>
      <c r="G54" s="49"/>
      <c r="H54" s="49"/>
      <c r="I54" s="113"/>
      <c r="J54" s="49"/>
      <c r="K54" s="49"/>
      <c r="L54" s="49"/>
      <c r="M54" s="49"/>
      <c r="N54" s="26"/>
      <c r="O54" s="26"/>
      <c r="P54" s="26"/>
      <c r="Q54" s="26"/>
      <c r="R54" s="26"/>
      <c r="S54" s="26"/>
      <c r="T54" s="26"/>
    </row>
    <row r="55" spans="1:22" ht="15.75">
      <c r="A55" s="23"/>
      <c r="B55" s="23"/>
      <c r="C55" s="24" t="s">
        <v>105</v>
      </c>
      <c r="D55" s="23" t="s">
        <v>37</v>
      </c>
      <c r="E55" s="53">
        <v>1.78E-2</v>
      </c>
      <c r="F55" s="53">
        <f>E55*F44</f>
        <v>22.3123</v>
      </c>
      <c r="G55" s="49"/>
      <c r="H55" s="49"/>
      <c r="I55" s="49"/>
      <c r="J55" s="49"/>
      <c r="K55" s="49"/>
      <c r="L55" s="49"/>
      <c r="M55" s="49"/>
      <c r="N55" s="80"/>
      <c r="O55" s="80"/>
      <c r="P55" s="80"/>
      <c r="Q55" s="80"/>
      <c r="R55" s="80"/>
      <c r="S55" s="80"/>
      <c r="T55" s="80"/>
    </row>
    <row r="56" spans="1:22" ht="31.5">
      <c r="A56" s="14">
        <v>4</v>
      </c>
      <c r="B56" s="15" t="s">
        <v>66</v>
      </c>
      <c r="C56" s="86" t="s">
        <v>65</v>
      </c>
      <c r="D56" s="23" t="s">
        <v>56</v>
      </c>
      <c r="E56" s="70"/>
      <c r="F56" s="89">
        <v>1601.4</v>
      </c>
      <c r="G56" s="41"/>
      <c r="H56" s="35"/>
      <c r="I56" s="41"/>
      <c r="J56" s="35"/>
      <c r="K56" s="41"/>
      <c r="L56" s="35"/>
      <c r="M56" s="42"/>
      <c r="N56" s="39"/>
      <c r="O56" s="39"/>
      <c r="P56" s="39"/>
      <c r="Q56" s="39"/>
      <c r="R56" s="39"/>
      <c r="S56" s="39"/>
      <c r="T56" s="39"/>
      <c r="U56" s="39"/>
      <c r="V56" s="39"/>
    </row>
    <row r="57" spans="1:22" ht="15.75">
      <c r="A57" s="18"/>
      <c r="C57" s="19" t="s">
        <v>32</v>
      </c>
      <c r="D57" s="18" t="s">
        <v>33</v>
      </c>
      <c r="E57" s="38">
        <v>0.2505</v>
      </c>
      <c r="F57" s="46">
        <f>E57*F56</f>
        <v>401.15070000000003</v>
      </c>
      <c r="G57" s="45"/>
      <c r="H57" s="46"/>
      <c r="I57" s="41"/>
      <c r="J57" s="35"/>
      <c r="K57" s="41"/>
      <c r="L57" s="35"/>
      <c r="M57" s="43"/>
      <c r="N57" s="39"/>
      <c r="O57" s="39"/>
      <c r="P57" s="39"/>
      <c r="Q57" s="39"/>
      <c r="R57" s="39"/>
      <c r="S57" s="39"/>
      <c r="T57" s="39"/>
      <c r="U57" s="39"/>
      <c r="V57" s="39"/>
    </row>
    <row r="58" spans="1:22" ht="18">
      <c r="A58" s="18"/>
      <c r="B58" s="21" t="s">
        <v>70</v>
      </c>
      <c r="C58" s="87" t="s">
        <v>67</v>
      </c>
      <c r="D58" s="18" t="s">
        <v>41</v>
      </c>
      <c r="E58" s="38">
        <v>0.2238</v>
      </c>
      <c r="F58" s="44">
        <f>E58*F56</f>
        <v>358.39332000000002</v>
      </c>
      <c r="G58" s="45"/>
      <c r="H58" s="46"/>
      <c r="I58" s="49"/>
      <c r="J58" s="49"/>
      <c r="K58" s="49"/>
      <c r="L58" s="49"/>
      <c r="M58" s="49"/>
      <c r="N58" s="39"/>
      <c r="O58" s="39"/>
      <c r="P58" s="39"/>
      <c r="Q58" s="39"/>
      <c r="R58" s="39"/>
      <c r="S58" s="39"/>
      <c r="T58" s="39"/>
      <c r="U58" s="39"/>
      <c r="V58" s="39"/>
    </row>
    <row r="59" spans="1:22" ht="16.5">
      <c r="A59" s="18"/>
      <c r="B59" s="21" t="s">
        <v>63</v>
      </c>
      <c r="C59" s="19" t="s">
        <v>40</v>
      </c>
      <c r="D59" s="20" t="s">
        <v>35</v>
      </c>
      <c r="E59" s="37">
        <v>7.7600000000000004E-3</v>
      </c>
      <c r="F59" s="48">
        <f>E59*F56</f>
        <v>12.426864000000002</v>
      </c>
      <c r="G59" s="45"/>
      <c r="H59" s="46"/>
      <c r="I59" s="45"/>
      <c r="J59" s="46"/>
      <c r="K59" s="47"/>
      <c r="L59" s="46"/>
      <c r="M59" s="46"/>
    </row>
    <row r="60" spans="1:22" ht="15.75">
      <c r="A60" s="18"/>
      <c r="B60" s="21" t="s">
        <v>61</v>
      </c>
      <c r="C60" s="19" t="s">
        <v>46</v>
      </c>
      <c r="D60" s="18" t="s">
        <v>35</v>
      </c>
      <c r="E60" s="38">
        <v>2.8000000000000001E-2</v>
      </c>
      <c r="F60" s="46">
        <f>E60*F56</f>
        <v>44.839200000000005</v>
      </c>
      <c r="G60" s="45"/>
      <c r="H60" s="46"/>
      <c r="I60" s="45"/>
      <c r="J60" s="46"/>
      <c r="K60" s="45"/>
      <c r="L60" s="46"/>
      <c r="M60" s="46"/>
      <c r="N60" s="39"/>
      <c r="O60" s="39"/>
      <c r="P60" s="39"/>
      <c r="Q60" s="39"/>
      <c r="R60" s="39"/>
      <c r="S60" s="39"/>
      <c r="T60" s="39"/>
      <c r="U60" s="39"/>
      <c r="V60" s="39"/>
    </row>
    <row r="61" spans="1:22" ht="16.5">
      <c r="A61" s="18"/>
      <c r="B61" s="21" t="s">
        <v>62</v>
      </c>
      <c r="C61" s="22" t="s">
        <v>47</v>
      </c>
      <c r="D61" s="20" t="s">
        <v>35</v>
      </c>
      <c r="E61" s="36">
        <v>6.8000000000000005E-2</v>
      </c>
      <c r="F61" s="46">
        <f>E61*F56</f>
        <v>108.89520000000002</v>
      </c>
      <c r="G61" s="45"/>
      <c r="H61" s="46"/>
      <c r="I61" s="45"/>
      <c r="J61" s="46"/>
      <c r="K61" s="45"/>
      <c r="L61" s="46"/>
      <c r="M61" s="46"/>
      <c r="N61" s="39"/>
      <c r="O61" s="39"/>
      <c r="P61" s="39"/>
      <c r="Q61" s="39"/>
      <c r="R61" s="39"/>
      <c r="S61" s="39"/>
      <c r="T61" s="39"/>
      <c r="U61" s="39"/>
      <c r="V61" s="39"/>
    </row>
    <row r="62" spans="1:22" ht="18">
      <c r="A62" s="23"/>
      <c r="B62" s="23"/>
      <c r="C62" s="24" t="s">
        <v>42</v>
      </c>
      <c r="D62" s="18" t="s">
        <v>41</v>
      </c>
      <c r="E62" s="37">
        <v>0.02</v>
      </c>
      <c r="F62" s="48">
        <f>E62*F56</f>
        <v>32.028000000000006</v>
      </c>
      <c r="G62" s="49"/>
      <c r="H62" s="49"/>
      <c r="I62" s="49"/>
      <c r="J62" s="49"/>
      <c r="K62" s="49"/>
      <c r="L62" s="49"/>
      <c r="M62" s="49"/>
    </row>
    <row r="63" spans="1:22" ht="21">
      <c r="A63" s="18"/>
      <c r="B63" s="18"/>
      <c r="C63" s="85" t="s">
        <v>91</v>
      </c>
      <c r="D63" s="18"/>
      <c r="E63" s="70"/>
      <c r="F63" s="35"/>
      <c r="G63" s="41"/>
      <c r="H63" s="35"/>
      <c r="I63" s="49"/>
      <c r="J63" s="46"/>
      <c r="K63" s="49"/>
      <c r="L63" s="35"/>
      <c r="M63" s="35"/>
    </row>
    <row r="64" spans="1:22" ht="21">
      <c r="A64" s="18"/>
      <c r="B64" s="18"/>
      <c r="C64" s="85" t="s">
        <v>82</v>
      </c>
      <c r="D64" s="18"/>
      <c r="E64" s="70"/>
      <c r="F64" s="35"/>
      <c r="G64" s="41"/>
      <c r="H64" s="35"/>
      <c r="I64" s="49"/>
      <c r="J64" s="46"/>
      <c r="K64" s="49"/>
      <c r="L64" s="35"/>
      <c r="M64" s="35"/>
    </row>
    <row r="65" spans="1:22" ht="31.5">
      <c r="A65" s="14">
        <v>1</v>
      </c>
      <c r="B65" s="15" t="s">
        <v>76</v>
      </c>
      <c r="C65" s="64" t="s">
        <v>88</v>
      </c>
      <c r="D65" s="14" t="s">
        <v>56</v>
      </c>
      <c r="E65" s="70"/>
      <c r="F65" s="35">
        <v>240</v>
      </c>
      <c r="G65" s="45"/>
      <c r="H65" s="46"/>
      <c r="I65" s="41"/>
      <c r="J65" s="35"/>
      <c r="K65" s="41"/>
      <c r="L65" s="35"/>
      <c r="M65" s="42"/>
      <c r="N65" s="65"/>
      <c r="O65" s="39"/>
      <c r="P65" s="39"/>
      <c r="Q65" s="39"/>
      <c r="R65" s="39"/>
      <c r="S65" s="39"/>
      <c r="T65" s="39"/>
      <c r="U65" s="39"/>
      <c r="V65" s="39"/>
    </row>
    <row r="66" spans="1:22" ht="15.75">
      <c r="A66" s="18"/>
      <c r="B66" s="18"/>
      <c r="C66" s="19" t="s">
        <v>32</v>
      </c>
      <c r="D66" s="18" t="s">
        <v>33</v>
      </c>
      <c r="E66" s="23">
        <v>3.2099999999999997E-2</v>
      </c>
      <c r="F66" s="48">
        <f>E66*F65</f>
        <v>7.7039999999999988</v>
      </c>
      <c r="G66" s="45"/>
      <c r="H66" s="46"/>
      <c r="I66" s="41"/>
      <c r="J66" s="35"/>
      <c r="K66" s="41"/>
      <c r="L66" s="35"/>
      <c r="M66" s="43"/>
      <c r="N66" s="65"/>
      <c r="O66" s="79"/>
      <c r="P66" s="39"/>
      <c r="Q66" s="39"/>
      <c r="R66" s="39"/>
      <c r="S66" s="39"/>
      <c r="T66" s="39"/>
      <c r="U66" s="39"/>
      <c r="V66" s="39"/>
    </row>
    <row r="67" spans="1:22" ht="16.5">
      <c r="A67" s="20"/>
      <c r="B67" s="21" t="s">
        <v>58</v>
      </c>
      <c r="C67" s="22" t="s">
        <v>34</v>
      </c>
      <c r="D67" s="20" t="s">
        <v>35</v>
      </c>
      <c r="E67" s="23">
        <v>3.8800000000000002E-3</v>
      </c>
      <c r="F67" s="48">
        <f>E67*F65</f>
        <v>0.93120000000000003</v>
      </c>
      <c r="G67" s="45"/>
      <c r="H67" s="46"/>
      <c r="I67" s="45"/>
      <c r="J67" s="46"/>
      <c r="K67" s="45"/>
      <c r="L67" s="46"/>
      <c r="M67" s="46"/>
      <c r="N67" s="65"/>
      <c r="O67" s="79"/>
      <c r="P67" s="39"/>
      <c r="Q67" s="39"/>
      <c r="R67" s="39"/>
      <c r="S67" s="39"/>
      <c r="T67" s="39"/>
      <c r="U67" s="39"/>
      <c r="V67" s="39"/>
    </row>
    <row r="68" spans="1:22" ht="15.75">
      <c r="A68" s="18"/>
      <c r="B68" s="21" t="s">
        <v>61</v>
      </c>
      <c r="C68" s="19" t="s">
        <v>46</v>
      </c>
      <c r="D68" s="18" t="s">
        <v>35</v>
      </c>
      <c r="E68" s="23">
        <v>6.1599999999999997E-3</v>
      </c>
      <c r="F68" s="48">
        <f>E68*F65</f>
        <v>1.4783999999999999</v>
      </c>
      <c r="G68" s="45"/>
      <c r="H68" s="46"/>
      <c r="I68" s="45"/>
      <c r="J68" s="46"/>
      <c r="K68" s="45"/>
      <c r="L68" s="46"/>
      <c r="M68" s="46"/>
      <c r="N68" s="65"/>
      <c r="O68" s="79"/>
      <c r="P68" s="39"/>
      <c r="Q68" s="39"/>
      <c r="R68" s="39"/>
      <c r="S68" s="39"/>
      <c r="T68" s="39"/>
      <c r="U68" s="39"/>
      <c r="V68" s="39"/>
    </row>
    <row r="69" spans="1:22" ht="16.5">
      <c r="A69" s="18"/>
      <c r="B69" s="21" t="s">
        <v>62</v>
      </c>
      <c r="C69" s="22" t="s">
        <v>47</v>
      </c>
      <c r="D69" s="20" t="s">
        <v>35</v>
      </c>
      <c r="E69" s="23">
        <v>4.5300000000000002E-3</v>
      </c>
      <c r="F69" s="48">
        <f>E69*F65</f>
        <v>1.0871999999999999</v>
      </c>
      <c r="G69" s="45"/>
      <c r="H69" s="46"/>
      <c r="I69" s="45"/>
      <c r="J69" s="46"/>
      <c r="K69" s="45"/>
      <c r="L69" s="46"/>
      <c r="M69" s="46"/>
      <c r="N69" s="65"/>
      <c r="O69" s="79"/>
      <c r="P69" s="39"/>
      <c r="Q69" s="39"/>
      <c r="R69" s="39"/>
      <c r="S69" s="39"/>
      <c r="T69" s="39"/>
      <c r="U69" s="39"/>
      <c r="V69" s="39"/>
    </row>
    <row r="70" spans="1:22" ht="16.5">
      <c r="A70" s="18"/>
      <c r="B70" s="21" t="s">
        <v>78</v>
      </c>
      <c r="C70" s="19" t="s">
        <v>79</v>
      </c>
      <c r="D70" s="20" t="s">
        <v>35</v>
      </c>
      <c r="E70" s="23">
        <v>7.1000000000000002E-4</v>
      </c>
      <c r="F70" s="48">
        <f>E70*F65</f>
        <v>0.1704</v>
      </c>
      <c r="G70" s="45"/>
      <c r="H70" s="46"/>
      <c r="I70" s="45"/>
      <c r="J70" s="46"/>
      <c r="K70" s="47"/>
      <c r="L70" s="46"/>
      <c r="M70" s="46"/>
      <c r="N70" s="65"/>
      <c r="O70" s="79"/>
      <c r="P70" s="39"/>
      <c r="Q70" s="39"/>
      <c r="R70" s="39"/>
      <c r="S70" s="39"/>
      <c r="T70" s="39"/>
      <c r="U70" s="39"/>
      <c r="V70" s="39"/>
    </row>
    <row r="71" spans="1:22" ht="16.5">
      <c r="A71" s="18"/>
      <c r="B71" s="21" t="s">
        <v>63</v>
      </c>
      <c r="C71" s="19" t="s">
        <v>40</v>
      </c>
      <c r="D71" s="20" t="s">
        <v>35</v>
      </c>
      <c r="E71" s="23">
        <v>2.0699999999999998E-3</v>
      </c>
      <c r="F71" s="48">
        <f>E71*F65</f>
        <v>0.49679999999999996</v>
      </c>
      <c r="G71" s="45"/>
      <c r="H71" s="46"/>
      <c r="I71" s="45"/>
      <c r="J71" s="46"/>
      <c r="K71" s="47"/>
      <c r="L71" s="46"/>
      <c r="M71" s="46"/>
      <c r="N71" s="65"/>
      <c r="O71" s="79"/>
      <c r="P71" s="39"/>
      <c r="Q71" s="39"/>
      <c r="R71" s="39"/>
      <c r="S71" s="39"/>
      <c r="T71" s="39"/>
      <c r="U71" s="39"/>
      <c r="V71" s="39"/>
    </row>
    <row r="72" spans="1:22" ht="16.5">
      <c r="A72" s="18"/>
      <c r="B72" s="18"/>
      <c r="C72" s="19" t="s">
        <v>36</v>
      </c>
      <c r="D72" s="20" t="s">
        <v>37</v>
      </c>
      <c r="E72" s="66">
        <v>1.0200000000000001E-3</v>
      </c>
      <c r="F72" s="44">
        <f>E72*F65</f>
        <v>0.24480000000000002</v>
      </c>
      <c r="G72" s="45"/>
      <c r="H72" s="46"/>
      <c r="I72" s="45"/>
      <c r="J72" s="46"/>
      <c r="K72" s="47"/>
      <c r="L72" s="46"/>
      <c r="M72" s="46"/>
      <c r="N72" s="67"/>
      <c r="O72" s="79"/>
      <c r="P72" s="80"/>
      <c r="Q72" s="80"/>
      <c r="R72" s="80"/>
      <c r="S72" s="80"/>
      <c r="T72" s="80"/>
      <c r="U72" s="80"/>
      <c r="V72" s="80"/>
    </row>
    <row r="73" spans="1:22" ht="18">
      <c r="A73" s="18"/>
      <c r="B73" s="21" t="s">
        <v>70</v>
      </c>
      <c r="C73" s="22" t="s">
        <v>122</v>
      </c>
      <c r="D73" s="18" t="s">
        <v>41</v>
      </c>
      <c r="E73" s="23">
        <v>6.6000000000000003E-2</v>
      </c>
      <c r="F73" s="48">
        <f>E73*F65</f>
        <v>15.84</v>
      </c>
      <c r="G73" s="45"/>
      <c r="H73" s="46"/>
      <c r="I73" s="49"/>
      <c r="J73" s="49"/>
      <c r="K73" s="49"/>
      <c r="L73" s="49"/>
      <c r="M73" s="49"/>
      <c r="N73" s="67"/>
      <c r="O73" s="79"/>
      <c r="P73" s="80"/>
      <c r="Q73" s="80"/>
      <c r="R73" s="80"/>
      <c r="S73" s="80"/>
      <c r="T73" s="80"/>
      <c r="U73" s="80"/>
      <c r="V73" s="80"/>
    </row>
    <row r="74" spans="1:22" ht="18">
      <c r="A74" s="23"/>
      <c r="B74" s="23"/>
      <c r="C74" s="24" t="s">
        <v>42</v>
      </c>
      <c r="D74" s="18" t="s">
        <v>41</v>
      </c>
      <c r="E74" s="53">
        <v>1.4999999999999999E-2</v>
      </c>
      <c r="F74" s="48">
        <f>E74*F65</f>
        <v>3.5999999999999996</v>
      </c>
      <c r="G74" s="49"/>
      <c r="H74" s="49"/>
      <c r="I74" s="49"/>
      <c r="J74" s="49"/>
      <c r="K74" s="49"/>
      <c r="L74" s="49"/>
      <c r="M74" s="49"/>
      <c r="N74" s="65"/>
      <c r="O74" s="79"/>
      <c r="P74" s="39"/>
      <c r="Q74" s="39"/>
      <c r="R74" s="39"/>
      <c r="S74" s="39"/>
      <c r="T74" s="39"/>
      <c r="U74" s="39"/>
      <c r="V74" s="39"/>
    </row>
    <row r="75" spans="1:22" ht="33">
      <c r="A75" s="14">
        <v>2</v>
      </c>
      <c r="B75" s="15" t="s">
        <v>43</v>
      </c>
      <c r="C75" s="16" t="s">
        <v>89</v>
      </c>
      <c r="D75" s="14" t="s">
        <v>56</v>
      </c>
      <c r="E75" s="70"/>
      <c r="F75" s="35">
        <v>192</v>
      </c>
      <c r="G75" s="41"/>
      <c r="H75" s="35"/>
      <c r="I75" s="41"/>
      <c r="J75" s="35"/>
      <c r="K75" s="41"/>
      <c r="L75" s="35"/>
      <c r="M75" s="42"/>
    </row>
    <row r="76" spans="1:22" ht="15.75">
      <c r="A76" s="18"/>
      <c r="B76" s="18"/>
      <c r="C76" s="19" t="s">
        <v>32</v>
      </c>
      <c r="D76" s="18" t="s">
        <v>33</v>
      </c>
      <c r="E76" s="38">
        <v>3.3000000000000002E-2</v>
      </c>
      <c r="F76" s="46">
        <f>E76*F75</f>
        <v>6.3360000000000003</v>
      </c>
      <c r="G76" s="45"/>
      <c r="H76" s="46"/>
      <c r="I76" s="41"/>
      <c r="J76" s="35"/>
      <c r="K76" s="41"/>
      <c r="L76" s="35"/>
      <c r="M76" s="43"/>
    </row>
    <row r="77" spans="1:22" ht="16.5">
      <c r="A77" s="20"/>
      <c r="B77" s="21" t="s">
        <v>58</v>
      </c>
      <c r="C77" s="22" t="s">
        <v>34</v>
      </c>
      <c r="D77" s="18" t="s">
        <v>35</v>
      </c>
      <c r="E77" s="36">
        <v>4.2000000000000002E-4</v>
      </c>
      <c r="F77" s="44">
        <f>E77*F75</f>
        <v>8.0640000000000003E-2</v>
      </c>
      <c r="G77" s="45"/>
      <c r="H77" s="46"/>
      <c r="I77" s="45"/>
      <c r="J77" s="46"/>
      <c r="K77" s="45"/>
      <c r="L77" s="46"/>
      <c r="M77" s="46"/>
    </row>
    <row r="78" spans="1:22" ht="16.5">
      <c r="A78" s="20"/>
      <c r="B78" s="21" t="s">
        <v>60</v>
      </c>
      <c r="C78" s="22" t="s">
        <v>45</v>
      </c>
      <c r="D78" s="18" t="s">
        <v>35</v>
      </c>
      <c r="E78" s="36">
        <v>2.5799999999999998E-3</v>
      </c>
      <c r="F78" s="44">
        <f>E78*F75</f>
        <v>0.49535999999999997</v>
      </c>
      <c r="G78" s="45"/>
      <c r="H78" s="46"/>
      <c r="I78" s="45"/>
      <c r="J78" s="46"/>
      <c r="K78" s="47"/>
      <c r="L78" s="46"/>
      <c r="M78" s="46"/>
    </row>
    <row r="79" spans="1:22" ht="15.75">
      <c r="A79" s="18"/>
      <c r="B79" s="21" t="s">
        <v>61</v>
      </c>
      <c r="C79" s="19" t="s">
        <v>46</v>
      </c>
      <c r="D79" s="18" t="s">
        <v>35</v>
      </c>
      <c r="E79" s="38">
        <v>1.12E-2</v>
      </c>
      <c r="F79" s="46">
        <f>E79*F75</f>
        <v>2.1503999999999999</v>
      </c>
      <c r="G79" s="45"/>
      <c r="H79" s="46"/>
      <c r="I79" s="45"/>
      <c r="J79" s="46"/>
      <c r="K79" s="45"/>
      <c r="L79" s="46"/>
      <c r="M79" s="46"/>
    </row>
    <row r="80" spans="1:22" ht="16.5">
      <c r="A80" s="18"/>
      <c r="B80" s="21" t="s">
        <v>62</v>
      </c>
      <c r="C80" s="22" t="s">
        <v>47</v>
      </c>
      <c r="D80" s="18" t="s">
        <v>35</v>
      </c>
      <c r="E80" s="36">
        <v>2.4799999999999999E-2</v>
      </c>
      <c r="F80" s="46">
        <f>E80*F75</f>
        <v>4.7615999999999996</v>
      </c>
      <c r="G80" s="45"/>
      <c r="H80" s="46"/>
      <c r="I80" s="45"/>
      <c r="J80" s="46"/>
      <c r="K80" s="45"/>
      <c r="L80" s="46"/>
      <c r="M80" s="46"/>
    </row>
    <row r="81" spans="1:22" ht="16.5">
      <c r="A81" s="18"/>
      <c r="B81" s="21" t="s">
        <v>63</v>
      </c>
      <c r="C81" s="19" t="s">
        <v>40</v>
      </c>
      <c r="D81" s="20" t="s">
        <v>35</v>
      </c>
      <c r="E81" s="37">
        <v>4.1399999999999996E-3</v>
      </c>
      <c r="F81" s="48">
        <f>E81*F75</f>
        <v>0.79487999999999992</v>
      </c>
      <c r="G81" s="45"/>
      <c r="H81" s="46"/>
      <c r="I81" s="45"/>
      <c r="J81" s="46"/>
      <c r="K81" s="47"/>
      <c r="L81" s="46"/>
      <c r="M81" s="46"/>
    </row>
    <row r="82" spans="1:22" ht="16.5">
      <c r="A82" s="18"/>
      <c r="B82" s="21" t="s">
        <v>64</v>
      </c>
      <c r="C82" s="25" t="s">
        <v>48</v>
      </c>
      <c r="D82" s="20" t="s">
        <v>35</v>
      </c>
      <c r="E82" s="37">
        <v>5.2999999999999998E-4</v>
      </c>
      <c r="F82" s="48">
        <f>E82*F75</f>
        <v>0.10175999999999999</v>
      </c>
      <c r="G82" s="45"/>
      <c r="H82" s="46"/>
      <c r="I82" s="45"/>
      <c r="J82" s="46"/>
      <c r="K82" s="47"/>
      <c r="L82" s="46"/>
      <c r="M82" s="46"/>
    </row>
    <row r="83" spans="1:22" ht="18">
      <c r="A83" s="18"/>
      <c r="B83" s="21" t="s">
        <v>71</v>
      </c>
      <c r="C83" s="22" t="s">
        <v>49</v>
      </c>
      <c r="D83" s="18" t="s">
        <v>41</v>
      </c>
      <c r="E83" s="36">
        <v>0.126</v>
      </c>
      <c r="F83" s="46">
        <f>E83*F75</f>
        <v>24.192</v>
      </c>
      <c r="G83" s="45"/>
      <c r="H83" s="46"/>
      <c r="I83" s="45"/>
      <c r="J83" s="46"/>
      <c r="K83" s="45"/>
      <c r="L83" s="46"/>
      <c r="M83" s="46"/>
    </row>
    <row r="84" spans="1:22" ht="18">
      <c r="A84" s="23"/>
      <c r="B84" s="23"/>
      <c r="C84" s="24" t="s">
        <v>42</v>
      </c>
      <c r="D84" s="18" t="s">
        <v>41</v>
      </c>
      <c r="E84" s="37">
        <v>0.03</v>
      </c>
      <c r="F84" s="48">
        <f>E84*F75</f>
        <v>5.76</v>
      </c>
      <c r="G84" s="49"/>
      <c r="H84" s="49"/>
      <c r="I84" s="49"/>
      <c r="J84" s="49"/>
      <c r="K84" s="49"/>
      <c r="L84" s="49"/>
      <c r="M84" s="49"/>
    </row>
    <row r="85" spans="1:22" ht="33">
      <c r="A85" s="23">
        <v>2</v>
      </c>
      <c r="B85" s="23" t="s">
        <v>92</v>
      </c>
      <c r="C85" s="16" t="s">
        <v>93</v>
      </c>
      <c r="D85" s="23" t="s">
        <v>56</v>
      </c>
      <c r="E85" s="53"/>
      <c r="F85" s="35">
        <v>192</v>
      </c>
      <c r="G85" s="49"/>
      <c r="H85" s="49"/>
      <c r="I85" s="49"/>
      <c r="J85" s="49"/>
      <c r="K85" s="49"/>
      <c r="L85" s="49"/>
      <c r="M85" s="49"/>
      <c r="N85" s="80"/>
      <c r="O85" s="80"/>
      <c r="P85" s="80"/>
      <c r="Q85" s="80"/>
      <c r="R85" s="80"/>
      <c r="S85" s="80"/>
      <c r="T85" s="80"/>
    </row>
    <row r="86" spans="1:22" ht="15.75">
      <c r="A86" s="23"/>
      <c r="C86" s="24" t="s">
        <v>32</v>
      </c>
      <c r="D86" s="23" t="s">
        <v>33</v>
      </c>
      <c r="E86" s="53">
        <v>0.11</v>
      </c>
      <c r="F86" s="17">
        <f>E86*F85</f>
        <v>21.12</v>
      </c>
      <c r="G86" s="41"/>
      <c r="H86" s="35"/>
      <c r="I86" s="41"/>
      <c r="J86" s="35"/>
      <c r="K86" s="41"/>
      <c r="L86" s="35"/>
      <c r="M86" s="43"/>
      <c r="N86" s="80"/>
      <c r="O86" s="80"/>
      <c r="P86" s="80"/>
      <c r="Q86" s="80"/>
      <c r="R86" s="80"/>
      <c r="S86" s="80"/>
      <c r="T86" s="80"/>
    </row>
    <row r="87" spans="1:22" ht="16.5">
      <c r="A87" s="20"/>
      <c r="B87" s="21" t="s">
        <v>94</v>
      </c>
      <c r="C87" s="22" t="s">
        <v>95</v>
      </c>
      <c r="D87" s="20" t="s">
        <v>35</v>
      </c>
      <c r="E87" s="66">
        <v>1.83E-2</v>
      </c>
      <c r="F87" s="102">
        <f>E87*F85</f>
        <v>3.5136000000000003</v>
      </c>
      <c r="G87" s="45"/>
      <c r="H87" s="46"/>
      <c r="I87" s="45"/>
      <c r="J87" s="46"/>
      <c r="K87" s="45"/>
      <c r="L87" s="46"/>
      <c r="M87" s="46"/>
      <c r="N87" s="39"/>
      <c r="O87" s="39"/>
      <c r="P87" s="39"/>
      <c r="Q87" s="39"/>
      <c r="R87" s="39"/>
      <c r="S87" s="39"/>
      <c r="T87" s="39"/>
    </row>
    <row r="88" spans="1:22" ht="16.5">
      <c r="A88" s="20"/>
      <c r="B88" s="21" t="s">
        <v>96</v>
      </c>
      <c r="C88" s="22" t="s">
        <v>97</v>
      </c>
      <c r="D88" s="20" t="s">
        <v>35</v>
      </c>
      <c r="E88" s="66">
        <v>1.8599999999999998E-2</v>
      </c>
      <c r="F88" s="23">
        <f>E88*F85</f>
        <v>3.5711999999999997</v>
      </c>
      <c r="G88" s="45"/>
      <c r="H88" s="46"/>
      <c r="I88" s="45"/>
      <c r="J88" s="46"/>
      <c r="K88" s="45"/>
      <c r="L88" s="46"/>
      <c r="M88" s="46"/>
      <c r="N88" s="39"/>
      <c r="O88" s="39"/>
      <c r="P88" s="39"/>
      <c r="Q88" s="39"/>
      <c r="R88" s="39"/>
      <c r="S88" s="39"/>
      <c r="T88" s="39"/>
    </row>
    <row r="89" spans="1:22" ht="16.5">
      <c r="A89" s="18"/>
      <c r="B89" s="21" t="s">
        <v>98</v>
      </c>
      <c r="C89" s="19" t="s">
        <v>99</v>
      </c>
      <c r="D89" s="20" t="s">
        <v>35</v>
      </c>
      <c r="E89" s="23">
        <v>1.6899999999999998E-2</v>
      </c>
      <c r="F89" s="23">
        <f>E89*F85</f>
        <v>3.2447999999999997</v>
      </c>
      <c r="G89" s="45"/>
      <c r="H89" s="46"/>
      <c r="I89" s="45"/>
      <c r="J89" s="46"/>
      <c r="K89" s="47"/>
      <c r="L89" s="46"/>
      <c r="M89" s="46"/>
      <c r="N89" s="39"/>
      <c r="O89" s="39"/>
      <c r="P89" s="39"/>
      <c r="Q89" s="39"/>
      <c r="R89" s="39"/>
      <c r="S89" s="39"/>
      <c r="T89" s="39"/>
    </row>
    <row r="90" spans="1:22" ht="16.5">
      <c r="A90" s="18"/>
      <c r="B90" s="18"/>
      <c r="C90" s="19" t="s">
        <v>36</v>
      </c>
      <c r="D90" s="20" t="s">
        <v>37</v>
      </c>
      <c r="E90" s="66">
        <v>3.8800000000000001E-2</v>
      </c>
      <c r="F90" s="102">
        <f>E90*F85</f>
        <v>7.4496000000000002</v>
      </c>
      <c r="G90" s="45"/>
      <c r="H90" s="46"/>
      <c r="I90" s="45"/>
      <c r="J90" s="46"/>
      <c r="K90" s="47"/>
      <c r="L90" s="46"/>
      <c r="M90" s="46"/>
      <c r="N90" s="39"/>
      <c r="O90" s="39"/>
      <c r="P90" s="39"/>
      <c r="Q90" s="39"/>
      <c r="R90" s="39"/>
      <c r="S90" s="39"/>
      <c r="T90" s="39"/>
    </row>
    <row r="91" spans="1:22" ht="15.75">
      <c r="A91" s="23"/>
      <c r="B91" s="21" t="s">
        <v>100</v>
      </c>
      <c r="C91" s="24" t="s">
        <v>101</v>
      </c>
      <c r="D91" s="23" t="s">
        <v>102</v>
      </c>
      <c r="E91" s="53">
        <v>0.16300000000000001</v>
      </c>
      <c r="F91" s="53">
        <f>E91*F85</f>
        <v>31.295999999999999</v>
      </c>
      <c r="G91" s="49"/>
      <c r="H91" s="49"/>
      <c r="I91" s="49"/>
      <c r="J91" s="49"/>
      <c r="K91" s="49"/>
      <c r="L91" s="49"/>
      <c r="M91" s="49"/>
      <c r="N91" s="80"/>
      <c r="O91" s="80"/>
      <c r="P91" s="80"/>
      <c r="Q91" s="80"/>
      <c r="R91" s="80"/>
      <c r="S91" s="80"/>
      <c r="T91" s="80"/>
    </row>
    <row r="92" spans="1:22" ht="15.75">
      <c r="A92" s="23"/>
      <c r="B92" s="23"/>
      <c r="C92" s="24" t="s">
        <v>105</v>
      </c>
      <c r="D92" s="23" t="s">
        <v>37</v>
      </c>
      <c r="E92" s="37">
        <v>4.6000000000000001E-4</v>
      </c>
      <c r="F92" s="48">
        <f>E92*F85</f>
        <v>8.832000000000001E-2</v>
      </c>
      <c r="G92" s="49"/>
      <c r="H92" s="49"/>
      <c r="I92" s="49"/>
      <c r="J92" s="49"/>
      <c r="K92" s="49"/>
      <c r="L92" s="49"/>
      <c r="M92" s="49"/>
      <c r="N92" s="80"/>
      <c r="O92" s="80"/>
      <c r="P92" s="80"/>
      <c r="Q92" s="80"/>
      <c r="R92" s="80"/>
      <c r="S92" s="80"/>
      <c r="T92" s="80"/>
    </row>
    <row r="93" spans="1:22" ht="31.5">
      <c r="A93" s="14">
        <v>3</v>
      </c>
      <c r="B93" s="72"/>
      <c r="C93" s="86" t="s">
        <v>65</v>
      </c>
      <c r="D93" s="23" t="s">
        <v>56</v>
      </c>
      <c r="E93" s="70"/>
      <c r="F93" s="101">
        <v>48</v>
      </c>
      <c r="G93" s="41"/>
      <c r="H93" s="35"/>
      <c r="I93" s="41"/>
      <c r="J93" s="35"/>
      <c r="K93" s="41"/>
      <c r="L93" s="35"/>
      <c r="M93" s="42"/>
      <c r="N93" s="39"/>
      <c r="O93" s="39"/>
      <c r="P93" s="39"/>
      <c r="Q93" s="39"/>
      <c r="R93" s="39"/>
      <c r="S93" s="39"/>
      <c r="T93" s="39"/>
      <c r="U93" s="39"/>
      <c r="V93" s="39"/>
    </row>
    <row r="94" spans="1:22" ht="15.75">
      <c r="A94" s="18"/>
      <c r="B94" s="15" t="s">
        <v>66</v>
      </c>
      <c r="C94" s="19" t="s">
        <v>32</v>
      </c>
      <c r="D94" s="18" t="s">
        <v>33</v>
      </c>
      <c r="E94" s="38">
        <v>0.2505</v>
      </c>
      <c r="F94" s="46">
        <f>E94*F93</f>
        <v>12.024000000000001</v>
      </c>
      <c r="G94" s="45"/>
      <c r="H94" s="46"/>
      <c r="I94" s="41"/>
      <c r="J94" s="35"/>
      <c r="K94" s="41"/>
      <c r="L94" s="35"/>
      <c r="M94" s="43"/>
      <c r="N94" s="39"/>
      <c r="O94" s="39"/>
      <c r="P94" s="39"/>
      <c r="Q94" s="39"/>
      <c r="R94" s="39"/>
      <c r="S94" s="39"/>
      <c r="T94" s="39"/>
      <c r="U94" s="39"/>
      <c r="V94" s="39"/>
    </row>
    <row r="95" spans="1:22" ht="18">
      <c r="A95" s="18"/>
      <c r="B95" s="21" t="s">
        <v>70</v>
      </c>
      <c r="C95" s="87" t="s">
        <v>67</v>
      </c>
      <c r="D95" s="18" t="s">
        <v>41</v>
      </c>
      <c r="E95" s="38">
        <v>0.2238</v>
      </c>
      <c r="F95" s="44">
        <f>E95*F93</f>
        <v>10.7424</v>
      </c>
      <c r="G95" s="45"/>
      <c r="H95" s="46"/>
      <c r="I95" s="49"/>
      <c r="J95" s="49"/>
      <c r="K95" s="49"/>
      <c r="L95" s="49"/>
      <c r="M95" s="49"/>
      <c r="N95" s="39"/>
      <c r="O95" s="39"/>
      <c r="P95" s="39"/>
      <c r="Q95" s="39"/>
      <c r="R95" s="39"/>
      <c r="S95" s="39"/>
      <c r="T95" s="39"/>
      <c r="U95" s="39"/>
      <c r="V95" s="39"/>
    </row>
    <row r="96" spans="1:22" ht="16.5">
      <c r="A96" s="18"/>
      <c r="B96" s="21" t="s">
        <v>63</v>
      </c>
      <c r="C96" s="19" t="s">
        <v>40</v>
      </c>
      <c r="D96" s="20" t="s">
        <v>35</v>
      </c>
      <c r="E96" s="37">
        <v>7.7600000000000004E-3</v>
      </c>
      <c r="F96" s="48">
        <f>E96*F93</f>
        <v>0.37248000000000003</v>
      </c>
      <c r="G96" s="45"/>
      <c r="H96" s="46"/>
      <c r="I96" s="45"/>
      <c r="J96" s="46"/>
      <c r="K96" s="47"/>
      <c r="L96" s="46"/>
      <c r="M96" s="46"/>
    </row>
    <row r="97" spans="1:22" ht="15.75">
      <c r="A97" s="18"/>
      <c r="B97" s="21" t="s">
        <v>61</v>
      </c>
      <c r="C97" s="19" t="s">
        <v>46</v>
      </c>
      <c r="D97" s="18" t="s">
        <v>35</v>
      </c>
      <c r="E97" s="38">
        <v>2.8000000000000001E-2</v>
      </c>
      <c r="F97" s="46">
        <f>E97*F93</f>
        <v>1.3440000000000001</v>
      </c>
      <c r="G97" s="45"/>
      <c r="H97" s="46"/>
      <c r="I97" s="45"/>
      <c r="J97" s="46"/>
      <c r="K97" s="45"/>
      <c r="L97" s="46"/>
      <c r="M97" s="46"/>
      <c r="N97" s="39"/>
      <c r="O97" s="39"/>
      <c r="P97" s="39"/>
      <c r="Q97" s="39"/>
      <c r="R97" s="39"/>
      <c r="S97" s="39"/>
      <c r="T97" s="39"/>
      <c r="U97" s="39"/>
      <c r="V97" s="39"/>
    </row>
    <row r="98" spans="1:22" ht="16.5">
      <c r="A98" s="18"/>
      <c r="B98" s="21" t="s">
        <v>62</v>
      </c>
      <c r="C98" s="22" t="s">
        <v>47</v>
      </c>
      <c r="D98" s="20" t="s">
        <v>35</v>
      </c>
      <c r="E98" s="36">
        <v>6.8000000000000005E-2</v>
      </c>
      <c r="F98" s="46">
        <f>E98*F93</f>
        <v>3.2640000000000002</v>
      </c>
      <c r="G98" s="45"/>
      <c r="H98" s="46"/>
      <c r="I98" s="45"/>
      <c r="J98" s="46"/>
      <c r="K98" s="45"/>
      <c r="L98" s="46"/>
      <c r="M98" s="46"/>
      <c r="N98" s="39"/>
      <c r="O98" s="39"/>
      <c r="P98" s="39"/>
      <c r="Q98" s="39"/>
      <c r="R98" s="39"/>
      <c r="S98" s="39"/>
      <c r="T98" s="39"/>
      <c r="U98" s="39"/>
      <c r="V98" s="39"/>
    </row>
    <row r="99" spans="1:22" ht="18">
      <c r="A99" s="23"/>
      <c r="B99" s="23"/>
      <c r="C99" s="24" t="s">
        <v>42</v>
      </c>
      <c r="D99" s="18" t="s">
        <v>41</v>
      </c>
      <c r="E99" s="37">
        <v>0.02</v>
      </c>
      <c r="F99" s="48">
        <f>E99*F93</f>
        <v>0.96</v>
      </c>
      <c r="G99" s="49"/>
      <c r="H99" s="49"/>
      <c r="I99" s="49"/>
      <c r="J99" s="49"/>
      <c r="K99" s="49"/>
      <c r="L99" s="49"/>
      <c r="M99" s="49"/>
    </row>
    <row r="100" spans="1:22" ht="21">
      <c r="A100" s="18"/>
      <c r="B100" s="18"/>
      <c r="C100" s="85" t="s">
        <v>69</v>
      </c>
      <c r="D100" s="18"/>
      <c r="E100" s="70"/>
      <c r="F100" s="35"/>
      <c r="G100" s="41"/>
      <c r="H100" s="35"/>
      <c r="I100" s="49"/>
      <c r="J100" s="46"/>
      <c r="K100" s="49"/>
      <c r="L100" s="35"/>
      <c r="M100" s="35"/>
    </row>
    <row r="101" spans="1:22" ht="21">
      <c r="A101" s="18"/>
      <c r="B101" s="18"/>
      <c r="C101" s="85" t="s">
        <v>83</v>
      </c>
      <c r="D101" s="18"/>
      <c r="E101" s="70"/>
      <c r="F101" s="35"/>
      <c r="G101" s="41"/>
      <c r="H101" s="35"/>
      <c r="I101" s="49"/>
      <c r="J101" s="46"/>
      <c r="K101" s="49"/>
      <c r="L101" s="35"/>
      <c r="M101" s="35"/>
    </row>
    <row r="102" spans="1:22" s="98" customFormat="1" ht="49.5">
      <c r="A102" s="23">
        <v>1</v>
      </c>
      <c r="B102" s="23" t="s">
        <v>31</v>
      </c>
      <c r="C102" s="95" t="s">
        <v>120</v>
      </c>
      <c r="D102" s="14" t="s">
        <v>41</v>
      </c>
      <c r="E102" s="83"/>
      <c r="F102" s="96">
        <v>88.4</v>
      </c>
      <c r="G102" s="97"/>
      <c r="H102" s="97"/>
      <c r="I102" s="97"/>
      <c r="J102" s="97"/>
      <c r="K102" s="97"/>
      <c r="L102" s="97"/>
      <c r="M102" s="97"/>
    </row>
    <row r="103" spans="1:22" s="98" customFormat="1" ht="16.5">
      <c r="A103" s="23"/>
      <c r="B103" s="23" t="s">
        <v>84</v>
      </c>
      <c r="C103" s="99" t="s">
        <v>32</v>
      </c>
      <c r="D103" s="18" t="s">
        <v>33</v>
      </c>
      <c r="E103" s="100">
        <v>1.14E-2</v>
      </c>
      <c r="F103" s="44">
        <f>F102*E103</f>
        <v>1.0077600000000002</v>
      </c>
      <c r="G103" s="97"/>
      <c r="H103" s="97"/>
      <c r="I103" s="97"/>
      <c r="J103" s="97"/>
      <c r="K103" s="97"/>
      <c r="L103" s="97"/>
      <c r="M103" s="97"/>
    </row>
    <row r="104" spans="1:22" s="98" customFormat="1" ht="33">
      <c r="A104" s="18"/>
      <c r="B104" s="21" t="s">
        <v>85</v>
      </c>
      <c r="C104" s="82" t="s">
        <v>86</v>
      </c>
      <c r="D104" s="20" t="s">
        <v>35</v>
      </c>
      <c r="E104" s="100">
        <v>2.4899999999999999E-2</v>
      </c>
      <c r="F104" s="75">
        <f>E104*F102</f>
        <v>2.2011600000000002</v>
      </c>
      <c r="G104" s="47"/>
      <c r="H104" s="75"/>
      <c r="I104" s="47"/>
      <c r="J104" s="75"/>
      <c r="K104" s="47"/>
      <c r="L104" s="75"/>
      <c r="M104" s="75"/>
    </row>
    <row r="105" spans="1:22" ht="33">
      <c r="A105" s="81"/>
      <c r="B105" s="21" t="s">
        <v>59</v>
      </c>
      <c r="C105" s="82" t="s">
        <v>87</v>
      </c>
      <c r="D105" s="81" t="s">
        <v>38</v>
      </c>
      <c r="E105" s="84"/>
      <c r="F105" s="75">
        <f>F102*1.5</f>
        <v>132.60000000000002</v>
      </c>
      <c r="G105" s="76"/>
      <c r="H105" s="77"/>
      <c r="I105" s="76"/>
      <c r="J105" s="77"/>
      <c r="K105" s="47"/>
      <c r="L105" s="75"/>
      <c r="M105" s="75"/>
    </row>
    <row r="106" spans="1:22" ht="33">
      <c r="A106" s="14">
        <v>2</v>
      </c>
      <c r="B106" s="15" t="s">
        <v>43</v>
      </c>
      <c r="C106" s="16" t="s">
        <v>44</v>
      </c>
      <c r="D106" s="14" t="s">
        <v>56</v>
      </c>
      <c r="E106" s="70"/>
      <c r="F106" s="35">
        <v>340</v>
      </c>
      <c r="G106" s="41"/>
      <c r="H106" s="35"/>
      <c r="I106" s="41"/>
      <c r="J106" s="35"/>
      <c r="K106" s="41"/>
      <c r="L106" s="35"/>
      <c r="M106" s="42"/>
    </row>
    <row r="107" spans="1:22" ht="15.75">
      <c r="A107" s="18"/>
      <c r="B107" s="18"/>
      <c r="C107" s="19" t="s">
        <v>32</v>
      </c>
      <c r="D107" s="18" t="s">
        <v>33</v>
      </c>
      <c r="E107" s="38">
        <v>3.3000000000000002E-2</v>
      </c>
      <c r="F107" s="46">
        <f>E107*F106</f>
        <v>11.22</v>
      </c>
      <c r="G107" s="45"/>
      <c r="H107" s="46"/>
      <c r="I107" s="41"/>
      <c r="J107" s="35"/>
      <c r="K107" s="41"/>
      <c r="L107" s="35"/>
      <c r="M107" s="43"/>
    </row>
    <row r="108" spans="1:22" ht="16.5">
      <c r="A108" s="20"/>
      <c r="B108" s="21" t="s">
        <v>58</v>
      </c>
      <c r="C108" s="22" t="s">
        <v>34</v>
      </c>
      <c r="D108" s="18" t="s">
        <v>35</v>
      </c>
      <c r="E108" s="36">
        <v>4.2000000000000002E-4</v>
      </c>
      <c r="F108" s="44">
        <f>E108*F106</f>
        <v>0.14280000000000001</v>
      </c>
      <c r="G108" s="45"/>
      <c r="H108" s="46"/>
      <c r="I108" s="45"/>
      <c r="J108" s="46"/>
      <c r="K108" s="45"/>
      <c r="L108" s="46"/>
      <c r="M108" s="46"/>
    </row>
    <row r="109" spans="1:22" ht="16.5">
      <c r="A109" s="20"/>
      <c r="B109" s="21" t="s">
        <v>60</v>
      </c>
      <c r="C109" s="22" t="s">
        <v>45</v>
      </c>
      <c r="D109" s="18" t="s">
        <v>35</v>
      </c>
      <c r="E109" s="36">
        <v>2.5799999999999998E-3</v>
      </c>
      <c r="F109" s="44">
        <f>E109*F106</f>
        <v>0.87719999999999998</v>
      </c>
      <c r="G109" s="45"/>
      <c r="H109" s="46"/>
      <c r="I109" s="45"/>
      <c r="J109" s="46"/>
      <c r="K109" s="47"/>
      <c r="L109" s="46"/>
      <c r="M109" s="46"/>
    </row>
    <row r="110" spans="1:22" ht="15.75">
      <c r="A110" s="18"/>
      <c r="B110" s="21" t="s">
        <v>61</v>
      </c>
      <c r="C110" s="19" t="s">
        <v>46</v>
      </c>
      <c r="D110" s="18" t="s">
        <v>35</v>
      </c>
      <c r="E110" s="38">
        <v>1.12E-2</v>
      </c>
      <c r="F110" s="46">
        <f>E110*F106</f>
        <v>3.8079999999999998</v>
      </c>
      <c r="G110" s="45"/>
      <c r="H110" s="46"/>
      <c r="I110" s="45"/>
      <c r="J110" s="46"/>
      <c r="K110" s="45"/>
      <c r="L110" s="46"/>
      <c r="M110" s="46"/>
    </row>
    <row r="111" spans="1:22" ht="16.5">
      <c r="A111" s="18"/>
      <c r="B111" s="21" t="s">
        <v>62</v>
      </c>
      <c r="C111" s="22" t="s">
        <v>47</v>
      </c>
      <c r="D111" s="18" t="s">
        <v>35</v>
      </c>
      <c r="E111" s="36">
        <v>2.4799999999999999E-2</v>
      </c>
      <c r="F111" s="46">
        <f>E111*F106</f>
        <v>8.4320000000000004</v>
      </c>
      <c r="G111" s="45"/>
      <c r="H111" s="46"/>
      <c r="I111" s="45"/>
      <c r="J111" s="46"/>
      <c r="K111" s="45"/>
      <c r="L111" s="46"/>
      <c r="M111" s="46"/>
    </row>
    <row r="112" spans="1:22" ht="16.5">
      <c r="A112" s="18"/>
      <c r="B112" s="21" t="s">
        <v>63</v>
      </c>
      <c r="C112" s="19" t="s">
        <v>40</v>
      </c>
      <c r="D112" s="20" t="s">
        <v>35</v>
      </c>
      <c r="E112" s="37">
        <v>4.1399999999999996E-3</v>
      </c>
      <c r="F112" s="48">
        <f>E112*F106</f>
        <v>1.4076</v>
      </c>
      <c r="G112" s="45"/>
      <c r="H112" s="46"/>
      <c r="I112" s="45"/>
      <c r="J112" s="46"/>
      <c r="K112" s="47"/>
      <c r="L112" s="46"/>
      <c r="M112" s="46"/>
    </row>
    <row r="113" spans="1:20" ht="16.5">
      <c r="A113" s="18"/>
      <c r="B113" s="21" t="s">
        <v>64</v>
      </c>
      <c r="C113" s="25" t="s">
        <v>48</v>
      </c>
      <c r="D113" s="20" t="s">
        <v>35</v>
      </c>
      <c r="E113" s="37">
        <v>5.2999999999999998E-4</v>
      </c>
      <c r="F113" s="48">
        <f>E113*F106</f>
        <v>0.1802</v>
      </c>
      <c r="G113" s="45"/>
      <c r="H113" s="46"/>
      <c r="I113" s="45"/>
      <c r="J113" s="46"/>
      <c r="K113" s="47"/>
      <c r="L113" s="46"/>
      <c r="M113" s="46"/>
    </row>
    <row r="114" spans="1:20" ht="18">
      <c r="A114" s="18"/>
      <c r="B114" s="21" t="s">
        <v>71</v>
      </c>
      <c r="C114" s="22" t="s">
        <v>49</v>
      </c>
      <c r="D114" s="18" t="s">
        <v>41</v>
      </c>
      <c r="E114" s="36">
        <v>0.126</v>
      </c>
      <c r="F114" s="46">
        <f>E114*F106</f>
        <v>42.84</v>
      </c>
      <c r="G114" s="45"/>
      <c r="H114" s="46"/>
      <c r="I114" s="45"/>
      <c r="J114" s="46"/>
      <c r="K114" s="45"/>
      <c r="L114" s="46"/>
      <c r="M114" s="46"/>
    </row>
    <row r="115" spans="1:20" ht="18">
      <c r="A115" s="23"/>
      <c r="B115" s="23"/>
      <c r="C115" s="24" t="s">
        <v>42</v>
      </c>
      <c r="D115" s="18" t="s">
        <v>41</v>
      </c>
      <c r="E115" s="37">
        <v>0.03</v>
      </c>
      <c r="F115" s="48">
        <f>E115*F106</f>
        <v>10.199999999999999</v>
      </c>
      <c r="G115" s="49"/>
      <c r="H115" s="49"/>
      <c r="I115" s="49"/>
      <c r="J115" s="49"/>
      <c r="K115" s="49"/>
      <c r="L115" s="49"/>
      <c r="M115" s="49"/>
    </row>
    <row r="116" spans="1:20" ht="33">
      <c r="A116" s="23">
        <v>2</v>
      </c>
      <c r="B116" s="23" t="s">
        <v>92</v>
      </c>
      <c r="C116" s="16" t="s">
        <v>119</v>
      </c>
      <c r="D116" s="23" t="s">
        <v>56</v>
      </c>
      <c r="E116" s="53"/>
      <c r="F116" s="35">
        <v>340</v>
      </c>
      <c r="G116" s="49"/>
      <c r="H116" s="49"/>
      <c r="I116" s="49"/>
      <c r="J116" s="49"/>
      <c r="K116" s="49"/>
      <c r="L116" s="49"/>
      <c r="M116" s="49"/>
      <c r="N116" s="80"/>
      <c r="O116" s="80"/>
      <c r="P116" s="80"/>
      <c r="Q116" s="80"/>
      <c r="R116" s="80"/>
      <c r="S116" s="80"/>
      <c r="T116" s="80"/>
    </row>
    <row r="117" spans="1:20" ht="15.75">
      <c r="A117" s="23"/>
      <c r="C117" s="24" t="s">
        <v>32</v>
      </c>
      <c r="D117" s="23" t="s">
        <v>33</v>
      </c>
      <c r="E117" s="53">
        <v>0.11</v>
      </c>
      <c r="F117" s="17">
        <f>E117*F116</f>
        <v>37.4</v>
      </c>
      <c r="G117" s="41"/>
      <c r="H117" s="35"/>
      <c r="I117" s="41"/>
      <c r="J117" s="35"/>
      <c r="K117" s="41"/>
      <c r="L117" s="35"/>
      <c r="M117" s="43"/>
      <c r="N117" s="80"/>
      <c r="O117" s="80"/>
      <c r="P117" s="80"/>
      <c r="Q117" s="80"/>
      <c r="R117" s="80"/>
      <c r="S117" s="80"/>
      <c r="T117" s="80"/>
    </row>
    <row r="118" spans="1:20" ht="16.5">
      <c r="A118" s="20"/>
      <c r="B118" s="21" t="s">
        <v>94</v>
      </c>
      <c r="C118" s="22" t="s">
        <v>95</v>
      </c>
      <c r="D118" s="20" t="s">
        <v>35</v>
      </c>
      <c r="E118" s="66">
        <v>1.83E-2</v>
      </c>
      <c r="F118" s="102">
        <f>E118*F116</f>
        <v>6.2220000000000004</v>
      </c>
      <c r="G118" s="45"/>
      <c r="H118" s="46"/>
      <c r="I118" s="45"/>
      <c r="J118" s="46"/>
      <c r="K118" s="45"/>
      <c r="L118" s="46"/>
      <c r="M118" s="46"/>
      <c r="N118" s="39"/>
      <c r="O118" s="39"/>
      <c r="P118" s="39"/>
      <c r="Q118" s="39"/>
      <c r="R118" s="39"/>
      <c r="S118" s="39"/>
      <c r="T118" s="39"/>
    </row>
    <row r="119" spans="1:20" ht="16.5">
      <c r="A119" s="20"/>
      <c r="B119" s="21" t="s">
        <v>96</v>
      </c>
      <c r="C119" s="22" t="s">
        <v>97</v>
      </c>
      <c r="D119" s="20" t="s">
        <v>35</v>
      </c>
      <c r="E119" s="66">
        <v>1.8599999999999998E-2</v>
      </c>
      <c r="F119" s="23">
        <f>E119*F116</f>
        <v>6.3239999999999998</v>
      </c>
      <c r="G119" s="45"/>
      <c r="H119" s="46"/>
      <c r="I119" s="45"/>
      <c r="J119" s="46"/>
      <c r="K119" s="45"/>
      <c r="L119" s="46"/>
      <c r="M119" s="46"/>
      <c r="N119" s="39"/>
      <c r="O119" s="39"/>
      <c r="P119" s="39"/>
      <c r="Q119" s="39"/>
      <c r="R119" s="39"/>
      <c r="S119" s="39"/>
      <c r="T119" s="39"/>
    </row>
    <row r="120" spans="1:20" ht="16.5">
      <c r="A120" s="18"/>
      <c r="B120" s="21" t="s">
        <v>98</v>
      </c>
      <c r="C120" s="19" t="s">
        <v>99</v>
      </c>
      <c r="D120" s="20" t="s">
        <v>35</v>
      </c>
      <c r="E120" s="23">
        <v>1.6899999999999998E-2</v>
      </c>
      <c r="F120" s="23">
        <f>E120*F116</f>
        <v>5.7459999999999996</v>
      </c>
      <c r="G120" s="45"/>
      <c r="H120" s="46"/>
      <c r="I120" s="45"/>
      <c r="J120" s="46"/>
      <c r="K120" s="47"/>
      <c r="L120" s="46"/>
      <c r="M120" s="46"/>
      <c r="N120" s="39"/>
      <c r="O120" s="39"/>
      <c r="P120" s="39"/>
      <c r="Q120" s="39"/>
      <c r="R120" s="39"/>
      <c r="S120" s="39"/>
      <c r="T120" s="39"/>
    </row>
    <row r="121" spans="1:20" ht="16.5">
      <c r="A121" s="18"/>
      <c r="B121" s="18"/>
      <c r="C121" s="19" t="s">
        <v>36</v>
      </c>
      <c r="D121" s="20" t="s">
        <v>37</v>
      </c>
      <c r="E121" s="66">
        <v>3.8800000000000001E-2</v>
      </c>
      <c r="F121" s="102">
        <f>E121*F116</f>
        <v>13.192</v>
      </c>
      <c r="G121" s="45"/>
      <c r="H121" s="46"/>
      <c r="I121" s="45"/>
      <c r="J121" s="46"/>
      <c r="K121" s="47"/>
      <c r="L121" s="46"/>
      <c r="M121" s="46"/>
      <c r="N121" s="39"/>
      <c r="O121" s="39"/>
      <c r="P121" s="39"/>
      <c r="Q121" s="39"/>
      <c r="R121" s="39"/>
      <c r="S121" s="39"/>
      <c r="T121" s="39"/>
    </row>
    <row r="122" spans="1:20" ht="15.75">
      <c r="A122" s="23"/>
      <c r="B122" s="21" t="s">
        <v>100</v>
      </c>
      <c r="C122" s="24" t="s">
        <v>101</v>
      </c>
      <c r="D122" s="23" t="s">
        <v>102</v>
      </c>
      <c r="E122" s="53">
        <v>0.16300000000000001</v>
      </c>
      <c r="F122" s="53">
        <f>E122*F116</f>
        <v>55.42</v>
      </c>
      <c r="G122" s="49"/>
      <c r="H122" s="49"/>
      <c r="I122" s="49"/>
      <c r="J122" s="49"/>
      <c r="K122" s="49"/>
      <c r="L122" s="49"/>
      <c r="M122" s="49"/>
      <c r="N122" s="80"/>
      <c r="O122" s="80"/>
      <c r="P122" s="80"/>
      <c r="Q122" s="80"/>
      <c r="R122" s="80"/>
      <c r="S122" s="80"/>
      <c r="T122" s="80"/>
    </row>
    <row r="123" spans="1:20" ht="15.75">
      <c r="A123" s="23"/>
      <c r="B123" s="23"/>
      <c r="C123" s="24" t="s">
        <v>105</v>
      </c>
      <c r="D123" s="23" t="s">
        <v>37</v>
      </c>
      <c r="E123" s="37">
        <v>4.6000000000000001E-4</v>
      </c>
      <c r="F123" s="48">
        <f>E123*F116</f>
        <v>0.15640000000000001</v>
      </c>
      <c r="G123" s="49"/>
      <c r="H123" s="49"/>
      <c r="I123" s="49"/>
      <c r="J123" s="49"/>
      <c r="K123" s="49"/>
      <c r="L123" s="49"/>
      <c r="M123" s="49"/>
      <c r="N123" s="80"/>
      <c r="O123" s="80"/>
      <c r="P123" s="80"/>
      <c r="Q123" s="80"/>
      <c r="R123" s="80"/>
      <c r="S123" s="80"/>
      <c r="T123" s="80"/>
    </row>
    <row r="124" spans="1:20" ht="21">
      <c r="A124" s="18"/>
      <c r="B124" s="18"/>
      <c r="C124" s="85" t="s">
        <v>90</v>
      </c>
      <c r="D124" s="18"/>
      <c r="E124" s="70"/>
      <c r="F124" s="35"/>
      <c r="G124" s="41"/>
      <c r="H124" s="35"/>
      <c r="I124" s="49"/>
      <c r="J124" s="46"/>
      <c r="K124" s="49"/>
      <c r="L124" s="35"/>
      <c r="M124" s="35"/>
    </row>
    <row r="125" spans="1:20" ht="15.75">
      <c r="A125" s="90"/>
      <c r="B125" s="91"/>
      <c r="C125" s="92" t="s">
        <v>50</v>
      </c>
      <c r="D125" s="91"/>
      <c r="E125" s="93"/>
      <c r="F125" s="94"/>
      <c r="G125" s="94"/>
      <c r="H125" s="94"/>
      <c r="I125" s="94"/>
      <c r="J125" s="94"/>
      <c r="K125" s="94"/>
      <c r="L125" s="94"/>
      <c r="M125" s="94"/>
    </row>
    <row r="126" spans="1:20" ht="31.5">
      <c r="A126" s="27"/>
      <c r="B126" s="27"/>
      <c r="C126" s="28" t="s">
        <v>80</v>
      </c>
      <c r="D126" s="150" t="s">
        <v>125</v>
      </c>
      <c r="E126" s="13"/>
      <c r="F126" s="50"/>
      <c r="G126" s="50"/>
      <c r="H126" s="43"/>
      <c r="I126" s="43"/>
      <c r="J126" s="43"/>
      <c r="K126" s="43"/>
      <c r="L126" s="43"/>
      <c r="M126" s="43"/>
    </row>
    <row r="127" spans="1:20" ht="15.75">
      <c r="A127" s="27"/>
      <c r="B127" s="27"/>
      <c r="C127" s="28" t="s">
        <v>8</v>
      </c>
      <c r="D127" s="27"/>
      <c r="E127" s="13"/>
      <c r="F127" s="50"/>
      <c r="G127" s="50"/>
      <c r="H127" s="43"/>
      <c r="I127" s="43"/>
      <c r="J127" s="43"/>
      <c r="K127" s="43"/>
      <c r="L127" s="43"/>
      <c r="M127" s="43"/>
    </row>
    <row r="128" spans="1:20" ht="15.75">
      <c r="A128" s="27"/>
      <c r="B128" s="27"/>
      <c r="C128" s="28" t="s">
        <v>51</v>
      </c>
      <c r="D128" s="29" t="s">
        <v>126</v>
      </c>
      <c r="E128" s="13"/>
      <c r="F128" s="50"/>
      <c r="G128" s="50"/>
      <c r="H128" s="43"/>
      <c r="I128" s="43"/>
      <c r="J128" s="43"/>
      <c r="K128" s="43"/>
      <c r="L128" s="43"/>
      <c r="M128" s="43"/>
    </row>
    <row r="129" spans="1:13" ht="15.75">
      <c r="A129" s="27"/>
      <c r="B129" s="27"/>
      <c r="C129" s="28" t="s">
        <v>8</v>
      </c>
      <c r="D129" s="27"/>
      <c r="E129" s="13"/>
      <c r="F129" s="50"/>
      <c r="G129" s="50"/>
      <c r="H129" s="43"/>
      <c r="I129" s="43"/>
      <c r="J129" s="43"/>
      <c r="K129" s="43"/>
      <c r="L129" s="43"/>
      <c r="M129" s="43"/>
    </row>
    <row r="130" spans="1:13" ht="15.75">
      <c r="A130" s="27"/>
      <c r="B130" s="27"/>
      <c r="C130" s="28" t="s">
        <v>52</v>
      </c>
      <c r="D130" s="29" t="s">
        <v>126</v>
      </c>
      <c r="E130" s="13"/>
      <c r="F130" s="50"/>
      <c r="G130" s="50"/>
      <c r="H130" s="43"/>
      <c r="I130" s="43"/>
      <c r="J130" s="43"/>
      <c r="K130" s="43"/>
      <c r="L130" s="43"/>
      <c r="M130" s="43"/>
    </row>
    <row r="131" spans="1:13" ht="15.75">
      <c r="A131" s="27"/>
      <c r="B131" s="27"/>
      <c r="C131" s="28" t="s">
        <v>53</v>
      </c>
      <c r="D131" s="27"/>
      <c r="E131" s="13"/>
      <c r="F131" s="50"/>
      <c r="G131" s="50"/>
      <c r="H131" s="43"/>
      <c r="I131" s="43"/>
      <c r="J131" s="43"/>
      <c r="K131" s="43"/>
      <c r="L131" s="43"/>
      <c r="M131" s="43"/>
    </row>
    <row r="132" spans="1:13" ht="15.75">
      <c r="A132" s="27"/>
      <c r="B132" s="27"/>
      <c r="C132" s="28" t="s">
        <v>54</v>
      </c>
      <c r="D132" s="30">
        <v>0.03</v>
      </c>
      <c r="E132" s="71"/>
      <c r="F132" s="51"/>
      <c r="G132" s="50"/>
      <c r="H132" s="43"/>
      <c r="I132" s="43"/>
      <c r="J132" s="43"/>
      <c r="K132" s="43"/>
      <c r="L132" s="43"/>
      <c r="M132" s="43"/>
    </row>
    <row r="133" spans="1:13" ht="15.75">
      <c r="A133" s="27"/>
      <c r="B133" s="27"/>
      <c r="C133" s="28" t="s">
        <v>8</v>
      </c>
      <c r="D133" s="27"/>
      <c r="E133" s="72"/>
      <c r="F133" s="51"/>
      <c r="G133" s="50"/>
      <c r="H133" s="43"/>
      <c r="I133" s="43"/>
      <c r="J133" s="43"/>
      <c r="K133" s="43"/>
      <c r="L133" s="43"/>
      <c r="M133" s="43"/>
    </row>
    <row r="134" spans="1:13" ht="15.75">
      <c r="A134" s="27"/>
      <c r="B134" s="27"/>
      <c r="C134" s="28" t="s">
        <v>55</v>
      </c>
      <c r="D134" s="30">
        <v>0.18</v>
      </c>
      <c r="E134" s="71"/>
      <c r="F134" s="51"/>
      <c r="G134" s="50"/>
      <c r="H134" s="43"/>
      <c r="I134" s="43"/>
      <c r="J134" s="43"/>
      <c r="K134" s="43"/>
      <c r="L134" s="43"/>
      <c r="M134" s="43"/>
    </row>
    <row r="135" spans="1:13" ht="15.75">
      <c r="A135" s="27"/>
      <c r="B135" s="27"/>
      <c r="C135" s="28" t="s">
        <v>8</v>
      </c>
      <c r="D135" s="27"/>
      <c r="E135" s="72"/>
      <c r="F135" s="51"/>
      <c r="G135" s="50"/>
      <c r="H135" s="50"/>
      <c r="I135" s="50"/>
      <c r="J135" s="43"/>
      <c r="K135" s="50"/>
      <c r="L135" s="50"/>
      <c r="M135" s="50"/>
    </row>
    <row r="136" spans="1:13" ht="15.75">
      <c r="A136" s="31"/>
      <c r="B136" s="31"/>
      <c r="C136" s="32"/>
      <c r="D136" s="26"/>
      <c r="E136" s="26"/>
      <c r="F136" s="26"/>
      <c r="G136" s="26"/>
      <c r="H136" s="26"/>
      <c r="I136" s="26"/>
      <c r="J136" s="33"/>
      <c r="K136" s="33"/>
      <c r="L136" s="33"/>
      <c r="M136" s="33"/>
    </row>
    <row r="137" spans="1:13" ht="16.5">
      <c r="A137" s="31"/>
      <c r="B137" s="31"/>
      <c r="C137" s="32"/>
      <c r="D137" s="26"/>
      <c r="E137" s="124"/>
      <c r="F137" s="124"/>
      <c r="G137" s="124"/>
      <c r="H137" s="124"/>
      <c r="I137" s="26"/>
      <c r="J137" s="33"/>
      <c r="K137" s="33"/>
      <c r="L137" s="33"/>
      <c r="M137" s="33"/>
    </row>
    <row r="138" spans="1:13" ht="15.75">
      <c r="A138" s="31"/>
      <c r="B138" s="31"/>
      <c r="C138" s="32"/>
      <c r="D138" s="26"/>
      <c r="E138" s="26"/>
      <c r="F138" s="26"/>
      <c r="G138" s="26"/>
      <c r="H138" s="26"/>
      <c r="I138" s="26"/>
      <c r="J138" s="33"/>
      <c r="K138" s="33"/>
      <c r="L138" s="33"/>
      <c r="M138" s="33"/>
    </row>
    <row r="139" spans="1:13" ht="16.5">
      <c r="A139" s="31"/>
      <c r="B139" s="31"/>
      <c r="C139" s="32"/>
      <c r="D139" s="26"/>
      <c r="E139" s="125"/>
      <c r="F139" s="125"/>
      <c r="G139" s="125"/>
      <c r="H139" s="125"/>
      <c r="I139" s="26"/>
      <c r="J139" s="33"/>
      <c r="K139" s="33"/>
      <c r="L139" s="33"/>
      <c r="M139" s="33"/>
    </row>
    <row r="141" spans="1:13">
      <c r="C141" s="123"/>
      <c r="D141" s="123"/>
      <c r="E141" s="123"/>
      <c r="F141" s="123"/>
      <c r="G141" s="123"/>
      <c r="H141" s="123"/>
      <c r="I141" s="123"/>
      <c r="J141" s="123"/>
      <c r="K141" s="123"/>
      <c r="L141" s="123"/>
    </row>
    <row r="167" ht="18" customHeight="1"/>
    <row r="181" ht="18.75" customHeight="1"/>
    <row r="188" ht="21" customHeight="1"/>
    <row r="189" ht="23.25" customHeight="1"/>
    <row r="200" ht="18.75" customHeight="1"/>
    <row r="201" ht="18.75" customHeight="1"/>
    <row r="205" ht="54" customHeight="1"/>
    <row r="268" ht="13.5" customHeight="1"/>
    <row r="340" ht="16.5" customHeight="1"/>
  </sheetData>
  <mergeCells count="24">
    <mergeCell ref="B1:C1"/>
    <mergeCell ref="A2:M2"/>
    <mergeCell ref="A3:M3"/>
    <mergeCell ref="A4:B4"/>
    <mergeCell ref="A5:A8"/>
    <mergeCell ref="B5:B8"/>
    <mergeCell ref="D5:D8"/>
    <mergeCell ref="E5:F5"/>
    <mergeCell ref="G5:H6"/>
    <mergeCell ref="I5:J6"/>
    <mergeCell ref="K5:L5"/>
    <mergeCell ref="M5:M8"/>
    <mergeCell ref="E6:F6"/>
    <mergeCell ref="K6:L6"/>
    <mergeCell ref="E7:E8"/>
    <mergeCell ref="J7:J8"/>
    <mergeCell ref="C10:E10"/>
    <mergeCell ref="F7:F8"/>
    <mergeCell ref="H7:H8"/>
    <mergeCell ref="C24:F24"/>
    <mergeCell ref="C141:L141"/>
    <mergeCell ref="E137:H137"/>
    <mergeCell ref="E139:H139"/>
    <mergeCell ref="L7:L8"/>
  </mergeCells>
  <conditionalFormatting sqref="C58">
    <cfRule type="cellIs" dxfId="1" priority="2" stopIfTrue="1" operator="equal">
      <formula>8223.307275</formula>
    </cfRule>
  </conditionalFormatting>
  <conditionalFormatting sqref="C95">
    <cfRule type="cellIs" dxfId="0" priority="1" stopIfTrue="1" operator="equal">
      <formula>8223.307275</formula>
    </cfRule>
  </conditionalFormatting>
  <pageMargins left="0.5" right="0" top="0.94488188976377996" bottom="0.35433070866141703" header="0" footer="0"/>
  <pageSetup paperSize="9" scale="83" orientation="landscape" verticalDpi="4294967293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ხარჯთაღრიცხვა</vt:lpstr>
      <vt:lpstr>ხარჯთაღრიცხვა!Print_Area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koba</dc:creator>
  <cp:lastModifiedBy>USER</cp:lastModifiedBy>
  <cp:lastPrinted>2021-06-02T10:18:16Z</cp:lastPrinted>
  <dcterms:created xsi:type="dcterms:W3CDTF">2018-01-31T17:32:46Z</dcterms:created>
  <dcterms:modified xsi:type="dcterms:W3CDTF">2021-06-02T10:18:29Z</dcterms:modified>
</cp:coreProperties>
</file>