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ღობე, მცირე ფორმები" sheetId="1" r:id="rId1"/>
  </sheets>
  <externalReferences>
    <externalReference r:id="rId4"/>
    <externalReference r:id="rId5"/>
    <externalReference r:id="rId6"/>
  </externalReferences>
  <definedNames>
    <definedName name="_xlnm.Print_Area" localSheetId="0">'ღობე, მცირე ფორმები'!$A$1:$F$57</definedName>
    <definedName name="Summary">#REF!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<sst xmlns="http://schemas.openxmlformats.org/spreadsheetml/2006/main" count="112" uniqueCount="60">
  <si>
    <t>N</t>
  </si>
  <si>
    <t>განზ. ერთ.</t>
  </si>
  <si>
    <t>რაოდენობა</t>
  </si>
  <si>
    <t>kub.m.</t>
  </si>
  <si>
    <t xml:space="preserve">riyis qviT Robis wyoba restavracia </t>
  </si>
  <si>
    <t>kv.m.</t>
  </si>
  <si>
    <t>Robis wyoba wvrili blokiT</t>
  </si>
  <si>
    <t>tona</t>
  </si>
  <si>
    <t>Robis Tavze kramitis safaris gadawyoba</t>
  </si>
  <si>
    <t>Robeebis kedlebis lesva kiriT</t>
  </si>
  <si>
    <t>grZ.m.</t>
  </si>
  <si>
    <t>Robis kedlebis lesva cementis  xsnariT</t>
  </si>
  <si>
    <t>Robis SeRebva wyalmedegi saReb.</t>
  </si>
  <si>
    <t>Robis cokolis wyoba riyis qviT</t>
  </si>
  <si>
    <t>axali liTonis Robis mowyoba</t>
  </si>
  <si>
    <t>mili kvadrati 40X40</t>
  </si>
  <si>
    <t>mili kvadrati 60X20</t>
  </si>
  <si>
    <t>mili kvadrati 100X60</t>
  </si>
  <si>
    <t>arsebuli liTonis WiSkrebisa da karebis gawmenda</t>
  </si>
  <si>
    <t>WiSkarebisa da karebis SeRebva zeTovani saRebaviT 2-jer</t>
  </si>
  <si>
    <t>WiSkrebisa da karebis saketis Secvla</t>
  </si>
  <si>
    <t>cali</t>
  </si>
  <si>
    <t>WiSkrebisa da karebis anjamebis (petli) Secvla</t>
  </si>
  <si>
    <t>arsebuli liTonis karis gawmenda</t>
  </si>
  <si>
    <t>karis SeRebva zeTovani saRebaviT 2-jer</t>
  </si>
  <si>
    <t>mili kvadrati 100X100</t>
  </si>
  <si>
    <t>xis masala</t>
  </si>
  <si>
    <t>mili kvadrati 60X60</t>
  </si>
  <si>
    <t>karis xis zedapiris SeRebva zeTovani gamWvirvale saRebaviT 2 fenad</t>
  </si>
  <si>
    <t>furclovani foladi sisqiT 0,5mm</t>
  </si>
  <si>
    <t>kuTxovana 50X50X4</t>
  </si>
  <si>
    <t>kuTxovana 25X25X3</t>
  </si>
  <si>
    <t xml:space="preserve">liTonis furceli </t>
  </si>
  <si>
    <t>karebis zeda da qveda nawilebis ornamentis gamocvla</t>
  </si>
  <si>
    <t>SeduReba dazianebuli nawilebSi</t>
  </si>
  <si>
    <t>fonuri WiSkrebi ტიპი 2</t>
  </si>
  <si>
    <t>fonuri Robeebi ტიპი1</t>
  </si>
  <si>
    <t>სამუშაოს სდასახელება</t>
  </si>
  <si>
    <t xml:space="preserve">ურბანული განახლების პროგრამის ფარგლებში შესასრულებელი სამუშაოების პრეისკურანტი </t>
  </si>
  <si>
    <t>სსიპ - საქართველოს მუნიციპალური განვითარების ფონდი</t>
  </si>
  <si>
    <t>ფონური ჭიშკრებისა და ღობეების რეაბილიტაცია, მცირე ფორმები 
პრეისკურანტი</t>
  </si>
  <si>
    <t>ერთ. ფასი, 
ლარი</t>
  </si>
  <si>
    <t>Robis wyoba bunebrivi qviT da aguriT</t>
  </si>
  <si>
    <t xml:space="preserve">aguris zedapiris mowyoba </t>
  </si>
  <si>
    <t>milkvadrati 40X40</t>
  </si>
  <si>
    <t>milkvadrati 60X20</t>
  </si>
  <si>
    <t>milkvadrati 100X60</t>
  </si>
  <si>
    <t>axali kari liToni/xe</t>
  </si>
  <si>
    <t>anjama</t>
  </si>
  <si>
    <t xml:space="preserve">saketi </t>
  </si>
  <si>
    <t>axali liTonis kari</t>
  </si>
  <si>
    <t>karebis xis zedapiris momzadeba SesaRebad</t>
  </si>
  <si>
    <t>liTonis karebis SekeTeba</t>
  </si>
  <si>
    <r>
      <t>mon. betonis lenturi saZirkveli (blokis an qvis wyobisaTvis), betoni ~</t>
    </r>
    <r>
      <rPr>
        <sz val="9"/>
        <rFont val="Calibri"/>
        <family val="2"/>
      </rPr>
      <t>B20</t>
    </r>
    <r>
      <rPr>
        <sz val="9"/>
        <rFont val="AcadNusx"/>
        <family val="0"/>
      </rPr>
      <t>~</t>
    </r>
  </si>
  <si>
    <r>
      <t xml:space="preserve">liTonis milis gamocvla </t>
    </r>
    <r>
      <rPr>
        <sz val="9"/>
        <rFont val="Calibri"/>
        <family val="2"/>
      </rPr>
      <t>Ø</t>
    </r>
    <r>
      <rPr>
        <sz val="9"/>
        <rFont val="AcadNusx"/>
        <family val="0"/>
      </rPr>
      <t>100 sigrZiT 2,5 g/m</t>
    </r>
  </si>
  <si>
    <t>liTonis Robe kvadratuli miliT 60X40/10,2m da 60X20/91m</t>
  </si>
  <si>
    <t>ჯამი:</t>
  </si>
  <si>
    <t>ზღვრული ღირებულება (ლარი, დღგ-ს გარეშე)</t>
  </si>
  <si>
    <t>შემოთავაზებული ღირებულება (ლარი, დღგ-ს გარეშე)</t>
  </si>
  <si>
    <t>დანართი N1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</si>
</sst>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(* #,##0.000_);_(* \(#,##0.000\);_(* &quot;-&quot;??_);_(@_)"/>
  </numFmts>
  <fonts count="51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9"/>
      <name val="AcadNusx"/>
      <family val="0"/>
    </font>
    <font>
      <sz val="12"/>
      <name val="Sylfaen"/>
      <family val="1"/>
    </font>
    <font>
      <b/>
      <sz val="9"/>
      <color indexed="8"/>
      <name val="Calibri"/>
      <family val="2"/>
    </font>
    <font>
      <b/>
      <sz val="9"/>
      <name val="AcadNusx"/>
      <family val="0"/>
    </font>
    <font>
      <sz val="9"/>
      <name val="Calibri"/>
      <family val="2"/>
    </font>
    <font>
      <sz val="11"/>
      <name val="Calibri"/>
      <family val="2"/>
    </font>
    <font>
      <b/>
      <sz val="9"/>
      <name val="Sylfaen"/>
      <family val="1"/>
    </font>
    <font>
      <b/>
      <i/>
      <sz val="9"/>
      <name val="AcadNusx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33" fillId="32" borderId="11" xfId="98" applyFont="1" applyFill="1" applyBorder="1" applyAlignment="1">
      <alignment horizontal="center" vertical="center" wrapText="1"/>
      <protection/>
    </xf>
    <xf numFmtId="0" fontId="12" fillId="32" borderId="10" xfId="111" applyFont="1" applyFill="1" applyBorder="1" applyAlignment="1">
      <alignment horizontal="center" vertical="center" wrapText="1"/>
      <protection/>
    </xf>
    <xf numFmtId="0" fontId="12" fillId="32" borderId="10" xfId="98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196" fontId="9" fillId="0" borderId="10" xfId="0" applyNumberFormat="1" applyFont="1" applyBorder="1" applyAlignment="1">
      <alignment horizontal="center" vertical="center"/>
    </xf>
    <xf numFmtId="2" fontId="9" fillId="0" borderId="10" xfId="9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2" fontId="9" fillId="0" borderId="10" xfId="97" applyNumberFormat="1" applyFont="1" applyBorder="1" applyAlignment="1">
      <alignment horizontal="center" vertical="center"/>
      <protection/>
    </xf>
    <xf numFmtId="2" fontId="9" fillId="0" borderId="10" xfId="97" applyNumberFormat="1" applyFont="1" applyBorder="1" applyAlignment="1">
      <alignment horizontal="center"/>
      <protection/>
    </xf>
    <xf numFmtId="0" fontId="9" fillId="32" borderId="10" xfId="0" applyFont="1" applyFill="1" applyBorder="1" applyAlignment="1">
      <alignment horizontal="center" vertical="center" wrapText="1"/>
    </xf>
    <xf numFmtId="2" fontId="9" fillId="0" borderId="10" xfId="77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9" fillId="0" borderId="10" xfId="97" applyFont="1" applyBorder="1" applyAlignment="1">
      <alignment horizontal="center" vertical="center"/>
      <protection/>
    </xf>
    <xf numFmtId="2" fontId="9" fillId="33" borderId="12" xfId="98" applyNumberFormat="1" applyFont="1" applyFill="1" applyBorder="1" applyAlignment="1">
      <alignment horizontal="center" vertical="center" wrapText="1"/>
      <protection/>
    </xf>
    <xf numFmtId="0" fontId="9" fillId="0" borderId="10" xfId="77" applyFont="1" applyBorder="1" applyAlignment="1">
      <alignment horizontal="center" vertical="center" wrapText="1"/>
      <protection/>
    </xf>
    <xf numFmtId="0" fontId="9" fillId="0" borderId="10" xfId="77" applyFont="1" applyBorder="1" applyAlignment="1">
      <alignment horizontal="left" vertical="center" wrapText="1"/>
      <protection/>
    </xf>
    <xf numFmtId="0" fontId="9" fillId="0" borderId="10" xfId="71" applyFont="1" applyBorder="1" applyAlignment="1">
      <alignment horizontal="center" vertical="center" wrapText="1"/>
      <protection/>
    </xf>
    <xf numFmtId="0" fontId="9" fillId="0" borderId="10" xfId="71" applyFont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5" fillId="32" borderId="10" xfId="98" applyFont="1" applyFill="1" applyBorder="1" applyAlignment="1">
      <alignment horizontal="center" vertical="center"/>
      <protection/>
    </xf>
    <xf numFmtId="0" fontId="15" fillId="32" borderId="10" xfId="98" applyFont="1" applyFill="1" applyBorder="1" applyAlignment="1">
      <alignment horizontal="center" vertical="center" wrapText="1"/>
      <protection/>
    </xf>
    <xf numFmtId="0" fontId="15" fillId="32" borderId="10" xfId="98" applyFont="1" applyFill="1" applyBorder="1" applyAlignment="1">
      <alignment horizontal="center"/>
      <protection/>
    </xf>
    <xf numFmtId="0" fontId="12" fillId="0" borderId="13" xfId="71" applyFont="1" applyBorder="1" applyAlignment="1">
      <alignment horizontal="left" wrapText="1"/>
      <protection/>
    </xf>
    <xf numFmtId="0" fontId="12" fillId="0" borderId="0" xfId="71" applyFont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6" fillId="0" borderId="14" xfId="71" applyFont="1" applyBorder="1" applyAlignment="1">
      <alignment horizontal="right" vertical="center" wrapText="1"/>
      <protection/>
    </xf>
    <xf numFmtId="0" fontId="16" fillId="0" borderId="15" xfId="71" applyFont="1" applyBorder="1" applyAlignment="1">
      <alignment horizontal="right" vertical="center" wrapText="1"/>
      <protection/>
    </xf>
    <xf numFmtId="0" fontId="16" fillId="0" borderId="12" xfId="71" applyFont="1" applyBorder="1" applyAlignment="1">
      <alignment horizontal="right" vertical="center" wrapText="1"/>
      <protection/>
    </xf>
    <xf numFmtId="0" fontId="17" fillId="0" borderId="0" xfId="0" applyFont="1" applyAlignment="1">
      <alignment horizontal="center"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0 2" xfId="67"/>
    <cellStyle name="Normal 11 2" xfId="68"/>
    <cellStyle name="Normal 11 2 2" xfId="69"/>
    <cellStyle name="Normal 13 2 3" xfId="70"/>
    <cellStyle name="Normal 13 3 3" xfId="71"/>
    <cellStyle name="Normal 13 3 3 2" xfId="72"/>
    <cellStyle name="Normal 13 5 3" xfId="73"/>
    <cellStyle name="Normal 14" xfId="74"/>
    <cellStyle name="Normal 14 3" xfId="75"/>
    <cellStyle name="Normal 14 3 2" xfId="76"/>
    <cellStyle name="Normal 14 4" xfId="77"/>
    <cellStyle name="Normal 14_anakia II etapi.xls sm. defeqturi" xfId="78"/>
    <cellStyle name="Normal 16_axalqalaqis skola " xfId="79"/>
    <cellStyle name="Normal 2" xfId="80"/>
    <cellStyle name="Normal 2 10" xfId="81"/>
    <cellStyle name="Normal 2 2" xfId="82"/>
    <cellStyle name="Normal 2 9 2" xfId="83"/>
    <cellStyle name="Normal 2_---SUL--- GORI-HOSPITALI-BOLO" xfId="84"/>
    <cellStyle name="Normal 3" xfId="85"/>
    <cellStyle name="Normal 36 2" xfId="86"/>
    <cellStyle name="Normal 36 2 2 3" xfId="87"/>
    <cellStyle name="Normal 36 2 2 4" xfId="88"/>
    <cellStyle name="Normal 37 2" xfId="89"/>
    <cellStyle name="Normal 38 2" xfId="90"/>
    <cellStyle name="Normal 4" xfId="91"/>
    <cellStyle name="Normal 4 2" xfId="92"/>
    <cellStyle name="Normal 4 3" xfId="93"/>
    <cellStyle name="Normal 5" xfId="94"/>
    <cellStyle name="Normal 6" xfId="95"/>
    <cellStyle name="Normal 8" xfId="96"/>
    <cellStyle name="Normal_gare wyalsadfenigagarini 10" xfId="97"/>
    <cellStyle name="Normal_gare wyalsadfenigagarini 2 2" xfId="98"/>
    <cellStyle name="Note" xfId="99"/>
    <cellStyle name="Output" xfId="100"/>
    <cellStyle name="Percent" xfId="101"/>
    <cellStyle name="Percent 2" xfId="102"/>
    <cellStyle name="silfain" xfId="103"/>
    <cellStyle name="Style 1" xfId="104"/>
    <cellStyle name="Title" xfId="105"/>
    <cellStyle name="Total" xfId="106"/>
    <cellStyle name="Warning Text" xfId="107"/>
    <cellStyle name="Обычный 2" xfId="108"/>
    <cellStyle name="Обычный 2 2" xfId="109"/>
    <cellStyle name="Обычный 3" xfId="110"/>
    <cellStyle name="Обычный 4 2" xfId="111"/>
    <cellStyle name="Обычный 4 3" xfId="112"/>
    <cellStyle name="Обычный 5" xfId="113"/>
    <cellStyle name="Обычный 6" xfId="114"/>
    <cellStyle name="Обычный_ELEQ 3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Vaso%20She%20Dzvelo\AKHALI%20TENDEREBI\Bodbe-Bodbiskhevi\Smeta%20Bod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\2021%20pirobitad\URBAN%20UPGRADE\BOQ\&#4321;&#4304;&#4315;&#4323;&#4328;&#4304;&#43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B"/>
      <sheetName val="B1-1"/>
      <sheetName val="B1-2"/>
      <sheetName val="B1-3"/>
      <sheetName val="B1-4"/>
      <sheetName val="B1-5"/>
      <sheetName val="B1-6"/>
      <sheetName val="B1-7"/>
      <sheetName val="B1-8"/>
      <sheetName val="B1-9"/>
      <sheetName val="B1-10"/>
      <sheetName val="B1-11"/>
      <sheetName val="B-2"/>
      <sheetName val="B2-1"/>
      <sheetName val="B2-2"/>
      <sheetName val="B2-3"/>
      <sheetName val="B2-4"/>
      <sheetName val="B2-5"/>
      <sheetName val="B2-6"/>
      <sheetName val="B2-7"/>
      <sheetName val="B2-8"/>
      <sheetName val="B2-9"/>
      <sheetName val="D-nakr"/>
      <sheetName val=" D-dgi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ხარჯთ -1 "/>
    </sheetNames>
    <sheetDataSet>
      <sheetData sheetId="0">
        <row r="13">
          <cell r="M13">
            <v>213.25788</v>
          </cell>
        </row>
        <row r="26">
          <cell r="M26">
            <v>110.526768</v>
          </cell>
        </row>
        <row r="38">
          <cell r="M38">
            <v>329.24232000000006</v>
          </cell>
        </row>
        <row r="52">
          <cell r="M52">
            <v>383.45075999999995</v>
          </cell>
        </row>
        <row r="64">
          <cell r="M64">
            <v>116.576064</v>
          </cell>
        </row>
        <row r="76">
          <cell r="M76">
            <v>3787.5378815999993</v>
          </cell>
        </row>
        <row r="88">
          <cell r="M88">
            <v>26.2158336</v>
          </cell>
        </row>
        <row r="99">
          <cell r="M99">
            <v>12.1237776</v>
          </cell>
        </row>
        <row r="110">
          <cell r="M110">
            <v>11.996424000000001</v>
          </cell>
        </row>
        <row r="121">
          <cell r="M121">
            <v>12.2457852</v>
          </cell>
        </row>
        <row r="134">
          <cell r="M134">
            <v>83.74568400000001</v>
          </cell>
        </row>
        <row r="145">
          <cell r="M145">
            <v>338.1584976</v>
          </cell>
        </row>
        <row r="156">
          <cell r="M156">
            <v>100.55849760000001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tabSelected="1" zoomScaleSheetLayoutView="100" zoomScalePageLayoutView="0" workbookViewId="0" topLeftCell="A1">
      <selection activeCell="I64" sqref="I64"/>
    </sheetView>
  </sheetViews>
  <sheetFormatPr defaultColWidth="9.140625" defaultRowHeight="15"/>
  <cols>
    <col min="1" max="1" width="3.7109375" style="0" customWidth="1"/>
    <col min="2" max="2" width="69.140625" style="0" customWidth="1"/>
    <col min="3" max="3" width="6.7109375" style="0" customWidth="1"/>
    <col min="4" max="4" width="12.00390625" style="0" customWidth="1"/>
    <col min="5" max="5" width="8.28125" style="0" customWidth="1"/>
    <col min="6" max="6" width="15.57421875" style="0" customWidth="1"/>
    <col min="7" max="7" width="18.28125" style="0" customWidth="1"/>
  </cols>
  <sheetData>
    <row r="1" spans="1:7" ht="26.25" customHeight="1">
      <c r="A1" s="30" t="s">
        <v>39</v>
      </c>
      <c r="B1" s="30"/>
      <c r="C1" s="30"/>
      <c r="D1" s="30"/>
      <c r="E1" s="30"/>
      <c r="F1" s="30"/>
      <c r="G1" s="35" t="s">
        <v>59</v>
      </c>
    </row>
    <row r="2" spans="1:6" ht="26.25" customHeight="1">
      <c r="A2" s="31" t="s">
        <v>38</v>
      </c>
      <c r="B2" s="31"/>
      <c r="C2" s="31"/>
      <c r="D2" s="31"/>
      <c r="E2" s="31"/>
      <c r="F2" s="31"/>
    </row>
    <row r="3" spans="1:6" ht="36" customHeight="1">
      <c r="A3" s="29" t="s">
        <v>40</v>
      </c>
      <c r="B3" s="29"/>
      <c r="C3" s="29"/>
      <c r="D3" s="29"/>
      <c r="E3" s="29"/>
      <c r="F3" s="29"/>
    </row>
    <row r="4" spans="1:6" ht="15">
      <c r="A4" s="28"/>
      <c r="B4" s="28"/>
      <c r="C4" s="28"/>
      <c r="D4" s="28"/>
      <c r="E4" s="28"/>
      <c r="F4" s="28"/>
    </row>
    <row r="5" spans="1:7" ht="53.25" customHeight="1">
      <c r="A5" s="2" t="s">
        <v>0</v>
      </c>
      <c r="B5" s="3" t="s">
        <v>37</v>
      </c>
      <c r="C5" s="4" t="s">
        <v>1</v>
      </c>
      <c r="D5" s="4" t="s">
        <v>2</v>
      </c>
      <c r="E5" s="4" t="s">
        <v>41</v>
      </c>
      <c r="F5" s="4" t="s">
        <v>57</v>
      </c>
      <c r="G5" s="4" t="s">
        <v>58</v>
      </c>
    </row>
    <row r="6" spans="1:7" ht="15">
      <c r="A6" s="25">
        <v>1</v>
      </c>
      <c r="B6" s="26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spans="1:7" ht="15">
      <c r="A7" s="5"/>
      <c r="B7" s="17" t="s">
        <v>36</v>
      </c>
      <c r="C7" s="5"/>
      <c r="D7" s="8"/>
      <c r="E7" s="18"/>
      <c r="F7" s="19"/>
      <c r="G7" s="19"/>
    </row>
    <row r="8" spans="1:7" s="24" customFormat="1" ht="15">
      <c r="A8" s="1">
        <v>1</v>
      </c>
      <c r="B8" s="7" t="s">
        <v>42</v>
      </c>
      <c r="C8" s="1" t="s">
        <v>3</v>
      </c>
      <c r="D8" s="11">
        <v>1</v>
      </c>
      <c r="E8" s="9">
        <f>'[3]ხარჯთ -1 '!$M$13</f>
        <v>213.25788</v>
      </c>
      <c r="F8" s="19">
        <f>E8*D8</f>
        <v>213.25788</v>
      </c>
      <c r="G8" s="19"/>
    </row>
    <row r="9" spans="1:7" s="24" customFormat="1" ht="15">
      <c r="A9" s="1">
        <v>2</v>
      </c>
      <c r="B9" s="7" t="s">
        <v>4</v>
      </c>
      <c r="C9" s="1" t="s">
        <v>5</v>
      </c>
      <c r="D9" s="11">
        <v>1</v>
      </c>
      <c r="E9" s="9">
        <f>'[3]ხარჯთ -1 '!$M$26</f>
        <v>110.526768</v>
      </c>
      <c r="F9" s="19">
        <f>E9*D9</f>
        <v>110.526768</v>
      </c>
      <c r="G9" s="19"/>
    </row>
    <row r="10" spans="1:7" s="24" customFormat="1" ht="15">
      <c r="A10" s="1">
        <v>3</v>
      </c>
      <c r="B10" s="7" t="s">
        <v>43</v>
      </c>
      <c r="C10" s="1" t="s">
        <v>3</v>
      </c>
      <c r="D10" s="11">
        <v>1</v>
      </c>
      <c r="E10" s="9">
        <f>'[3]ხარჯთ -1 '!$M$38</f>
        <v>329.24232000000006</v>
      </c>
      <c r="F10" s="19">
        <f>E10*D10</f>
        <v>329.24232000000006</v>
      </c>
      <c r="G10" s="19"/>
    </row>
    <row r="11" spans="1:7" s="24" customFormat="1" ht="25.5">
      <c r="A11" s="1">
        <v>4</v>
      </c>
      <c r="B11" s="7" t="s">
        <v>53</v>
      </c>
      <c r="C11" s="1" t="s">
        <v>3</v>
      </c>
      <c r="D11" s="11">
        <v>1</v>
      </c>
      <c r="E11" s="9">
        <f>'[3]ხარჯთ -1 '!$M$52</f>
        <v>383.45075999999995</v>
      </c>
      <c r="F11" s="19">
        <f aca="true" t="shared" si="0" ref="F11:F57">E11*D11</f>
        <v>383.45075999999995</v>
      </c>
      <c r="G11" s="19"/>
    </row>
    <row r="12" spans="1:7" s="24" customFormat="1" ht="15">
      <c r="A12" s="1">
        <v>5</v>
      </c>
      <c r="B12" s="12" t="s">
        <v>6</v>
      </c>
      <c r="C12" s="10" t="s">
        <v>3</v>
      </c>
      <c r="D12" s="11">
        <v>1</v>
      </c>
      <c r="E12" s="14">
        <f>'[3]ხარჯთ -1 '!$M$64</f>
        <v>116.576064</v>
      </c>
      <c r="F12" s="19">
        <f t="shared" si="0"/>
        <v>116.576064</v>
      </c>
      <c r="G12" s="19"/>
    </row>
    <row r="13" spans="1:7" s="24" customFormat="1" ht="15">
      <c r="A13" s="1">
        <v>6</v>
      </c>
      <c r="B13" s="7" t="s">
        <v>55</v>
      </c>
      <c r="C13" s="1" t="s">
        <v>7</v>
      </c>
      <c r="D13" s="11">
        <v>1</v>
      </c>
      <c r="E13" s="9">
        <f>'[3]ხარჯთ -1 '!$M$76</f>
        <v>3787.5378815999993</v>
      </c>
      <c r="F13" s="19">
        <f t="shared" si="0"/>
        <v>3787.5378815999993</v>
      </c>
      <c r="G13" s="19"/>
    </row>
    <row r="14" spans="1:7" s="24" customFormat="1" ht="15">
      <c r="A14" s="1">
        <v>7</v>
      </c>
      <c r="B14" s="7" t="s">
        <v>8</v>
      </c>
      <c r="C14" s="1" t="s">
        <v>5</v>
      </c>
      <c r="D14" s="11">
        <v>1</v>
      </c>
      <c r="E14" s="9">
        <f>'[3]ხარჯთ -1 '!$M$88</f>
        <v>26.2158336</v>
      </c>
      <c r="F14" s="19">
        <f t="shared" si="0"/>
        <v>26.2158336</v>
      </c>
      <c r="G14" s="19"/>
    </row>
    <row r="15" spans="1:7" s="24" customFormat="1" ht="15">
      <c r="A15" s="1">
        <v>8</v>
      </c>
      <c r="B15" s="7" t="s">
        <v>9</v>
      </c>
      <c r="C15" s="1" t="s">
        <v>10</v>
      </c>
      <c r="D15" s="11">
        <v>1</v>
      </c>
      <c r="E15" s="11">
        <f>'[3]ხარჯთ -1 '!$M$99</f>
        <v>12.1237776</v>
      </c>
      <c r="F15" s="19">
        <f t="shared" si="0"/>
        <v>12.1237776</v>
      </c>
      <c r="G15" s="19"/>
    </row>
    <row r="16" spans="1:7" s="24" customFormat="1" ht="15">
      <c r="A16" s="1">
        <v>9</v>
      </c>
      <c r="B16" s="7" t="s">
        <v>11</v>
      </c>
      <c r="C16" s="1" t="s">
        <v>5</v>
      </c>
      <c r="D16" s="11">
        <v>1</v>
      </c>
      <c r="E16" s="11">
        <f>'[3]ხარჯთ -1 '!$M$110</f>
        <v>11.996424000000001</v>
      </c>
      <c r="F16" s="19">
        <f t="shared" si="0"/>
        <v>11.996424000000001</v>
      </c>
      <c r="G16" s="19"/>
    </row>
    <row r="17" spans="1:7" s="24" customFormat="1" ht="15">
      <c r="A17" s="1">
        <v>10</v>
      </c>
      <c r="B17" s="12" t="s">
        <v>12</v>
      </c>
      <c r="C17" s="10" t="s">
        <v>5</v>
      </c>
      <c r="D17" s="11">
        <v>1</v>
      </c>
      <c r="E17" s="14">
        <f>'[3]ხარჯთ -1 '!$M$121</f>
        <v>12.2457852</v>
      </c>
      <c r="F17" s="19">
        <f t="shared" si="0"/>
        <v>12.2457852</v>
      </c>
      <c r="G17" s="19"/>
    </row>
    <row r="18" spans="1:7" s="24" customFormat="1" ht="15">
      <c r="A18" s="1">
        <v>11</v>
      </c>
      <c r="B18" s="12" t="s">
        <v>13</v>
      </c>
      <c r="C18" s="10" t="s">
        <v>3</v>
      </c>
      <c r="D18" s="11">
        <v>1</v>
      </c>
      <c r="E18" s="14">
        <f>E9</f>
        <v>110.526768</v>
      </c>
      <c r="F18" s="19">
        <f t="shared" si="0"/>
        <v>110.526768</v>
      </c>
      <c r="G18" s="19"/>
    </row>
    <row r="19" spans="1:7" s="24" customFormat="1" ht="15">
      <c r="A19" s="1">
        <v>12</v>
      </c>
      <c r="B19" s="7" t="s">
        <v>14</v>
      </c>
      <c r="C19" s="1" t="s">
        <v>10</v>
      </c>
      <c r="D19" s="11">
        <v>1</v>
      </c>
      <c r="E19" s="9">
        <f>'[3]ხარჯთ -1 '!$M$134</f>
        <v>83.74568400000001</v>
      </c>
      <c r="F19" s="19">
        <f t="shared" si="0"/>
        <v>83.74568400000001</v>
      </c>
      <c r="G19" s="19"/>
    </row>
    <row r="20" spans="1:7" s="24" customFormat="1" ht="15">
      <c r="A20" s="10"/>
      <c r="B20" s="12" t="s">
        <v>44</v>
      </c>
      <c r="C20" s="10" t="s">
        <v>10</v>
      </c>
      <c r="D20" s="11">
        <v>1</v>
      </c>
      <c r="E20" s="14">
        <v>10.06</v>
      </c>
      <c r="F20" s="19">
        <f t="shared" si="0"/>
        <v>10.06</v>
      </c>
      <c r="G20" s="19"/>
    </row>
    <row r="21" spans="1:7" s="24" customFormat="1" ht="15">
      <c r="A21" s="10"/>
      <c r="B21" s="12" t="s">
        <v>45</v>
      </c>
      <c r="C21" s="10" t="s">
        <v>10</v>
      </c>
      <c r="D21" s="11">
        <v>1</v>
      </c>
      <c r="E21" s="14">
        <v>8.05</v>
      </c>
      <c r="F21" s="19">
        <f t="shared" si="0"/>
        <v>8.05</v>
      </c>
      <c r="G21" s="19"/>
    </row>
    <row r="22" spans="1:7" s="24" customFormat="1" ht="15">
      <c r="A22" s="10"/>
      <c r="B22" s="12" t="s">
        <v>46</v>
      </c>
      <c r="C22" s="10" t="s">
        <v>10</v>
      </c>
      <c r="D22" s="11">
        <v>1</v>
      </c>
      <c r="E22" s="14">
        <v>23.64</v>
      </c>
      <c r="F22" s="19">
        <f t="shared" si="0"/>
        <v>23.64</v>
      </c>
      <c r="G22" s="19"/>
    </row>
    <row r="23" spans="1:7" ht="15">
      <c r="A23" s="5"/>
      <c r="B23" s="17" t="s">
        <v>35</v>
      </c>
      <c r="C23" s="5"/>
      <c r="D23" s="8"/>
      <c r="E23" s="13"/>
      <c r="F23" s="19"/>
      <c r="G23" s="19"/>
    </row>
    <row r="24" spans="1:7" s="24" customFormat="1" ht="15">
      <c r="A24" s="1">
        <v>1</v>
      </c>
      <c r="B24" s="7" t="s">
        <v>18</v>
      </c>
      <c r="C24" s="1" t="s">
        <v>5</v>
      </c>
      <c r="D24" s="11">
        <v>1</v>
      </c>
      <c r="E24" s="11">
        <v>3.17</v>
      </c>
      <c r="F24" s="19">
        <f t="shared" si="0"/>
        <v>3.17</v>
      </c>
      <c r="G24" s="19"/>
    </row>
    <row r="25" spans="1:7" s="24" customFormat="1" ht="15">
      <c r="A25" s="15">
        <v>2</v>
      </c>
      <c r="B25" s="7" t="s">
        <v>19</v>
      </c>
      <c r="C25" s="1" t="s">
        <v>5</v>
      </c>
      <c r="D25" s="11">
        <v>1</v>
      </c>
      <c r="E25" s="9">
        <v>8.18</v>
      </c>
      <c r="F25" s="19">
        <f t="shared" si="0"/>
        <v>8.18</v>
      </c>
      <c r="G25" s="19"/>
    </row>
    <row r="26" spans="1:7" s="24" customFormat="1" ht="15">
      <c r="A26" s="1">
        <v>3</v>
      </c>
      <c r="B26" s="7" t="s">
        <v>20</v>
      </c>
      <c r="C26" s="1" t="s">
        <v>21</v>
      </c>
      <c r="D26" s="11">
        <v>1</v>
      </c>
      <c r="E26" s="14">
        <v>115.05</v>
      </c>
      <c r="F26" s="19">
        <f t="shared" si="0"/>
        <v>115.05</v>
      </c>
      <c r="G26" s="19"/>
    </row>
    <row r="27" spans="1:7" s="24" customFormat="1" ht="15">
      <c r="A27" s="15">
        <v>4</v>
      </c>
      <c r="B27" s="7" t="s">
        <v>22</v>
      </c>
      <c r="C27" s="1" t="s">
        <v>21</v>
      </c>
      <c r="D27" s="11">
        <v>1</v>
      </c>
      <c r="E27" s="9">
        <v>24.64</v>
      </c>
      <c r="F27" s="19">
        <f t="shared" si="0"/>
        <v>24.64</v>
      </c>
      <c r="G27" s="19"/>
    </row>
    <row r="28" spans="1:7" s="24" customFormat="1" ht="15">
      <c r="A28" s="1">
        <v>5</v>
      </c>
      <c r="B28" s="7" t="s">
        <v>54</v>
      </c>
      <c r="C28" s="1" t="s">
        <v>7</v>
      </c>
      <c r="D28" s="11">
        <v>1</v>
      </c>
      <c r="E28" s="9">
        <v>3734.15</v>
      </c>
      <c r="F28" s="19">
        <f t="shared" si="0"/>
        <v>3734.15</v>
      </c>
      <c r="G28" s="19"/>
    </row>
    <row r="29" spans="1:7" s="24" customFormat="1" ht="15">
      <c r="A29" s="15">
        <v>6</v>
      </c>
      <c r="B29" s="6" t="s">
        <v>23</v>
      </c>
      <c r="C29" s="1" t="s">
        <v>5</v>
      </c>
      <c r="D29" s="11">
        <v>1</v>
      </c>
      <c r="E29" s="11">
        <v>3.17</v>
      </c>
      <c r="F29" s="19">
        <f t="shared" si="0"/>
        <v>3.17</v>
      </c>
      <c r="G29" s="19"/>
    </row>
    <row r="30" spans="1:7" s="24" customFormat="1" ht="15">
      <c r="A30" s="1">
        <v>7</v>
      </c>
      <c r="B30" s="7" t="s">
        <v>24</v>
      </c>
      <c r="C30" s="1" t="s">
        <v>5</v>
      </c>
      <c r="D30" s="11">
        <v>1</v>
      </c>
      <c r="E30" s="9">
        <v>8.18</v>
      </c>
      <c r="F30" s="19">
        <f t="shared" si="0"/>
        <v>8.18</v>
      </c>
      <c r="G30" s="19"/>
    </row>
    <row r="31" spans="1:7" s="24" customFormat="1" ht="15">
      <c r="A31" s="15">
        <v>8</v>
      </c>
      <c r="B31" s="7" t="s">
        <v>50</v>
      </c>
      <c r="C31" s="1" t="s">
        <v>5</v>
      </c>
      <c r="D31" s="11">
        <v>1</v>
      </c>
      <c r="E31" s="9">
        <f>'[3]ხარჯთ -1 '!$M$145</f>
        <v>338.1584976</v>
      </c>
      <c r="F31" s="19">
        <f t="shared" si="0"/>
        <v>338.1584976</v>
      </c>
      <c r="G31" s="19"/>
    </row>
    <row r="32" spans="1:7" s="24" customFormat="1" ht="15">
      <c r="A32" s="10"/>
      <c r="B32" s="12" t="s">
        <v>15</v>
      </c>
      <c r="C32" s="10" t="s">
        <v>10</v>
      </c>
      <c r="D32" s="11">
        <v>1</v>
      </c>
      <c r="E32" s="14">
        <v>10.06</v>
      </c>
      <c r="F32" s="19">
        <f t="shared" si="0"/>
        <v>10.06</v>
      </c>
      <c r="G32" s="19"/>
    </row>
    <row r="33" spans="1:7" s="24" customFormat="1" ht="15">
      <c r="A33" s="10"/>
      <c r="B33" s="12" t="s">
        <v>16</v>
      </c>
      <c r="C33" s="10" t="s">
        <v>10</v>
      </c>
      <c r="D33" s="11">
        <v>1</v>
      </c>
      <c r="E33" s="14">
        <v>8.05</v>
      </c>
      <c r="F33" s="19">
        <f t="shared" si="0"/>
        <v>8.05</v>
      </c>
      <c r="G33" s="19"/>
    </row>
    <row r="34" spans="1:7" s="24" customFormat="1" ht="15">
      <c r="A34" s="10"/>
      <c r="B34" s="12" t="s">
        <v>17</v>
      </c>
      <c r="C34" s="10" t="s">
        <v>10</v>
      </c>
      <c r="D34" s="11">
        <v>1</v>
      </c>
      <c r="E34" s="14">
        <v>23.64</v>
      </c>
      <c r="F34" s="19">
        <f t="shared" si="0"/>
        <v>23.64</v>
      </c>
      <c r="G34" s="19"/>
    </row>
    <row r="35" spans="1:7" s="24" customFormat="1" ht="15">
      <c r="A35" s="10"/>
      <c r="B35" s="12" t="s">
        <v>48</v>
      </c>
      <c r="C35" s="10" t="s">
        <v>21</v>
      </c>
      <c r="D35" s="11">
        <v>1</v>
      </c>
      <c r="E35" s="14">
        <v>11.88</v>
      </c>
      <c r="F35" s="19">
        <f t="shared" si="0"/>
        <v>11.88</v>
      </c>
      <c r="G35" s="19"/>
    </row>
    <row r="36" spans="1:7" s="24" customFormat="1" ht="15">
      <c r="A36" s="10"/>
      <c r="B36" s="12" t="s">
        <v>49</v>
      </c>
      <c r="C36" s="10" t="s">
        <v>21</v>
      </c>
      <c r="D36" s="11">
        <v>1</v>
      </c>
      <c r="E36" s="14">
        <v>83.16</v>
      </c>
      <c r="F36" s="19">
        <f t="shared" si="0"/>
        <v>83.16</v>
      </c>
      <c r="G36" s="19"/>
    </row>
    <row r="37" spans="1:7" s="24" customFormat="1" ht="15">
      <c r="A37" s="1">
        <v>9</v>
      </c>
      <c r="B37" s="7" t="s">
        <v>47</v>
      </c>
      <c r="C37" s="1" t="s">
        <v>5</v>
      </c>
      <c r="D37" s="11">
        <v>1</v>
      </c>
      <c r="E37" s="9">
        <f>'[3]ხარჯთ -1 '!$M$145</f>
        <v>338.1584976</v>
      </c>
      <c r="F37" s="19">
        <f t="shared" si="0"/>
        <v>338.1584976</v>
      </c>
      <c r="G37" s="19"/>
    </row>
    <row r="38" spans="1:7" s="24" customFormat="1" ht="15">
      <c r="A38" s="10"/>
      <c r="B38" s="12" t="s">
        <v>25</v>
      </c>
      <c r="C38" s="10" t="s">
        <v>10</v>
      </c>
      <c r="D38" s="11">
        <v>1</v>
      </c>
      <c r="E38" s="14">
        <v>31.24</v>
      </c>
      <c r="F38" s="19">
        <f t="shared" si="0"/>
        <v>31.24</v>
      </c>
      <c r="G38" s="19"/>
    </row>
    <row r="39" spans="1:7" s="24" customFormat="1" ht="15">
      <c r="A39" s="10"/>
      <c r="B39" s="12" t="s">
        <v>27</v>
      </c>
      <c r="C39" s="10" t="s">
        <v>10</v>
      </c>
      <c r="D39" s="11">
        <v>1</v>
      </c>
      <c r="E39" s="14">
        <v>14.61</v>
      </c>
      <c r="F39" s="19">
        <f t="shared" si="0"/>
        <v>14.61</v>
      </c>
      <c r="G39" s="19"/>
    </row>
    <row r="40" spans="1:7" s="24" customFormat="1" ht="15">
      <c r="A40" s="10"/>
      <c r="B40" s="12" t="s">
        <v>26</v>
      </c>
      <c r="C40" s="10" t="s">
        <v>3</v>
      </c>
      <c r="D40" s="11">
        <v>1</v>
      </c>
      <c r="E40" s="14">
        <v>704.48</v>
      </c>
      <c r="F40" s="19">
        <f t="shared" si="0"/>
        <v>704.48</v>
      </c>
      <c r="G40" s="19"/>
    </row>
    <row r="41" spans="1:7" s="24" customFormat="1" ht="15">
      <c r="A41" s="10"/>
      <c r="B41" s="12" t="s">
        <v>48</v>
      </c>
      <c r="C41" s="10" t="s">
        <v>21</v>
      </c>
      <c r="D41" s="11">
        <v>1</v>
      </c>
      <c r="E41" s="14">
        <v>11.88</v>
      </c>
      <c r="F41" s="19">
        <f>E41*D41</f>
        <v>11.88</v>
      </c>
      <c r="G41" s="19"/>
    </row>
    <row r="42" spans="1:7" s="24" customFormat="1" ht="15">
      <c r="A42" s="10"/>
      <c r="B42" s="12" t="s">
        <v>49</v>
      </c>
      <c r="C42" s="10" t="s">
        <v>21</v>
      </c>
      <c r="D42" s="11">
        <v>1</v>
      </c>
      <c r="E42" s="14">
        <v>83.16</v>
      </c>
      <c r="F42" s="19">
        <f>E42*D42</f>
        <v>83.16</v>
      </c>
      <c r="G42" s="19"/>
    </row>
    <row r="43" spans="1:7" s="24" customFormat="1" ht="15">
      <c r="A43" s="20">
        <v>10</v>
      </c>
      <c r="B43" s="21" t="s">
        <v>51</v>
      </c>
      <c r="C43" s="1" t="s">
        <v>5</v>
      </c>
      <c r="D43" s="11">
        <v>1</v>
      </c>
      <c r="E43" s="16">
        <v>3.17</v>
      </c>
      <c r="F43" s="19">
        <f t="shared" si="0"/>
        <v>3.17</v>
      </c>
      <c r="G43" s="19"/>
    </row>
    <row r="44" spans="1:7" s="24" customFormat="1" ht="15" customHeight="1">
      <c r="A44" s="5">
        <v>11</v>
      </c>
      <c r="B44" s="7" t="s">
        <v>28</v>
      </c>
      <c r="C44" s="5" t="s">
        <v>5</v>
      </c>
      <c r="D44" s="11">
        <v>1</v>
      </c>
      <c r="E44" s="9">
        <v>16.21</v>
      </c>
      <c r="F44" s="19">
        <f t="shared" si="0"/>
        <v>16.21</v>
      </c>
      <c r="G44" s="19"/>
    </row>
    <row r="45" spans="1:7" s="24" customFormat="1" ht="15">
      <c r="A45" s="1">
        <v>12</v>
      </c>
      <c r="B45" s="7" t="s">
        <v>50</v>
      </c>
      <c r="C45" s="5" t="s">
        <v>5</v>
      </c>
      <c r="D45" s="11">
        <v>1</v>
      </c>
      <c r="E45" s="9">
        <f>'[3]ხარჯთ -1 '!$M$145</f>
        <v>338.1584976</v>
      </c>
      <c r="F45" s="19">
        <f t="shared" si="0"/>
        <v>338.1584976</v>
      </c>
      <c r="G45" s="19"/>
    </row>
    <row r="46" spans="1:7" s="24" customFormat="1" ht="15">
      <c r="A46" s="10"/>
      <c r="B46" s="12" t="s">
        <v>15</v>
      </c>
      <c r="C46" s="10" t="s">
        <v>10</v>
      </c>
      <c r="D46" s="11">
        <v>1</v>
      </c>
      <c r="E46" s="14">
        <v>10.06</v>
      </c>
      <c r="F46" s="19">
        <f>E46*D46</f>
        <v>10.06</v>
      </c>
      <c r="G46" s="19"/>
    </row>
    <row r="47" spans="1:7" s="24" customFormat="1" ht="15">
      <c r="A47" s="10"/>
      <c r="B47" s="12" t="s">
        <v>16</v>
      </c>
      <c r="C47" s="10" t="s">
        <v>10</v>
      </c>
      <c r="D47" s="11">
        <v>1</v>
      </c>
      <c r="E47" s="14">
        <v>8.05</v>
      </c>
      <c r="F47" s="19">
        <f>E47*D47</f>
        <v>8.05</v>
      </c>
      <c r="G47" s="19"/>
    </row>
    <row r="48" spans="1:7" s="24" customFormat="1" ht="15">
      <c r="A48" s="10"/>
      <c r="B48" s="12" t="s">
        <v>17</v>
      </c>
      <c r="C48" s="10" t="s">
        <v>10</v>
      </c>
      <c r="D48" s="11">
        <v>1</v>
      </c>
      <c r="E48" s="14">
        <v>23.64</v>
      </c>
      <c r="F48" s="19">
        <f>E48*D48</f>
        <v>23.64</v>
      </c>
      <c r="G48" s="19"/>
    </row>
    <row r="49" spans="1:7" s="24" customFormat="1" ht="15">
      <c r="A49" s="10"/>
      <c r="B49" s="12" t="s">
        <v>29</v>
      </c>
      <c r="C49" s="10" t="s">
        <v>5</v>
      </c>
      <c r="D49" s="11">
        <v>1</v>
      </c>
      <c r="E49" s="14">
        <v>14.09</v>
      </c>
      <c r="F49" s="19">
        <f t="shared" si="0"/>
        <v>14.09</v>
      </c>
      <c r="G49" s="19"/>
    </row>
    <row r="50" spans="1:7" s="24" customFormat="1" ht="15">
      <c r="A50" s="10"/>
      <c r="B50" s="12" t="s">
        <v>48</v>
      </c>
      <c r="C50" s="10" t="s">
        <v>21</v>
      </c>
      <c r="D50" s="11">
        <v>1</v>
      </c>
      <c r="E50" s="14">
        <v>11.88</v>
      </c>
      <c r="F50" s="19">
        <f>E50*D50</f>
        <v>11.88</v>
      </c>
      <c r="G50" s="19"/>
    </row>
    <row r="51" spans="1:7" s="24" customFormat="1" ht="15">
      <c r="A51" s="10"/>
      <c r="B51" s="12" t="s">
        <v>49</v>
      </c>
      <c r="C51" s="10" t="s">
        <v>21</v>
      </c>
      <c r="D51" s="11">
        <v>1</v>
      </c>
      <c r="E51" s="14">
        <v>83.16</v>
      </c>
      <c r="F51" s="19">
        <f>E51*D51</f>
        <v>83.16</v>
      </c>
      <c r="G51" s="19"/>
    </row>
    <row r="52" spans="1:7" s="24" customFormat="1" ht="15">
      <c r="A52" s="1">
        <v>13</v>
      </c>
      <c r="B52" s="7" t="s">
        <v>52</v>
      </c>
      <c r="C52" s="1" t="s">
        <v>21</v>
      </c>
      <c r="D52" s="11">
        <v>1</v>
      </c>
      <c r="E52" s="9">
        <f>'[3]ხარჯთ -1 '!$M$156</f>
        <v>100.55849760000001</v>
      </c>
      <c r="F52" s="19">
        <f t="shared" si="0"/>
        <v>100.55849760000001</v>
      </c>
      <c r="G52" s="19"/>
    </row>
    <row r="53" spans="1:7" s="24" customFormat="1" ht="15">
      <c r="A53" s="10"/>
      <c r="B53" s="12" t="s">
        <v>30</v>
      </c>
      <c r="C53" s="10" t="s">
        <v>10</v>
      </c>
      <c r="D53" s="11">
        <v>1</v>
      </c>
      <c r="E53" s="14">
        <v>9.39</v>
      </c>
      <c r="F53" s="19">
        <f t="shared" si="0"/>
        <v>9.39</v>
      </c>
      <c r="G53" s="19"/>
    </row>
    <row r="54" spans="1:7" s="24" customFormat="1" ht="15">
      <c r="A54" s="10"/>
      <c r="B54" s="12" t="s">
        <v>31</v>
      </c>
      <c r="C54" s="10" t="s">
        <v>10</v>
      </c>
      <c r="D54" s="11">
        <v>1</v>
      </c>
      <c r="E54" s="14">
        <v>3.55</v>
      </c>
      <c r="F54" s="19">
        <f t="shared" si="0"/>
        <v>3.55</v>
      </c>
      <c r="G54" s="19"/>
    </row>
    <row r="55" spans="1:7" s="24" customFormat="1" ht="15">
      <c r="A55" s="10"/>
      <c r="B55" s="12" t="s">
        <v>32</v>
      </c>
      <c r="C55" s="10" t="s">
        <v>5</v>
      </c>
      <c r="D55" s="11">
        <v>1</v>
      </c>
      <c r="E55" s="14">
        <v>42.89</v>
      </c>
      <c r="F55" s="19">
        <f t="shared" si="0"/>
        <v>42.89</v>
      </c>
      <c r="G55" s="19"/>
    </row>
    <row r="56" spans="1:7" s="24" customFormat="1" ht="15" customHeight="1">
      <c r="A56" s="22">
        <v>14</v>
      </c>
      <c r="B56" s="23" t="s">
        <v>33</v>
      </c>
      <c r="C56" s="22" t="s">
        <v>5</v>
      </c>
      <c r="D56" s="11">
        <v>1</v>
      </c>
      <c r="E56" s="9">
        <v>59.4</v>
      </c>
      <c r="F56" s="19">
        <f t="shared" si="0"/>
        <v>59.4</v>
      </c>
      <c r="G56" s="19"/>
    </row>
    <row r="57" spans="1:7" s="24" customFormat="1" ht="15">
      <c r="A57" s="22">
        <v>15</v>
      </c>
      <c r="B57" s="23" t="s">
        <v>34</v>
      </c>
      <c r="C57" s="22" t="s">
        <v>10</v>
      </c>
      <c r="D57" s="11">
        <v>1</v>
      </c>
      <c r="E57" s="9">
        <v>21.09</v>
      </c>
      <c r="F57" s="19">
        <f t="shared" si="0"/>
        <v>21.09</v>
      </c>
      <c r="G57" s="19"/>
    </row>
    <row r="58" spans="1:7" s="24" customFormat="1" ht="15">
      <c r="A58" s="32" t="s">
        <v>56</v>
      </c>
      <c r="B58" s="33"/>
      <c r="C58" s="33"/>
      <c r="D58" s="33"/>
      <c r="E58" s="34"/>
      <c r="F58" s="19"/>
      <c r="G58" s="19"/>
    </row>
  </sheetData>
  <sheetProtection/>
  <mergeCells count="5">
    <mergeCell ref="A4:F4"/>
    <mergeCell ref="A3:F3"/>
    <mergeCell ref="A1:F1"/>
    <mergeCell ref="A2:F2"/>
    <mergeCell ref="A58:E58"/>
  </mergeCells>
  <printOptions/>
  <pageMargins left="0.17" right="0.1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Mariam Bochorishvili</cp:lastModifiedBy>
  <cp:lastPrinted>2021-04-12T05:14:32Z</cp:lastPrinted>
  <dcterms:created xsi:type="dcterms:W3CDTF">2011-10-05T13:08:43Z</dcterms:created>
  <dcterms:modified xsi:type="dcterms:W3CDTF">2021-04-26T11:58:43Z</dcterms:modified>
  <cp:category/>
  <cp:version/>
  <cp:contentType/>
  <cp:contentStatus/>
</cp:coreProperties>
</file>