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omari\Desktop\სოფლის მხარდაჭერა-2021\გზები--\"/>
    </mc:Choice>
  </mc:AlternateContent>
  <xr:revisionPtr revIDLastSave="0" documentId="8_{1412E7C6-B34B-4795-B4B5-32E702A3F10A}" xr6:coauthVersionLast="45" xr6:coauthVersionMax="45" xr10:uidLastSave="{00000000-0000-0000-0000-000000000000}"/>
  <bookViews>
    <workbookView xWindow="-120" yWindow="-120" windowWidth="29040" windowHeight="15840" tabRatio="609" xr2:uid="{00000000-000D-0000-FFFF-FFFF00000000}"/>
  </bookViews>
  <sheets>
    <sheet name="ნაკრები ხარჯთაღრიცხვა" sheetId="47" r:id="rId1"/>
    <sheet name="ცივაძეები" sheetId="52" r:id="rId2"/>
    <sheet name="დარგულა" sheetId="68" r:id="rId3"/>
    <sheet name="ჟანივრი" sheetId="7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71" l="1"/>
  <c r="F21" i="71"/>
  <c r="F20" i="71"/>
  <c r="F19" i="71"/>
  <c r="F18" i="71"/>
  <c r="F17" i="71"/>
  <c r="F16" i="71"/>
  <c r="F14" i="71"/>
  <c r="F13" i="71"/>
  <c r="F12" i="71"/>
  <c r="F22" i="68"/>
  <c r="F21" i="68"/>
  <c r="F20" i="68"/>
  <c r="F19" i="68"/>
  <c r="F18" i="68"/>
  <c r="F17" i="68"/>
  <c r="F16" i="68"/>
  <c r="F14" i="68"/>
  <c r="F13" i="68"/>
  <c r="F12" i="68"/>
  <c r="J23" i="71" l="1"/>
  <c r="J23" i="68"/>
  <c r="F22" i="52"/>
  <c r="F21" i="52"/>
  <c r="F20" i="52"/>
  <c r="F19" i="52"/>
  <c r="F18" i="52"/>
  <c r="F17" i="52"/>
  <c r="F16" i="52"/>
  <c r="F14" i="52"/>
  <c r="F13" i="52"/>
  <c r="F12" i="52"/>
  <c r="D21" i="47" l="1"/>
  <c r="E4" i="71" l="1"/>
  <c r="H21" i="47"/>
  <c r="J21" i="47" s="1"/>
  <c r="K21" i="47" s="1"/>
  <c r="J23" i="52"/>
  <c r="E4" i="68"/>
  <c r="D20" i="47"/>
  <c r="H20" i="47" l="1"/>
  <c r="H19" i="47"/>
  <c r="D19" i="47"/>
  <c r="E4" i="52"/>
  <c r="D47" i="47" l="1"/>
  <c r="H47" i="47" s="1"/>
  <c r="H49" i="47" s="1"/>
  <c r="H50" i="47" s="1"/>
  <c r="H51" i="47" s="1"/>
  <c r="J19" i="47"/>
  <c r="K19" i="47" s="1"/>
  <c r="J20" i="47"/>
  <c r="K20" i="47" s="1"/>
  <c r="D49" i="47"/>
  <c r="D50" i="47" s="1"/>
  <c r="D51" i="47" s="1"/>
</calcChain>
</file>

<file path=xl/sharedStrings.xml><?xml version="1.0" encoding="utf-8"?>
<sst xmlns="http://schemas.openxmlformats.org/spreadsheetml/2006/main" count="228" uniqueCount="101">
  <si>
    <t>3.1</t>
  </si>
  <si>
    <t>4.1</t>
  </si>
  <si>
    <t>5.1</t>
  </si>
  <si>
    <t>6.1</t>
  </si>
  <si>
    <t>7.1</t>
  </si>
  <si>
    <t>8.1</t>
  </si>
  <si>
    <t xml:space="preserve">2.1 </t>
  </si>
  <si>
    <t>9.1</t>
  </si>
  <si>
    <t>9.2</t>
  </si>
  <si>
    <t>1</t>
  </si>
  <si>
    <t xml:space="preserve">ნაკრები სახარჯთაღრიცხვო გაანგარიშება                                 </t>
  </si>
  <si>
    <t>ლარი</t>
  </si>
  <si>
    <t>სახარჯთაღრიცხვო ანგარიში</t>
  </si>
  <si>
    <t xml:space="preserve"> სახარჯთარრიცხვო ღირებულება, ლარი</t>
  </si>
  <si>
    <t>სამშენებლო სამუშაოები</t>
  </si>
  <si>
    <t>სამონტაჟო სამუშაოები</t>
  </si>
  <si>
    <t>ავეჯი დაინვენტარი</t>
  </si>
  <si>
    <t>სხვა ხარჯები</t>
  </si>
  <si>
    <t>საერთო სახარჯთაღრიცხვო ღირებულება</t>
  </si>
  <si>
    <t>ტერიტორიის მომზადება</t>
  </si>
  <si>
    <t>თავი I</t>
  </si>
  <si>
    <t xml:space="preserve">თავი II </t>
  </si>
  <si>
    <t>მშენებლობის ძირითადი ობიექტები</t>
  </si>
  <si>
    <t xml:space="preserve">ჯამი: თავი II </t>
  </si>
  <si>
    <t xml:space="preserve">თავიIII </t>
  </si>
  <si>
    <t>დამხმარე და სამომსახურეო ობიექტები</t>
  </si>
  <si>
    <t xml:space="preserve"> თავი IV </t>
  </si>
  <si>
    <t xml:space="preserve"> ენერგეტიკული მეურნეობების ობიექტები და კავშირგაბმულობა </t>
  </si>
  <si>
    <t>ტექნიკური პირობა.მრიცხველი და აბონენტად აყვანა</t>
  </si>
  <si>
    <t>თავი  V</t>
  </si>
  <si>
    <t xml:space="preserve"> სატრანსპორტო მეურნეობის ობიექტები და კავშირგაბმულობა </t>
  </si>
  <si>
    <t xml:space="preserve">სამუშაოები არ არის </t>
  </si>
  <si>
    <t>თავი VI</t>
  </si>
  <si>
    <t>გარე ქსელები</t>
  </si>
  <si>
    <t>ტერიტორიის კეთილმოწყობა და გამწვანება</t>
  </si>
  <si>
    <t>თავი VIII</t>
  </si>
  <si>
    <t xml:space="preserve"> დროებითი შენობები და ნაგებობები</t>
  </si>
  <si>
    <t>ხარჯები არ არის</t>
  </si>
  <si>
    <t>თავი IX</t>
  </si>
  <si>
    <t>საპროექტო-საძიებო სამუშაოები</t>
  </si>
  <si>
    <t>ექსპერტიზა %</t>
  </si>
  <si>
    <t>საავტორო ზედამხედველობა %</t>
  </si>
  <si>
    <t xml:space="preserve"> მშენებარე საწარმოს დირექციის (ტექზედამხედველის) შენახვა %</t>
  </si>
  <si>
    <t>სულ ჯამი I-IX</t>
  </si>
  <si>
    <t xml:space="preserve">ჯამი: </t>
  </si>
  <si>
    <t>დ.ღ.გ. 18%</t>
  </si>
  <si>
    <t>სულ ხარჯთაღრიცხვით</t>
  </si>
  <si>
    <t>სახარჯთაღრიცხვო ღირებულება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</si>
  <si>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</si>
  <si>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</si>
  <si>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</si>
  <si>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</si>
  <si>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სახარჯთარრიცხვო ღირებულება</t>
  </si>
  <si>
    <t>ზომის ერთეულზე</t>
  </si>
  <si>
    <t>საპროექტო მონაცემი</t>
  </si>
  <si>
    <t>სულ</t>
  </si>
  <si>
    <t>ჯამი:</t>
  </si>
  <si>
    <t>შეადგინა:</t>
  </si>
  <si>
    <t>გეგმიური დაგროვება</t>
  </si>
  <si>
    <t>ზედნადები ხარჯები</t>
  </si>
  <si>
    <t xml:space="preserve">მათ შორის:  დამატებითი ღირებულების გადასახადი   </t>
  </si>
  <si>
    <t xml:space="preserve"> მშენებლობის   ღირებულების ნაკრები სახარჯთარრიცხვო ანგარიში </t>
  </si>
  <si>
    <t xml:space="preserve"> შუახევის მუნიციპალიტეტი</t>
  </si>
  <si>
    <t>№</t>
  </si>
  <si>
    <t xml:space="preserve"> ობიექტის, სამუშაოებისა და ხარჯების დასახელება </t>
  </si>
  <si>
    <t>ლოკალ.ხარჯ. N1</t>
  </si>
  <si>
    <t>თავი  VII</t>
  </si>
  <si>
    <t>რეზერვი გაუთვალისწინებელ    სამუშაოებზე 3%</t>
  </si>
  <si>
    <t>ლოკალურ-რესურსული ხარჯთაღრიცხვა № 1</t>
  </si>
  <si>
    <t>რ. ბერიძე</t>
  </si>
  <si>
    <t>ლოკალ.ხარჯ. N2</t>
  </si>
  <si>
    <t>ლოკალ.ხარჯ. N3</t>
  </si>
  <si>
    <t>არქიტექტორი:</t>
  </si>
  <si>
    <t>ჯ. ზოსიძე</t>
  </si>
  <si>
    <t xml:space="preserve">ს.ნ და წ IV-2-82წ ტ-1 1-116-16: 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</si>
  <si>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</si>
  <si>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</si>
  <si>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</si>
  <si>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</si>
  <si>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</si>
  <si>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მისად</t>
  </si>
  <si>
    <t>ბულდოზერი  79კვტ (108 ცხ. ძ)</t>
  </si>
  <si>
    <t>ს.ნ.და წ. 6-1-2 მისად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</si>
  <si>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</si>
  <si>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</si>
  <si>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</si>
  <si>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</si>
  <si>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</si>
  <si>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</si>
  <si>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>ყალიბის ფარი სისქე 25მმ</t>
  </si>
  <si>
    <r>
      <t>მ</t>
    </r>
    <r>
      <rPr>
        <vertAlign val="superscript"/>
        <sz val="10"/>
        <rFont val="Sylfaen"/>
        <family val="1"/>
        <charset val="204"/>
      </rPr>
      <t>2</t>
    </r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</si>
  <si>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</si>
  <si>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</si>
  <si>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სხვადსხვა ლურსმანი</t>
  </si>
  <si>
    <t>კგ</t>
  </si>
  <si>
    <t>სხვა  მასალები</t>
  </si>
  <si>
    <t>შედგენილია: 2021 წლის I კვარტლის დონეზე</t>
  </si>
  <si>
    <t>ჭვანისა და წყალსაყრის თემის უბნებში გზის დასხმა რეაბილიტაცია</t>
  </si>
  <si>
    <t>სოფელ ცხემლისი   გზაზე
ბეტონის საფარის მოწყობა (დარგულას უბანი)</t>
  </si>
  <si>
    <t>სოფელ ჟანივრში საუბნო   გზებზე
ბეტონის საფარის მოწყობა</t>
  </si>
  <si>
    <t>სოფელ ცივაძეებში  გზაზე
ბეტონის საფარის მოწყობა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</si>
</sst>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0"/>
    <numFmt numFmtId="168" formatCode="0.000"/>
    <numFmt numFmtId="169" formatCode="0.00000"/>
  </numFmts>
  <fonts count="20">
    <font>
      <sz val="10"/>
      <name val="Arial"/>
    </font>
    <font>
      <sz val="11"/>
      <name val="AcadNusx"/>
    </font>
    <font>
      <sz val="9"/>
      <name val="AcadNusx"/>
    </font>
    <font>
      <b/>
      <sz val="9"/>
      <name val="AcadNusx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6" fillId="0" borderId="0"/>
    <xf numFmtId="0" fontId="14" fillId="0" borderId="0"/>
    <xf numFmtId="0" fontId="13" fillId="0" borderId="0"/>
    <xf numFmtId="0" fontId="14" fillId="0" borderId="0"/>
    <xf numFmtId="165" fontId="13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5" fillId="0" borderId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0" fontId="4" fillId="0" borderId="0" xfId="0" applyFont="1" applyAlignment="1"/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Alignment="1"/>
    <xf numFmtId="0" fontId="10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167" fontId="18" fillId="2" borderId="1" xfId="0" applyNumberFormat="1" applyFont="1" applyFill="1" applyBorder="1" applyAlignment="1">
      <alignment horizontal="center" vertical="center" wrapText="1"/>
    </xf>
    <xf numFmtId="169" fontId="18" fillId="2" borderId="1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4" fontId="18" fillId="2" borderId="1" xfId="0" applyNumberFormat="1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167" fontId="18" fillId="3" borderId="1" xfId="0" applyNumberFormat="1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6" fontId="1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58"/>
  <sheetViews>
    <sheetView tabSelected="1" topLeftCell="A10" zoomScale="115" zoomScaleNormal="115" zoomScaleSheetLayoutView="130" workbookViewId="0">
      <selection activeCell="C21" sqref="C21"/>
    </sheetView>
  </sheetViews>
  <sheetFormatPr defaultRowHeight="12.75"/>
  <cols>
    <col min="1" max="1" width="5" customWidth="1"/>
    <col min="2" max="2" width="18.28515625" customWidth="1"/>
    <col min="3" max="3" width="38.7109375" customWidth="1"/>
    <col min="4" max="4" width="12.28515625" customWidth="1"/>
    <col min="5" max="5" width="13.42578125" customWidth="1"/>
    <col min="6" max="6" width="11.85546875" customWidth="1"/>
    <col min="7" max="7" width="11.5703125" customWidth="1"/>
    <col min="8" max="8" width="17" customWidth="1"/>
    <col min="11" max="11" width="9.5703125" bestFit="1" customWidth="1"/>
  </cols>
  <sheetData>
    <row r="1" spans="1:8" ht="18">
      <c r="A1" s="66" t="s">
        <v>62</v>
      </c>
      <c r="B1" s="66"/>
      <c r="C1" s="66"/>
      <c r="D1" s="66"/>
      <c r="E1" s="66"/>
      <c r="F1" s="66"/>
      <c r="G1" s="66"/>
      <c r="H1" s="66"/>
    </row>
    <row r="2" spans="1:8" ht="18">
      <c r="A2" s="73"/>
      <c r="B2" s="73"/>
      <c r="C2" s="73"/>
      <c r="D2" s="73"/>
      <c r="E2" s="73"/>
      <c r="F2" s="73"/>
      <c r="G2" s="73"/>
      <c r="H2" s="73"/>
    </row>
    <row r="3" spans="1:8" ht="16.5" customHeight="1">
      <c r="A3" s="74" t="s">
        <v>97</v>
      </c>
      <c r="B3" s="74"/>
      <c r="C3" s="74"/>
      <c r="D3" s="74"/>
      <c r="E3" s="74"/>
      <c r="F3" s="74"/>
      <c r="G3" s="74"/>
      <c r="H3" s="74"/>
    </row>
    <row r="4" spans="1:8" ht="10.5" customHeight="1">
      <c r="A4" s="73"/>
      <c r="B4" s="73"/>
      <c r="C4" s="73"/>
      <c r="D4" s="73"/>
      <c r="E4" s="73"/>
      <c r="F4" s="73"/>
      <c r="G4" s="73"/>
      <c r="H4" s="73"/>
    </row>
    <row r="5" spans="1:8" ht="14.25" customHeight="1">
      <c r="A5" s="73"/>
      <c r="B5" s="73"/>
      <c r="C5" s="73"/>
      <c r="D5" s="73"/>
      <c r="E5" s="73"/>
      <c r="F5" s="73"/>
      <c r="G5" s="73"/>
      <c r="H5" s="73"/>
    </row>
    <row r="6" spans="1:8" ht="16.5" customHeight="1">
      <c r="A6" s="69" t="s">
        <v>10</v>
      </c>
      <c r="B6" s="69"/>
      <c r="C6" s="69"/>
      <c r="D6" s="69"/>
      <c r="E6" s="70"/>
      <c r="F6" s="70"/>
      <c r="G6" s="35" t="s">
        <v>11</v>
      </c>
      <c r="H6" s="8"/>
    </row>
    <row r="7" spans="1:8" ht="16.5" customHeight="1">
      <c r="A7" s="71" t="s">
        <v>60</v>
      </c>
      <c r="B7" s="71"/>
      <c r="C7" s="71"/>
      <c r="D7" s="71"/>
      <c r="E7" s="70"/>
      <c r="F7" s="70"/>
      <c r="G7" s="35" t="s">
        <v>11</v>
      </c>
      <c r="H7" s="8"/>
    </row>
    <row r="8" spans="1:8" ht="17.25" customHeight="1">
      <c r="A8" s="71"/>
      <c r="B8" s="71"/>
      <c r="C8" s="71"/>
      <c r="D8" s="71"/>
      <c r="E8" s="70"/>
      <c r="F8" s="70"/>
      <c r="G8" s="35"/>
      <c r="H8" s="8"/>
    </row>
    <row r="9" spans="1:8" ht="18">
      <c r="A9" s="72"/>
      <c r="B9" s="72"/>
      <c r="C9" s="72"/>
      <c r="D9" s="72"/>
      <c r="E9" s="72"/>
      <c r="F9" s="72"/>
      <c r="G9" s="72"/>
      <c r="H9" s="72"/>
    </row>
    <row r="10" spans="1:8" ht="17.25" customHeight="1">
      <c r="A10" s="66" t="s">
        <v>61</v>
      </c>
      <c r="B10" s="66"/>
      <c r="C10" s="66"/>
      <c r="D10" s="66"/>
      <c r="E10" s="66"/>
      <c r="F10" s="66"/>
      <c r="G10" s="66"/>
      <c r="H10" s="66"/>
    </row>
    <row r="11" spans="1:8" ht="15.75" customHeight="1"/>
    <row r="12" spans="1:8" ht="21" customHeight="1">
      <c r="A12" s="67" t="s">
        <v>63</v>
      </c>
      <c r="B12" s="68" t="s">
        <v>12</v>
      </c>
      <c r="C12" s="68" t="s">
        <v>64</v>
      </c>
      <c r="D12" s="68" t="s">
        <v>13</v>
      </c>
      <c r="E12" s="68"/>
      <c r="F12" s="68"/>
      <c r="G12" s="68"/>
      <c r="H12" s="68"/>
    </row>
    <row r="13" spans="1:8" ht="42.75" customHeight="1">
      <c r="A13" s="67"/>
      <c r="B13" s="68"/>
      <c r="C13" s="68"/>
      <c r="D13" s="10" t="s">
        <v>14</v>
      </c>
      <c r="E13" s="10" t="s">
        <v>15</v>
      </c>
      <c r="F13" s="10" t="s">
        <v>16</v>
      </c>
      <c r="G13" s="10" t="s">
        <v>17</v>
      </c>
      <c r="H13" s="10" t="s">
        <v>18</v>
      </c>
    </row>
    <row r="14" spans="1:8">
      <c r="A14" s="9">
        <v>1</v>
      </c>
      <c r="B14" s="10">
        <v>2</v>
      </c>
      <c r="C14" s="10">
        <v>3</v>
      </c>
      <c r="D14" s="10">
        <v>4</v>
      </c>
      <c r="E14" s="9">
        <v>5</v>
      </c>
      <c r="F14" s="10">
        <v>6</v>
      </c>
      <c r="G14" s="10">
        <v>7</v>
      </c>
      <c r="H14" s="10">
        <v>8</v>
      </c>
    </row>
    <row r="15" spans="1:8">
      <c r="A15" s="11"/>
      <c r="B15" s="10"/>
      <c r="C15" s="12" t="s">
        <v>20</v>
      </c>
      <c r="D15" s="10"/>
      <c r="E15" s="10"/>
      <c r="F15" s="10"/>
      <c r="G15" s="10"/>
      <c r="H15" s="10"/>
    </row>
    <row r="16" spans="1:8" ht="16.5" customHeight="1">
      <c r="A16" s="13">
        <v>1</v>
      </c>
      <c r="B16" s="14"/>
      <c r="C16" s="14" t="s">
        <v>19</v>
      </c>
      <c r="D16" s="15"/>
      <c r="E16" s="15"/>
      <c r="F16" s="15"/>
      <c r="G16" s="15"/>
      <c r="H16" s="15"/>
    </row>
    <row r="17" spans="1:13" ht="15">
      <c r="A17" s="13"/>
      <c r="B17" s="14"/>
      <c r="C17" s="16" t="s">
        <v>21</v>
      </c>
      <c r="D17" s="17"/>
      <c r="E17" s="17"/>
      <c r="F17" s="17"/>
      <c r="G17" s="17"/>
      <c r="H17" s="17"/>
    </row>
    <row r="18" spans="1:13" ht="16.5" customHeight="1">
      <c r="A18" s="13">
        <v>2</v>
      </c>
      <c r="B18" s="14"/>
      <c r="C18" s="14" t="s">
        <v>22</v>
      </c>
      <c r="D18" s="17"/>
      <c r="E18" s="17"/>
      <c r="F18" s="17"/>
      <c r="G18" s="17"/>
      <c r="H18" s="17"/>
    </row>
    <row r="19" spans="1:13" ht="38.25" customHeight="1">
      <c r="A19" s="18" t="s">
        <v>6</v>
      </c>
      <c r="B19" s="16" t="s">
        <v>65</v>
      </c>
      <c r="C19" s="16" t="s">
        <v>100</v>
      </c>
      <c r="D19" s="19">
        <f>ცივაძეები!H27</f>
        <v>0</v>
      </c>
      <c r="E19" s="19"/>
      <c r="F19" s="20"/>
      <c r="G19" s="19"/>
      <c r="H19" s="19">
        <f>ცივაძეები!H27</f>
        <v>0</v>
      </c>
      <c r="J19">
        <f>H19*18%</f>
        <v>0</v>
      </c>
      <c r="K19" s="61">
        <f>J19+H19</f>
        <v>0</v>
      </c>
      <c r="M19">
        <v>20094.37</v>
      </c>
    </row>
    <row r="20" spans="1:13" ht="48" customHeight="1">
      <c r="A20" s="18"/>
      <c r="B20" s="16" t="s">
        <v>70</v>
      </c>
      <c r="C20" s="16" t="s">
        <v>98</v>
      </c>
      <c r="D20" s="19">
        <f>დარგულა!H27</f>
        <v>0</v>
      </c>
      <c r="E20" s="19"/>
      <c r="F20" s="20"/>
      <c r="G20" s="19"/>
      <c r="H20" s="19">
        <f t="shared" ref="H20:H21" si="0">D20</f>
        <v>0</v>
      </c>
      <c r="J20">
        <f t="shared" ref="J20:J21" si="1">H20*18%</f>
        <v>0</v>
      </c>
      <c r="K20" s="61">
        <f t="shared" ref="K20:K21" si="2">J20+H20</f>
        <v>0</v>
      </c>
      <c r="M20">
        <v>20838.599999999999</v>
      </c>
    </row>
    <row r="21" spans="1:13" ht="52.5" customHeight="1">
      <c r="A21" s="18"/>
      <c r="B21" s="16" t="s">
        <v>71</v>
      </c>
      <c r="C21" s="16" t="s">
        <v>99</v>
      </c>
      <c r="D21" s="19">
        <f>ჟანივრი!H27</f>
        <v>0</v>
      </c>
      <c r="E21" s="19"/>
      <c r="F21" s="20"/>
      <c r="G21" s="19"/>
      <c r="H21" s="19">
        <f t="shared" si="0"/>
        <v>0</v>
      </c>
      <c r="J21">
        <f t="shared" si="1"/>
        <v>0</v>
      </c>
      <c r="K21" s="61">
        <f t="shared" si="2"/>
        <v>0</v>
      </c>
      <c r="M21">
        <v>23243.599999999999</v>
      </c>
    </row>
    <row r="22" spans="1:13" ht="18" customHeight="1">
      <c r="A22" s="18"/>
      <c r="B22" s="14"/>
      <c r="C22" s="16" t="s">
        <v>23</v>
      </c>
      <c r="D22" s="19"/>
      <c r="E22" s="19"/>
      <c r="F22" s="20"/>
      <c r="G22" s="19"/>
      <c r="H22" s="19"/>
    </row>
    <row r="23" spans="1:13" ht="15" customHeight="1">
      <c r="A23" s="13">
        <v>3</v>
      </c>
      <c r="B23" s="14"/>
      <c r="C23" s="16" t="s">
        <v>24</v>
      </c>
      <c r="D23" s="20"/>
      <c r="E23" s="20"/>
      <c r="F23" s="20"/>
      <c r="G23" s="20"/>
      <c r="H23" s="20"/>
    </row>
    <row r="24" spans="1:13" ht="16.5" customHeight="1">
      <c r="A24" s="18" t="s">
        <v>0</v>
      </c>
      <c r="B24" s="14"/>
      <c r="C24" s="14" t="s">
        <v>25</v>
      </c>
      <c r="D24" s="20"/>
      <c r="E24" s="20"/>
      <c r="F24" s="20"/>
      <c r="G24" s="20"/>
      <c r="H24" s="20"/>
    </row>
    <row r="25" spans="1:13" ht="17.25" customHeight="1">
      <c r="A25" s="13"/>
      <c r="B25" s="14"/>
      <c r="C25" s="14" t="s">
        <v>31</v>
      </c>
      <c r="D25" s="20"/>
      <c r="E25" s="20"/>
      <c r="F25" s="20"/>
      <c r="G25" s="20"/>
      <c r="H25" s="20"/>
    </row>
    <row r="26" spans="1:13" ht="15" customHeight="1">
      <c r="A26" s="13"/>
      <c r="B26" s="14"/>
      <c r="C26" s="16" t="s">
        <v>26</v>
      </c>
      <c r="D26" s="21"/>
      <c r="E26" s="21"/>
      <c r="F26" s="21"/>
      <c r="G26" s="21"/>
      <c r="H26" s="21"/>
    </row>
    <row r="27" spans="1:13" ht="30.75" customHeight="1">
      <c r="A27" s="13">
        <v>4</v>
      </c>
      <c r="B27" s="14"/>
      <c r="C27" s="14" t="s">
        <v>27</v>
      </c>
      <c r="D27" s="21"/>
      <c r="E27" s="21"/>
      <c r="F27" s="21"/>
      <c r="G27" s="21"/>
      <c r="H27" s="21"/>
    </row>
    <row r="28" spans="1:13" ht="36" customHeight="1">
      <c r="A28" s="18" t="s">
        <v>1</v>
      </c>
      <c r="B28" s="14"/>
      <c r="C28" s="14" t="s">
        <v>28</v>
      </c>
      <c r="D28" s="21"/>
      <c r="E28" s="21"/>
      <c r="F28" s="21"/>
      <c r="G28" s="20"/>
      <c r="H28" s="20"/>
    </row>
    <row r="29" spans="1:13" ht="17.25" customHeight="1">
      <c r="A29" s="13"/>
      <c r="B29" s="14"/>
      <c r="C29" s="16" t="s">
        <v>29</v>
      </c>
      <c r="D29" s="21"/>
      <c r="E29" s="21"/>
      <c r="F29" s="21"/>
      <c r="G29" s="21"/>
      <c r="H29" s="21"/>
    </row>
    <row r="30" spans="1:13" ht="35.25" customHeight="1">
      <c r="A30" s="13">
        <v>5</v>
      </c>
      <c r="B30" s="14"/>
      <c r="C30" s="14" t="s">
        <v>30</v>
      </c>
      <c r="D30" s="21"/>
      <c r="E30" s="21"/>
      <c r="F30" s="21"/>
      <c r="G30" s="21"/>
      <c r="H30" s="21"/>
    </row>
    <row r="31" spans="1:13" ht="15" customHeight="1">
      <c r="A31" s="18" t="s">
        <v>2</v>
      </c>
      <c r="B31" s="14"/>
      <c r="C31" s="14" t="s">
        <v>31</v>
      </c>
      <c r="D31" s="21"/>
      <c r="E31" s="21"/>
      <c r="F31" s="21"/>
      <c r="G31" s="21"/>
      <c r="H31" s="21"/>
    </row>
    <row r="32" spans="1:13" ht="13.5" customHeight="1">
      <c r="A32" s="13"/>
      <c r="B32" s="14"/>
      <c r="C32" s="16" t="s">
        <v>32</v>
      </c>
      <c r="D32" s="21"/>
      <c r="E32" s="21"/>
      <c r="F32" s="21"/>
      <c r="G32" s="21"/>
      <c r="H32" s="21"/>
    </row>
    <row r="33" spans="1:9" ht="15.75" customHeight="1">
      <c r="A33" s="13">
        <v>6</v>
      </c>
      <c r="B33" s="14"/>
      <c r="C33" s="14" t="s">
        <v>33</v>
      </c>
      <c r="D33" s="21"/>
      <c r="E33" s="21"/>
      <c r="F33" s="21"/>
      <c r="G33" s="21"/>
      <c r="H33" s="21"/>
    </row>
    <row r="34" spans="1:9" ht="12" customHeight="1">
      <c r="A34" s="18" t="s">
        <v>3</v>
      </c>
      <c r="B34" s="14"/>
      <c r="C34" s="14" t="s">
        <v>31</v>
      </c>
      <c r="D34" s="21"/>
      <c r="E34" s="21"/>
      <c r="F34" s="21"/>
      <c r="G34" s="21"/>
      <c r="H34" s="21"/>
    </row>
    <row r="35" spans="1:9" ht="14.25" customHeight="1">
      <c r="A35" s="16"/>
      <c r="B35" s="14"/>
      <c r="C35" s="16" t="s">
        <v>66</v>
      </c>
      <c r="D35" s="20"/>
      <c r="E35" s="20"/>
      <c r="F35" s="20"/>
      <c r="G35" s="20"/>
      <c r="H35" s="20"/>
    </row>
    <row r="36" spans="1:9" ht="15.75" customHeight="1">
      <c r="A36" s="13">
        <v>7</v>
      </c>
      <c r="B36" s="14"/>
      <c r="C36" s="14" t="s">
        <v>34</v>
      </c>
      <c r="D36" s="20"/>
      <c r="E36" s="20"/>
      <c r="F36" s="20"/>
      <c r="G36" s="20"/>
      <c r="H36" s="20"/>
    </row>
    <row r="37" spans="1:9" ht="16.5" customHeight="1">
      <c r="A37" s="18" t="s">
        <v>4</v>
      </c>
      <c r="B37" s="14"/>
      <c r="C37" s="14" t="s">
        <v>31</v>
      </c>
      <c r="D37" s="20"/>
      <c r="E37" s="20"/>
      <c r="F37" s="20"/>
      <c r="G37" s="20"/>
      <c r="H37" s="20"/>
    </row>
    <row r="38" spans="1:9" ht="15" customHeight="1">
      <c r="A38" s="16"/>
      <c r="B38" s="14"/>
      <c r="C38" s="16" t="s">
        <v>35</v>
      </c>
      <c r="D38" s="20"/>
      <c r="E38" s="20"/>
      <c r="F38" s="20"/>
      <c r="G38" s="20"/>
      <c r="H38" s="20"/>
    </row>
    <row r="39" spans="1:9" ht="15">
      <c r="A39" s="13">
        <v>8</v>
      </c>
      <c r="B39" s="14"/>
      <c r="C39" s="14" t="s">
        <v>36</v>
      </c>
      <c r="D39" s="20"/>
      <c r="E39" s="20"/>
      <c r="F39" s="20"/>
      <c r="G39" s="20"/>
      <c r="H39" s="20"/>
    </row>
    <row r="40" spans="1:9" ht="15.75" customHeight="1">
      <c r="A40" s="18" t="s">
        <v>5</v>
      </c>
      <c r="B40" s="14"/>
      <c r="C40" s="14" t="s">
        <v>37</v>
      </c>
      <c r="D40" s="20"/>
      <c r="E40" s="20"/>
      <c r="F40" s="20"/>
      <c r="G40" s="20"/>
      <c r="H40" s="20"/>
    </row>
    <row r="41" spans="1:9" ht="14.25" customHeight="1">
      <c r="A41" s="13"/>
      <c r="B41" s="14"/>
      <c r="C41" s="16" t="s">
        <v>38</v>
      </c>
      <c r="D41" s="20"/>
      <c r="E41" s="20"/>
      <c r="F41" s="20"/>
      <c r="G41" s="20"/>
      <c r="H41" s="20"/>
    </row>
    <row r="42" spans="1:9" ht="15">
      <c r="A42" s="13">
        <v>9</v>
      </c>
      <c r="B42" s="14"/>
      <c r="C42" s="14" t="s">
        <v>17</v>
      </c>
      <c r="D42" s="20"/>
      <c r="E42" s="20"/>
      <c r="F42" s="20"/>
      <c r="G42" s="20"/>
      <c r="H42" s="20"/>
    </row>
    <row r="43" spans="1:9" ht="42.75" customHeight="1">
      <c r="A43" s="18" t="s">
        <v>7</v>
      </c>
      <c r="B43" s="14"/>
      <c r="C43" s="14" t="s">
        <v>42</v>
      </c>
      <c r="D43" s="20"/>
      <c r="E43" s="20"/>
      <c r="F43" s="20"/>
      <c r="G43" s="20"/>
      <c r="H43" s="20"/>
    </row>
    <row r="44" spans="1:9" ht="14.25" customHeight="1">
      <c r="A44" s="18" t="s">
        <v>8</v>
      </c>
      <c r="B44" s="14"/>
      <c r="C44" s="14" t="s">
        <v>41</v>
      </c>
      <c r="D44" s="19"/>
      <c r="E44" s="19"/>
      <c r="F44" s="19"/>
      <c r="G44" s="19"/>
      <c r="H44" s="19"/>
    </row>
    <row r="45" spans="1:9" ht="14.25" customHeight="1">
      <c r="A45" s="18" t="s">
        <v>8</v>
      </c>
      <c r="B45" s="14"/>
      <c r="C45" s="14" t="s">
        <v>40</v>
      </c>
      <c r="D45" s="19"/>
      <c r="E45" s="19"/>
      <c r="F45" s="19"/>
      <c r="G45" s="19"/>
      <c r="H45" s="19"/>
    </row>
    <row r="46" spans="1:9" ht="14.25" customHeight="1">
      <c r="A46" s="18" t="s">
        <v>8</v>
      </c>
      <c r="B46" s="14"/>
      <c r="C46" s="14" t="s">
        <v>39</v>
      </c>
      <c r="D46" s="19"/>
      <c r="E46" s="19"/>
      <c r="F46" s="19"/>
      <c r="G46" s="19"/>
      <c r="H46" s="19"/>
    </row>
    <row r="47" spans="1:9" ht="15" customHeight="1">
      <c r="A47" s="13"/>
      <c r="B47" s="14"/>
      <c r="C47" s="16" t="s">
        <v>43</v>
      </c>
      <c r="D47" s="19">
        <f>D21+D20+D19</f>
        <v>0</v>
      </c>
      <c r="E47" s="19"/>
      <c r="F47" s="19"/>
      <c r="G47" s="19"/>
      <c r="H47" s="19">
        <f>D47</f>
        <v>0</v>
      </c>
      <c r="I47" s="7"/>
    </row>
    <row r="48" spans="1:9" ht="35.25" customHeight="1">
      <c r="A48" s="18" t="s">
        <v>8</v>
      </c>
      <c r="B48" s="14"/>
      <c r="C48" s="14" t="s">
        <v>67</v>
      </c>
      <c r="D48" s="19">
        <v>0</v>
      </c>
      <c r="E48" s="19"/>
      <c r="F48" s="19"/>
      <c r="G48" s="19"/>
      <c r="H48" s="19">
        <v>0</v>
      </c>
    </row>
    <row r="49" spans="1:9" ht="18" customHeight="1">
      <c r="A49" s="18"/>
      <c r="B49" s="14"/>
      <c r="C49" s="16" t="s">
        <v>44</v>
      </c>
      <c r="D49" s="19">
        <f>D48+D47</f>
        <v>0</v>
      </c>
      <c r="E49" s="22"/>
      <c r="F49" s="19"/>
      <c r="G49" s="19"/>
      <c r="H49" s="19">
        <f>H48+H47</f>
        <v>0</v>
      </c>
      <c r="I49" s="7"/>
    </row>
    <row r="50" spans="1:9" ht="16.5" customHeight="1">
      <c r="A50" s="13"/>
      <c r="B50" s="14"/>
      <c r="C50" s="14" t="s">
        <v>45</v>
      </c>
      <c r="D50" s="22">
        <f>D49*18%</f>
        <v>0</v>
      </c>
      <c r="E50" s="19"/>
      <c r="F50" s="22"/>
      <c r="G50" s="22"/>
      <c r="H50" s="22">
        <f>H49*18%</f>
        <v>0</v>
      </c>
      <c r="I50" s="6"/>
    </row>
    <row r="51" spans="1:9" ht="18" customHeight="1">
      <c r="A51" s="13"/>
      <c r="B51" s="14"/>
      <c r="C51" s="16" t="s">
        <v>46</v>
      </c>
      <c r="D51" s="19">
        <f>D50+D49</f>
        <v>0</v>
      </c>
      <c r="E51" s="28"/>
      <c r="F51" s="19"/>
      <c r="G51" s="19"/>
      <c r="H51" s="19">
        <f>H50+H49</f>
        <v>0</v>
      </c>
      <c r="I51" s="6"/>
    </row>
    <row r="52" spans="1:9" ht="18" customHeight="1">
      <c r="A52" s="23"/>
      <c r="B52" s="24"/>
      <c r="C52" s="25"/>
      <c r="D52" s="26"/>
      <c r="E52" s="26"/>
      <c r="F52" s="26"/>
      <c r="G52" s="26"/>
      <c r="H52" s="26"/>
      <c r="I52" s="6"/>
    </row>
    <row r="53" spans="1:9" ht="18" customHeight="1">
      <c r="A53" s="23"/>
      <c r="B53" s="24"/>
      <c r="C53" s="25" t="s">
        <v>72</v>
      </c>
      <c r="D53" s="26"/>
      <c r="E53" s="26" t="s">
        <v>73</v>
      </c>
      <c r="F53" s="26"/>
      <c r="G53" s="26"/>
      <c r="H53" s="26"/>
      <c r="I53" s="6"/>
    </row>
    <row r="54" spans="1:9" ht="18" customHeight="1">
      <c r="A54" s="23"/>
      <c r="B54" s="24"/>
      <c r="C54" s="25" t="s">
        <v>57</v>
      </c>
      <c r="D54" s="27"/>
      <c r="E54" s="27" t="s">
        <v>69</v>
      </c>
      <c r="F54" s="27"/>
      <c r="G54" s="27"/>
      <c r="H54" s="27"/>
      <c r="I54" s="6"/>
    </row>
    <row r="55" spans="1:9" ht="18">
      <c r="A55" s="65"/>
      <c r="B55" s="65"/>
      <c r="C55" s="65"/>
      <c r="D55" s="65"/>
      <c r="E55" s="65"/>
      <c r="F55" s="65"/>
      <c r="G55" s="65"/>
      <c r="H55" s="65"/>
    </row>
    <row r="56" spans="1:9" ht="18">
      <c r="A56" s="65"/>
      <c r="B56" s="65"/>
      <c r="C56" s="65"/>
      <c r="D56" s="65"/>
      <c r="E56" s="65"/>
      <c r="F56" s="65"/>
      <c r="G56" s="65"/>
      <c r="H56" s="65"/>
    </row>
    <row r="57" spans="1:9">
      <c r="A57" s="2"/>
      <c r="B57" s="3"/>
      <c r="C57" s="4"/>
      <c r="D57" s="5"/>
      <c r="E57" s="5"/>
      <c r="F57" s="5"/>
      <c r="G57" s="5"/>
      <c r="H57" s="5"/>
    </row>
    <row r="58" spans="1:9">
      <c r="A58" s="2"/>
      <c r="B58" s="3"/>
      <c r="C58" s="4"/>
      <c r="D58" s="5"/>
      <c r="E58" s="5"/>
      <c r="F58" s="5"/>
      <c r="G58" s="5"/>
      <c r="H58" s="5"/>
    </row>
  </sheetData>
  <mergeCells count="19">
    <mergeCell ref="A1:H1"/>
    <mergeCell ref="A2:H2"/>
    <mergeCell ref="A3:H3"/>
    <mergeCell ref="A4:H4"/>
    <mergeCell ref="A5:H5"/>
    <mergeCell ref="A6:D6"/>
    <mergeCell ref="E6:F6"/>
    <mergeCell ref="D12:H12"/>
    <mergeCell ref="A7:D7"/>
    <mergeCell ref="E7:F7"/>
    <mergeCell ref="A8:D8"/>
    <mergeCell ref="E8:F8"/>
    <mergeCell ref="A9:H9"/>
    <mergeCell ref="A55:H55"/>
    <mergeCell ref="A56:H56"/>
    <mergeCell ref="A10:H10"/>
    <mergeCell ref="A12:A13"/>
    <mergeCell ref="B12:B13"/>
    <mergeCell ref="C12:C13"/>
  </mergeCells>
  <pageMargins left="0.75" right="0.75" top="0.54" bottom="0.59" header="0.5" footer="0.5"/>
  <pageSetup paperSize="9" scale="81" orientation="landscape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30"/>
  <sheetViews>
    <sheetView topLeftCell="A12" zoomScaleNormal="100" zoomScaleSheetLayoutView="115" workbookViewId="0">
      <selection activeCell="O15" sqref="N15:O15"/>
    </sheetView>
  </sheetViews>
  <sheetFormatPr defaultRowHeight="15.75"/>
  <cols>
    <col min="1" max="1" width="5" style="1" customWidth="1"/>
    <col min="2" max="2" width="10.28515625" style="1" customWidth="1"/>
    <col min="3" max="3" width="35.5703125" style="1" customWidth="1"/>
    <col min="4" max="4" width="9.140625" style="1"/>
    <col min="5" max="5" width="8.42578125" style="1" customWidth="1"/>
    <col min="6" max="6" width="9.7109375" style="1" customWidth="1"/>
    <col min="7" max="7" width="9.28515625" style="1" customWidth="1"/>
    <col min="8" max="8" width="12" style="1" customWidth="1"/>
    <col min="9" max="16384" width="9.140625" style="1"/>
  </cols>
  <sheetData>
    <row r="1" spans="1:8" customFormat="1" ht="29.25" customHeight="1">
      <c r="A1" s="66" t="s">
        <v>68</v>
      </c>
      <c r="B1" s="66"/>
      <c r="C1" s="66"/>
      <c r="D1" s="66"/>
      <c r="E1" s="66"/>
      <c r="F1" s="66"/>
      <c r="G1" s="66"/>
      <c r="H1" s="66"/>
    </row>
    <row r="2" spans="1:8" customFormat="1" ht="36.75" customHeight="1">
      <c r="A2" s="74" t="s">
        <v>100</v>
      </c>
      <c r="B2" s="74"/>
      <c r="C2" s="74"/>
      <c r="D2" s="74"/>
      <c r="E2" s="74"/>
      <c r="F2" s="74"/>
      <c r="G2" s="74"/>
      <c r="H2" s="74"/>
    </row>
    <row r="3" spans="1:8" customFormat="1" ht="18" customHeight="1">
      <c r="A3" s="66" t="s">
        <v>14</v>
      </c>
      <c r="B3" s="66"/>
      <c r="C3" s="66"/>
      <c r="D3" s="66"/>
      <c r="E3" s="66"/>
      <c r="F3" s="66"/>
      <c r="G3" s="66"/>
      <c r="H3" s="66"/>
    </row>
    <row r="4" spans="1:8" customFormat="1" ht="18">
      <c r="A4" s="75" t="s">
        <v>47</v>
      </c>
      <c r="B4" s="75"/>
      <c r="C4" s="75"/>
      <c r="D4" s="75"/>
      <c r="E4" s="70">
        <f>H27</f>
        <v>0</v>
      </c>
      <c r="F4" s="70"/>
      <c r="G4" s="36" t="s">
        <v>11</v>
      </c>
      <c r="H4" s="29"/>
    </row>
    <row r="5" spans="1:8" customFormat="1" ht="18">
      <c r="A5" s="75"/>
      <c r="B5" s="75"/>
      <c r="C5" s="75"/>
      <c r="D5" s="75"/>
      <c r="E5" s="70"/>
      <c r="F5" s="70"/>
      <c r="G5" s="36"/>
      <c r="H5" s="29"/>
    </row>
    <row r="6" spans="1:8" customFormat="1" ht="18.75" customHeight="1">
      <c r="A6" s="77" t="s">
        <v>96</v>
      </c>
      <c r="B6" s="77"/>
      <c r="C6" s="77"/>
      <c r="D6" s="77"/>
      <c r="E6" s="77"/>
      <c r="F6" s="77"/>
      <c r="G6" s="77"/>
      <c r="H6" s="77"/>
    </row>
    <row r="7" spans="1:8" customFormat="1" ht="12" customHeight="1">
      <c r="A7" s="30"/>
      <c r="B7" s="30"/>
      <c r="C7" s="30"/>
      <c r="D7" s="30"/>
      <c r="E7" s="30"/>
      <c r="F7" s="30"/>
      <c r="G7" s="30"/>
      <c r="H7" s="30"/>
    </row>
    <row r="8" spans="1:8" ht="31.5" customHeight="1">
      <c r="A8" s="78" t="s">
        <v>63</v>
      </c>
      <c r="B8" s="79"/>
      <c r="C8" s="78" t="s">
        <v>49</v>
      </c>
      <c r="D8" s="81" t="s">
        <v>50</v>
      </c>
      <c r="E8" s="78" t="s">
        <v>51</v>
      </c>
      <c r="F8" s="78"/>
      <c r="G8" s="78" t="s">
        <v>52</v>
      </c>
      <c r="H8" s="78"/>
    </row>
    <row r="9" spans="1:8" ht="73.5" customHeight="1">
      <c r="A9" s="78"/>
      <c r="B9" s="80"/>
      <c r="C9" s="78"/>
      <c r="D9" s="81"/>
      <c r="E9" s="38" t="s">
        <v>53</v>
      </c>
      <c r="F9" s="38" t="s">
        <v>54</v>
      </c>
      <c r="G9" s="38" t="s">
        <v>53</v>
      </c>
      <c r="H9" s="38" t="s">
        <v>55</v>
      </c>
    </row>
    <row r="10" spans="1:8" ht="1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</row>
    <row r="11" spans="1:8" customFormat="1" ht="61.5" customHeight="1">
      <c r="A11" s="18" t="s">
        <v>9</v>
      </c>
      <c r="B11" s="39" t="s">
        <v>74</v>
      </c>
      <c r="C11" s="40" t="s">
        <v>75</v>
      </c>
      <c r="D11" s="41" t="s">
        <v>76</v>
      </c>
      <c r="E11" s="42"/>
      <c r="F11" s="43">
        <v>175</v>
      </c>
      <c r="G11" s="42"/>
      <c r="H11" s="44"/>
    </row>
    <row r="12" spans="1:8" customFormat="1" ht="21.75" customHeight="1">
      <c r="A12" s="18"/>
      <c r="B12" s="45"/>
      <c r="C12" s="46" t="s">
        <v>77</v>
      </c>
      <c r="D12" s="46" t="s">
        <v>48</v>
      </c>
      <c r="E12" s="47">
        <v>0.186</v>
      </c>
      <c r="F12" s="48">
        <f>E12*F11</f>
        <v>32.549999999999997</v>
      </c>
      <c r="G12" s="47"/>
      <c r="H12" s="48"/>
    </row>
    <row r="13" spans="1:8">
      <c r="A13" s="32">
        <v>2</v>
      </c>
      <c r="B13" s="49"/>
      <c r="C13" s="46" t="s">
        <v>78</v>
      </c>
      <c r="D13" s="46" t="s">
        <v>79</v>
      </c>
      <c r="E13" s="50">
        <v>4.7999999999999996E-3</v>
      </c>
      <c r="F13" s="48">
        <f>E13*F11</f>
        <v>0.84</v>
      </c>
      <c r="G13" s="47"/>
      <c r="H13" s="48"/>
    </row>
    <row r="14" spans="1:8">
      <c r="A14" s="21"/>
      <c r="B14" s="45" t="s">
        <v>80</v>
      </c>
      <c r="C14" s="46" t="s">
        <v>81</v>
      </c>
      <c r="D14" s="46" t="s">
        <v>79</v>
      </c>
      <c r="E14" s="51">
        <v>9.3999999999999997E-4</v>
      </c>
      <c r="F14" s="48">
        <f>E14*F11</f>
        <v>0.16450000000000001</v>
      </c>
      <c r="G14" s="47"/>
      <c r="H14" s="48"/>
    </row>
    <row r="15" spans="1:8" ht="92.25" customHeight="1">
      <c r="A15" s="21"/>
      <c r="B15" s="42" t="s">
        <v>82</v>
      </c>
      <c r="C15" s="40" t="s">
        <v>83</v>
      </c>
      <c r="D15" s="52" t="s">
        <v>84</v>
      </c>
      <c r="E15" s="42"/>
      <c r="F15" s="43">
        <v>17.5</v>
      </c>
      <c r="G15" s="53"/>
      <c r="H15" s="44"/>
    </row>
    <row r="16" spans="1:8" ht="17.25" customHeight="1">
      <c r="A16" s="21"/>
      <c r="B16" s="47"/>
      <c r="C16" s="45" t="s">
        <v>85</v>
      </c>
      <c r="D16" s="45" t="s">
        <v>48</v>
      </c>
      <c r="E16" s="47">
        <v>4.5</v>
      </c>
      <c r="F16" s="47">
        <f>E16*F15</f>
        <v>78.75</v>
      </c>
      <c r="G16" s="54"/>
      <c r="H16" s="48"/>
    </row>
    <row r="17" spans="1:10" ht="18" customHeight="1">
      <c r="A17" s="21"/>
      <c r="B17" s="47"/>
      <c r="C17" s="45" t="s">
        <v>86</v>
      </c>
      <c r="D17" s="55" t="s">
        <v>11</v>
      </c>
      <c r="E17" s="47">
        <v>0.37</v>
      </c>
      <c r="F17" s="54">
        <f>E17*F15</f>
        <v>6.4749999999999996</v>
      </c>
      <c r="G17" s="54"/>
      <c r="H17" s="48"/>
    </row>
    <row r="18" spans="1:10" ht="18.75" customHeight="1">
      <c r="A18" s="16"/>
      <c r="B18" s="47"/>
      <c r="C18" s="47" t="s">
        <v>87</v>
      </c>
      <c r="D18" s="47" t="s">
        <v>88</v>
      </c>
      <c r="E18" s="47">
        <v>1.02</v>
      </c>
      <c r="F18" s="54">
        <f>E18*F15</f>
        <v>17.850000000000001</v>
      </c>
      <c r="G18" s="48"/>
      <c r="H18" s="48"/>
    </row>
    <row r="19" spans="1:10" ht="18.75" customHeight="1">
      <c r="A19" s="21"/>
      <c r="B19" s="47" t="s">
        <v>80</v>
      </c>
      <c r="C19" s="47" t="s">
        <v>89</v>
      </c>
      <c r="D19" s="47" t="s">
        <v>90</v>
      </c>
      <c r="E19" s="56">
        <v>4.0250000000000001E-2</v>
      </c>
      <c r="F19" s="54">
        <f>E19*F15</f>
        <v>0.70437499999999997</v>
      </c>
      <c r="G19" s="54"/>
      <c r="H19" s="48"/>
    </row>
    <row r="20" spans="1:10" ht="20.25" customHeight="1">
      <c r="A20" s="21"/>
      <c r="B20" s="57" t="s">
        <v>80</v>
      </c>
      <c r="C20" s="47" t="s">
        <v>91</v>
      </c>
      <c r="D20" s="58" t="s">
        <v>92</v>
      </c>
      <c r="E20" s="59">
        <v>0.01</v>
      </c>
      <c r="F20" s="50">
        <f>E20*F15</f>
        <v>0.17500000000000002</v>
      </c>
      <c r="G20" s="54"/>
      <c r="H20" s="48"/>
    </row>
    <row r="21" spans="1:10" ht="15.75" customHeight="1">
      <c r="A21" s="21"/>
      <c r="B21" s="57"/>
      <c r="C21" s="47" t="s">
        <v>93</v>
      </c>
      <c r="D21" s="47" t="s">
        <v>94</v>
      </c>
      <c r="E21" s="60">
        <v>0.5</v>
      </c>
      <c r="F21" s="54">
        <f>E21*F15</f>
        <v>8.75</v>
      </c>
      <c r="G21" s="54"/>
      <c r="H21" s="48"/>
    </row>
    <row r="22" spans="1:10" ht="15.75" customHeight="1">
      <c r="A22" s="21"/>
      <c r="B22" s="47"/>
      <c r="C22" s="47" t="s">
        <v>95</v>
      </c>
      <c r="D22" s="47" t="s">
        <v>11</v>
      </c>
      <c r="E22" s="47">
        <v>0.28000000000000003</v>
      </c>
      <c r="F22" s="54">
        <f>E22*F15</f>
        <v>4.9000000000000004</v>
      </c>
      <c r="G22" s="54"/>
      <c r="H22" s="48"/>
    </row>
    <row r="23" spans="1:10">
      <c r="A23" s="31"/>
      <c r="B23" s="14"/>
      <c r="C23" s="16" t="s">
        <v>56</v>
      </c>
      <c r="D23" s="16"/>
      <c r="E23" s="16"/>
      <c r="F23" s="16"/>
      <c r="G23" s="16"/>
      <c r="H23" s="19"/>
      <c r="J23" s="64">
        <f>H15+H11</f>
        <v>0</v>
      </c>
    </row>
    <row r="24" spans="1:10">
      <c r="A24" s="31"/>
      <c r="B24" s="22"/>
      <c r="C24" s="14" t="s">
        <v>59</v>
      </c>
      <c r="D24" s="34">
        <v>0.1</v>
      </c>
      <c r="E24" s="19"/>
      <c r="F24" s="16"/>
      <c r="G24" s="14"/>
      <c r="H24" s="22"/>
    </row>
    <row r="25" spans="1:10" ht="18" customHeight="1">
      <c r="A25" s="14"/>
      <c r="B25" s="14"/>
      <c r="C25" s="14" t="s">
        <v>56</v>
      </c>
      <c r="D25" s="14"/>
      <c r="E25" s="16"/>
      <c r="F25" s="16"/>
      <c r="G25" s="14"/>
      <c r="H25" s="22"/>
    </row>
    <row r="26" spans="1:10">
      <c r="A26" s="14"/>
      <c r="B26" s="14"/>
      <c r="C26" s="14" t="s">
        <v>58</v>
      </c>
      <c r="D26" s="34">
        <v>0.08</v>
      </c>
      <c r="E26" s="16"/>
      <c r="F26" s="16"/>
      <c r="G26" s="14"/>
      <c r="H26" s="22"/>
    </row>
    <row r="27" spans="1:10">
      <c r="A27" s="14"/>
      <c r="B27" s="14"/>
      <c r="C27" s="14" t="s">
        <v>56</v>
      </c>
      <c r="D27" s="14"/>
      <c r="E27" s="16"/>
      <c r="F27" s="16"/>
      <c r="G27" s="14"/>
      <c r="H27" s="19"/>
    </row>
    <row r="28" spans="1:10">
      <c r="A28" s="37"/>
      <c r="B28" s="37"/>
      <c r="C28" s="37"/>
      <c r="D28" s="37"/>
      <c r="E28" s="37"/>
      <c r="F28" s="37"/>
      <c r="G28" s="37"/>
      <c r="H28" s="37"/>
    </row>
    <row r="29" spans="1:10">
      <c r="A29" s="37"/>
      <c r="B29" s="37"/>
      <c r="C29" s="37"/>
      <c r="D29" s="37"/>
      <c r="E29" s="37"/>
      <c r="F29" s="37"/>
      <c r="G29" s="37"/>
      <c r="H29" s="37"/>
    </row>
    <row r="30" spans="1:10">
      <c r="A30" s="37"/>
      <c r="B30" s="76" t="s">
        <v>57</v>
      </c>
      <c r="C30" s="76"/>
      <c r="D30" s="37"/>
      <c r="E30" s="37"/>
      <c r="F30" s="76" t="s">
        <v>69</v>
      </c>
      <c r="G30" s="76"/>
      <c r="H30" s="76"/>
    </row>
  </sheetData>
  <mergeCells count="16">
    <mergeCell ref="B30:C30"/>
    <mergeCell ref="F30:H30"/>
    <mergeCell ref="A6:H6"/>
    <mergeCell ref="A8:A9"/>
    <mergeCell ref="B8:B9"/>
    <mergeCell ref="C8:C9"/>
    <mergeCell ref="D8:D9"/>
    <mergeCell ref="E8:F8"/>
    <mergeCell ref="G8:H8"/>
    <mergeCell ref="A5:D5"/>
    <mergeCell ref="E5:F5"/>
    <mergeCell ref="A1:H1"/>
    <mergeCell ref="A2:H2"/>
    <mergeCell ref="A3:H3"/>
    <mergeCell ref="A4:D4"/>
    <mergeCell ref="E4:F4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J30"/>
  <sheetViews>
    <sheetView topLeftCell="A7" zoomScaleNormal="100" zoomScaleSheetLayoutView="115" workbookViewId="0">
      <selection activeCell="G11" sqref="G11:H27"/>
    </sheetView>
  </sheetViews>
  <sheetFormatPr defaultRowHeight="15.75"/>
  <cols>
    <col min="1" max="1" width="5" style="1" customWidth="1"/>
    <col min="2" max="2" width="10.28515625" style="1" customWidth="1"/>
    <col min="3" max="3" width="35.5703125" style="1" customWidth="1"/>
    <col min="4" max="4" width="9.140625" style="1"/>
    <col min="5" max="5" width="8.42578125" style="1" customWidth="1"/>
    <col min="6" max="6" width="9.7109375" style="1" customWidth="1"/>
    <col min="7" max="7" width="9.28515625" style="1" customWidth="1"/>
    <col min="8" max="8" width="12" style="1" customWidth="1"/>
    <col min="9" max="16384" width="9.140625" style="1"/>
  </cols>
  <sheetData>
    <row r="1" spans="1:8" customFormat="1" ht="29.25" customHeight="1">
      <c r="A1" s="66" t="s">
        <v>68</v>
      </c>
      <c r="B1" s="66"/>
      <c r="C1" s="66"/>
      <c r="D1" s="66"/>
      <c r="E1" s="66"/>
      <c r="F1" s="66"/>
      <c r="G1" s="66"/>
      <c r="H1" s="66"/>
    </row>
    <row r="2" spans="1:8" customFormat="1" ht="36.75" customHeight="1">
      <c r="A2" s="74" t="s">
        <v>98</v>
      </c>
      <c r="B2" s="74"/>
      <c r="C2" s="74"/>
      <c r="D2" s="74"/>
      <c r="E2" s="74"/>
      <c r="F2" s="74"/>
      <c r="G2" s="74"/>
      <c r="H2" s="74"/>
    </row>
    <row r="3" spans="1:8" customFormat="1" ht="18" customHeight="1">
      <c r="A3" s="66" t="s">
        <v>14</v>
      </c>
      <c r="B3" s="66"/>
      <c r="C3" s="66"/>
      <c r="D3" s="66"/>
      <c r="E3" s="66"/>
      <c r="F3" s="66"/>
      <c r="G3" s="66"/>
      <c r="H3" s="66"/>
    </row>
    <row r="4" spans="1:8" customFormat="1" ht="18">
      <c r="A4" s="75" t="s">
        <v>47</v>
      </c>
      <c r="B4" s="75"/>
      <c r="C4" s="75"/>
      <c r="D4" s="75"/>
      <c r="E4" s="70">
        <f>H27</f>
        <v>0</v>
      </c>
      <c r="F4" s="70"/>
      <c r="G4" s="36" t="s">
        <v>11</v>
      </c>
      <c r="H4" s="29"/>
    </row>
    <row r="5" spans="1:8" customFormat="1" ht="18">
      <c r="A5" s="75"/>
      <c r="B5" s="75"/>
      <c r="C5" s="75"/>
      <c r="D5" s="75"/>
      <c r="E5" s="70"/>
      <c r="F5" s="70"/>
      <c r="G5" s="36"/>
      <c r="H5" s="29"/>
    </row>
    <row r="6" spans="1:8" customFormat="1" ht="18.75" customHeight="1">
      <c r="A6" s="77" t="s">
        <v>96</v>
      </c>
      <c r="B6" s="77"/>
      <c r="C6" s="77"/>
      <c r="D6" s="77"/>
      <c r="E6" s="77"/>
      <c r="F6" s="77"/>
      <c r="G6" s="77"/>
      <c r="H6" s="77"/>
    </row>
    <row r="7" spans="1:8" customFormat="1" ht="12" customHeight="1">
      <c r="A7" s="30"/>
      <c r="B7" s="30"/>
      <c r="C7" s="30"/>
      <c r="D7" s="30"/>
      <c r="E7" s="30"/>
      <c r="F7" s="30"/>
      <c r="G7" s="30"/>
      <c r="H7" s="30"/>
    </row>
    <row r="8" spans="1:8" ht="31.5" customHeight="1">
      <c r="A8" s="78" t="s">
        <v>63</v>
      </c>
      <c r="B8" s="79"/>
      <c r="C8" s="78" t="s">
        <v>49</v>
      </c>
      <c r="D8" s="81" t="s">
        <v>50</v>
      </c>
      <c r="E8" s="78" t="s">
        <v>51</v>
      </c>
      <c r="F8" s="78"/>
      <c r="G8" s="78" t="s">
        <v>52</v>
      </c>
      <c r="H8" s="78"/>
    </row>
    <row r="9" spans="1:8" ht="73.5" customHeight="1">
      <c r="A9" s="78"/>
      <c r="B9" s="80"/>
      <c r="C9" s="78"/>
      <c r="D9" s="81"/>
      <c r="E9" s="63" t="s">
        <v>53</v>
      </c>
      <c r="F9" s="63" t="s">
        <v>54</v>
      </c>
      <c r="G9" s="63" t="s">
        <v>53</v>
      </c>
      <c r="H9" s="63" t="s">
        <v>55</v>
      </c>
    </row>
    <row r="10" spans="1:8" ht="1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</row>
    <row r="11" spans="1:8" customFormat="1" ht="61.5" customHeight="1">
      <c r="A11" s="18" t="s">
        <v>9</v>
      </c>
      <c r="B11" s="39" t="s">
        <v>74</v>
      </c>
      <c r="C11" s="40" t="s">
        <v>75</v>
      </c>
      <c r="D11" s="41" t="s">
        <v>76</v>
      </c>
      <c r="E11" s="42"/>
      <c r="F11" s="43">
        <v>188</v>
      </c>
      <c r="G11" s="42"/>
      <c r="H11" s="44"/>
    </row>
    <row r="12" spans="1:8" customFormat="1" ht="21.75" customHeight="1">
      <c r="A12" s="18"/>
      <c r="B12" s="45"/>
      <c r="C12" s="46" t="s">
        <v>77</v>
      </c>
      <c r="D12" s="46" t="s">
        <v>48</v>
      </c>
      <c r="E12" s="47">
        <v>0.186</v>
      </c>
      <c r="F12" s="48">
        <f>E12*F11</f>
        <v>34.967999999999996</v>
      </c>
      <c r="G12" s="47"/>
      <c r="H12" s="48"/>
    </row>
    <row r="13" spans="1:8">
      <c r="A13" s="32">
        <v>2</v>
      </c>
      <c r="B13" s="49"/>
      <c r="C13" s="46" t="s">
        <v>78</v>
      </c>
      <c r="D13" s="46" t="s">
        <v>79</v>
      </c>
      <c r="E13" s="50">
        <v>4.7999999999999996E-3</v>
      </c>
      <c r="F13" s="48">
        <f>E13*F11</f>
        <v>0.90239999999999987</v>
      </c>
      <c r="G13" s="47"/>
      <c r="H13" s="48"/>
    </row>
    <row r="14" spans="1:8">
      <c r="A14" s="21"/>
      <c r="B14" s="45" t="s">
        <v>80</v>
      </c>
      <c r="C14" s="46" t="s">
        <v>81</v>
      </c>
      <c r="D14" s="46" t="s">
        <v>79</v>
      </c>
      <c r="E14" s="51">
        <v>9.3999999999999997E-4</v>
      </c>
      <c r="F14" s="48">
        <f>E14*F11</f>
        <v>0.17671999999999999</v>
      </c>
      <c r="G14" s="47"/>
      <c r="H14" s="48"/>
    </row>
    <row r="15" spans="1:8" ht="92.25" customHeight="1">
      <c r="A15" s="21"/>
      <c r="B15" s="42" t="s">
        <v>82</v>
      </c>
      <c r="C15" s="40" t="s">
        <v>83</v>
      </c>
      <c r="D15" s="52" t="s">
        <v>84</v>
      </c>
      <c r="E15" s="42"/>
      <c r="F15" s="43">
        <v>18.8</v>
      </c>
      <c r="G15" s="53"/>
      <c r="H15" s="44"/>
    </row>
    <row r="16" spans="1:8" ht="17.25" customHeight="1">
      <c r="A16" s="21"/>
      <c r="B16" s="47"/>
      <c r="C16" s="45" t="s">
        <v>85</v>
      </c>
      <c r="D16" s="45" t="s">
        <v>48</v>
      </c>
      <c r="E16" s="47">
        <v>4.5</v>
      </c>
      <c r="F16" s="47">
        <f>E16*F15</f>
        <v>84.600000000000009</v>
      </c>
      <c r="G16" s="54"/>
      <c r="H16" s="48"/>
    </row>
    <row r="17" spans="1:10" ht="18" customHeight="1">
      <c r="A17" s="21"/>
      <c r="B17" s="47"/>
      <c r="C17" s="45" t="s">
        <v>86</v>
      </c>
      <c r="D17" s="55" t="s">
        <v>11</v>
      </c>
      <c r="E17" s="47">
        <v>0.37</v>
      </c>
      <c r="F17" s="54">
        <f>E17*F15</f>
        <v>6.9560000000000004</v>
      </c>
      <c r="G17" s="54"/>
      <c r="H17" s="48"/>
    </row>
    <row r="18" spans="1:10" ht="18.75" customHeight="1">
      <c r="A18" s="16"/>
      <c r="B18" s="47"/>
      <c r="C18" s="47" t="s">
        <v>87</v>
      </c>
      <c r="D18" s="47" t="s">
        <v>88</v>
      </c>
      <c r="E18" s="47">
        <v>1.02</v>
      </c>
      <c r="F18" s="54">
        <f>E18*F15</f>
        <v>19.176000000000002</v>
      </c>
      <c r="G18" s="48"/>
      <c r="H18" s="48"/>
    </row>
    <row r="19" spans="1:10" ht="18.75" customHeight="1">
      <c r="A19" s="21"/>
      <c r="B19" s="47" t="s">
        <v>80</v>
      </c>
      <c r="C19" s="47" t="s">
        <v>89</v>
      </c>
      <c r="D19" s="47" t="s">
        <v>90</v>
      </c>
      <c r="E19" s="56">
        <v>4.0250000000000001E-2</v>
      </c>
      <c r="F19" s="54">
        <f>E19*F15</f>
        <v>0.75670000000000004</v>
      </c>
      <c r="G19" s="54"/>
      <c r="H19" s="48"/>
    </row>
    <row r="20" spans="1:10" ht="20.25" customHeight="1">
      <c r="A20" s="21"/>
      <c r="B20" s="57" t="s">
        <v>80</v>
      </c>
      <c r="C20" s="47" t="s">
        <v>91</v>
      </c>
      <c r="D20" s="58" t="s">
        <v>92</v>
      </c>
      <c r="E20" s="59">
        <v>0.01</v>
      </c>
      <c r="F20" s="50">
        <f>E20*F15</f>
        <v>0.188</v>
      </c>
      <c r="G20" s="54"/>
      <c r="H20" s="48"/>
    </row>
    <row r="21" spans="1:10" ht="15.75" customHeight="1">
      <c r="A21" s="21"/>
      <c r="B21" s="57"/>
      <c r="C21" s="47" t="s">
        <v>93</v>
      </c>
      <c r="D21" s="47" t="s">
        <v>94</v>
      </c>
      <c r="E21" s="60">
        <v>0.5</v>
      </c>
      <c r="F21" s="54">
        <f>E21*F15</f>
        <v>9.4</v>
      </c>
      <c r="G21" s="54"/>
      <c r="H21" s="48"/>
    </row>
    <row r="22" spans="1:10" ht="15.75" customHeight="1">
      <c r="A22" s="21"/>
      <c r="B22" s="47"/>
      <c r="C22" s="47" t="s">
        <v>95</v>
      </c>
      <c r="D22" s="47" t="s">
        <v>11</v>
      </c>
      <c r="E22" s="47">
        <v>0.28000000000000003</v>
      </c>
      <c r="F22" s="54">
        <f>E22*F15</f>
        <v>5.2640000000000011</v>
      </c>
      <c r="G22" s="54"/>
      <c r="H22" s="48"/>
    </row>
    <row r="23" spans="1:10">
      <c r="A23" s="31"/>
      <c r="B23" s="14"/>
      <c r="C23" s="16" t="s">
        <v>56</v>
      </c>
      <c r="D23" s="16"/>
      <c r="E23" s="16"/>
      <c r="F23" s="16"/>
      <c r="G23" s="16"/>
      <c r="H23" s="19"/>
      <c r="J23" s="64">
        <f>H15+H11</f>
        <v>0</v>
      </c>
    </row>
    <row r="24" spans="1:10">
      <c r="A24" s="31"/>
      <c r="B24" s="22"/>
      <c r="C24" s="14" t="s">
        <v>59</v>
      </c>
      <c r="D24" s="34">
        <v>0.1</v>
      </c>
      <c r="E24" s="19"/>
      <c r="F24" s="16"/>
      <c r="G24" s="14"/>
      <c r="H24" s="22"/>
    </row>
    <row r="25" spans="1:10" ht="18" customHeight="1">
      <c r="A25" s="14"/>
      <c r="B25" s="14"/>
      <c r="C25" s="14" t="s">
        <v>56</v>
      </c>
      <c r="D25" s="14"/>
      <c r="E25" s="16"/>
      <c r="F25" s="16"/>
      <c r="G25" s="14"/>
      <c r="H25" s="22"/>
    </row>
    <row r="26" spans="1:10">
      <c r="A26" s="14"/>
      <c r="B26" s="14"/>
      <c r="C26" s="14" t="s">
        <v>58</v>
      </c>
      <c r="D26" s="34">
        <v>0.08</v>
      </c>
      <c r="E26" s="16"/>
      <c r="F26" s="16"/>
      <c r="G26" s="14"/>
      <c r="H26" s="22"/>
    </row>
    <row r="27" spans="1:10">
      <c r="A27" s="14"/>
      <c r="B27" s="14"/>
      <c r="C27" s="14" t="s">
        <v>56</v>
      </c>
      <c r="D27" s="14"/>
      <c r="E27" s="16"/>
      <c r="F27" s="16"/>
      <c r="G27" s="14"/>
      <c r="H27" s="19"/>
    </row>
    <row r="28" spans="1:10">
      <c r="A28" s="62"/>
      <c r="B28" s="62"/>
      <c r="C28" s="62"/>
      <c r="D28" s="62"/>
      <c r="E28" s="62"/>
      <c r="F28" s="62"/>
      <c r="G28" s="62"/>
      <c r="H28" s="62"/>
    </row>
    <row r="29" spans="1:10">
      <c r="A29" s="62"/>
      <c r="B29" s="62"/>
      <c r="C29" s="62"/>
      <c r="D29" s="62"/>
      <c r="E29" s="62"/>
      <c r="F29" s="62"/>
      <c r="G29" s="62"/>
      <c r="H29" s="62"/>
    </row>
    <row r="30" spans="1:10">
      <c r="A30" s="62"/>
      <c r="B30" s="76" t="s">
        <v>57</v>
      </c>
      <c r="C30" s="76"/>
      <c r="D30" s="62"/>
      <c r="E30" s="62"/>
      <c r="F30" s="76" t="s">
        <v>69</v>
      </c>
      <c r="G30" s="76"/>
      <c r="H30" s="76"/>
    </row>
  </sheetData>
  <mergeCells count="16">
    <mergeCell ref="A5:D5"/>
    <mergeCell ref="E5:F5"/>
    <mergeCell ref="A1:H1"/>
    <mergeCell ref="A2:H2"/>
    <mergeCell ref="A3:H3"/>
    <mergeCell ref="A4:D4"/>
    <mergeCell ref="E4:F4"/>
    <mergeCell ref="B30:C30"/>
    <mergeCell ref="F30:H30"/>
    <mergeCell ref="A6:H6"/>
    <mergeCell ref="A8:A9"/>
    <mergeCell ref="B8:B9"/>
    <mergeCell ref="C8:C9"/>
    <mergeCell ref="D8:D9"/>
    <mergeCell ref="E8:F8"/>
    <mergeCell ref="G8:H8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30"/>
  <sheetViews>
    <sheetView topLeftCell="A7" zoomScaleNormal="100" zoomScaleSheetLayoutView="115" workbookViewId="0">
      <selection activeCell="G11" sqref="G11:H27"/>
    </sheetView>
  </sheetViews>
  <sheetFormatPr defaultRowHeight="15.75"/>
  <cols>
    <col min="1" max="1" width="5" style="1" customWidth="1"/>
    <col min="2" max="2" width="10.28515625" style="1" customWidth="1"/>
    <col min="3" max="3" width="35.5703125" style="1" customWidth="1"/>
    <col min="4" max="4" width="9.140625" style="1"/>
    <col min="5" max="5" width="8.42578125" style="1" customWidth="1"/>
    <col min="6" max="6" width="9.7109375" style="1" customWidth="1"/>
    <col min="7" max="7" width="9.28515625" style="1" customWidth="1"/>
    <col min="8" max="8" width="12" style="1" customWidth="1"/>
    <col min="9" max="16384" width="9.140625" style="1"/>
  </cols>
  <sheetData>
    <row r="1" spans="1:8" customFormat="1" ht="29.25" customHeight="1">
      <c r="A1" s="66" t="s">
        <v>68</v>
      </c>
      <c r="B1" s="66"/>
      <c r="C1" s="66"/>
      <c r="D1" s="66"/>
      <c r="E1" s="66"/>
      <c r="F1" s="66"/>
      <c r="G1" s="66"/>
      <c r="H1" s="66"/>
    </row>
    <row r="2" spans="1:8" customFormat="1" ht="36.75" customHeight="1">
      <c r="A2" s="74" t="s">
        <v>99</v>
      </c>
      <c r="B2" s="74"/>
      <c r="C2" s="74"/>
      <c r="D2" s="74"/>
      <c r="E2" s="74"/>
      <c r="F2" s="74"/>
      <c r="G2" s="74"/>
      <c r="H2" s="74"/>
    </row>
    <row r="3" spans="1:8" customFormat="1" ht="18" customHeight="1">
      <c r="A3" s="66" t="s">
        <v>14</v>
      </c>
      <c r="B3" s="66"/>
      <c r="C3" s="66"/>
      <c r="D3" s="66"/>
      <c r="E3" s="66"/>
      <c r="F3" s="66"/>
      <c r="G3" s="66"/>
      <c r="H3" s="66"/>
    </row>
    <row r="4" spans="1:8" customFormat="1" ht="18">
      <c r="A4" s="75" t="s">
        <v>47</v>
      </c>
      <c r="B4" s="75"/>
      <c r="C4" s="75"/>
      <c r="D4" s="75"/>
      <c r="E4" s="70">
        <f>H27</f>
        <v>0</v>
      </c>
      <c r="F4" s="70"/>
      <c r="G4" s="36" t="s">
        <v>11</v>
      </c>
      <c r="H4" s="29"/>
    </row>
    <row r="5" spans="1:8" customFormat="1" ht="18">
      <c r="A5" s="75"/>
      <c r="B5" s="75"/>
      <c r="C5" s="75"/>
      <c r="D5" s="75"/>
      <c r="E5" s="70"/>
      <c r="F5" s="70"/>
      <c r="G5" s="36"/>
      <c r="H5" s="29"/>
    </row>
    <row r="6" spans="1:8" customFormat="1" ht="18.75" customHeight="1">
      <c r="A6" s="77" t="s">
        <v>96</v>
      </c>
      <c r="B6" s="77"/>
      <c r="C6" s="77"/>
      <c r="D6" s="77"/>
      <c r="E6" s="77"/>
      <c r="F6" s="77"/>
      <c r="G6" s="77"/>
      <c r="H6" s="77"/>
    </row>
    <row r="7" spans="1:8" customFormat="1" ht="12" customHeight="1">
      <c r="A7" s="30"/>
      <c r="B7" s="30"/>
      <c r="C7" s="30"/>
      <c r="D7" s="30"/>
      <c r="E7" s="30"/>
      <c r="F7" s="30"/>
      <c r="G7" s="30"/>
      <c r="H7" s="30"/>
    </row>
    <row r="8" spans="1:8" ht="31.5" customHeight="1">
      <c r="A8" s="78" t="s">
        <v>63</v>
      </c>
      <c r="B8" s="79"/>
      <c r="C8" s="78" t="s">
        <v>49</v>
      </c>
      <c r="D8" s="81" t="s">
        <v>50</v>
      </c>
      <c r="E8" s="78" t="s">
        <v>51</v>
      </c>
      <c r="F8" s="78"/>
      <c r="G8" s="78" t="s">
        <v>52</v>
      </c>
      <c r="H8" s="78"/>
    </row>
    <row r="9" spans="1:8" ht="73.5" customHeight="1">
      <c r="A9" s="78"/>
      <c r="B9" s="80"/>
      <c r="C9" s="78"/>
      <c r="D9" s="81"/>
      <c r="E9" s="63" t="s">
        <v>53</v>
      </c>
      <c r="F9" s="63" t="s">
        <v>54</v>
      </c>
      <c r="G9" s="63" t="s">
        <v>53</v>
      </c>
      <c r="H9" s="63" t="s">
        <v>55</v>
      </c>
    </row>
    <row r="10" spans="1:8" ht="15" customHeight="1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3">
        <v>8</v>
      </c>
    </row>
    <row r="11" spans="1:8" customFormat="1" ht="61.5" customHeight="1">
      <c r="A11" s="18" t="s">
        <v>9</v>
      </c>
      <c r="B11" s="39" t="s">
        <v>74</v>
      </c>
      <c r="C11" s="40" t="s">
        <v>75</v>
      </c>
      <c r="D11" s="41" t="s">
        <v>76</v>
      </c>
      <c r="E11" s="42"/>
      <c r="F11" s="43">
        <v>370</v>
      </c>
      <c r="G11" s="42"/>
      <c r="H11" s="44"/>
    </row>
    <row r="12" spans="1:8" customFormat="1" ht="21.75" customHeight="1">
      <c r="A12" s="18"/>
      <c r="B12" s="45"/>
      <c r="C12" s="46" t="s">
        <v>77</v>
      </c>
      <c r="D12" s="46" t="s">
        <v>48</v>
      </c>
      <c r="E12" s="47">
        <v>0.186</v>
      </c>
      <c r="F12" s="48">
        <f>E12*F11</f>
        <v>68.819999999999993</v>
      </c>
      <c r="G12" s="47"/>
      <c r="H12" s="48"/>
    </row>
    <row r="13" spans="1:8">
      <c r="A13" s="32">
        <v>2</v>
      </c>
      <c r="B13" s="49"/>
      <c r="C13" s="46" t="s">
        <v>78</v>
      </c>
      <c r="D13" s="46" t="s">
        <v>79</v>
      </c>
      <c r="E13" s="50">
        <v>4.7999999999999996E-3</v>
      </c>
      <c r="F13" s="48">
        <f>E13*F11</f>
        <v>1.7759999999999998</v>
      </c>
      <c r="G13" s="47"/>
      <c r="H13" s="48"/>
    </row>
    <row r="14" spans="1:8">
      <c r="A14" s="21"/>
      <c r="B14" s="45" t="s">
        <v>80</v>
      </c>
      <c r="C14" s="46" t="s">
        <v>81</v>
      </c>
      <c r="D14" s="46" t="s">
        <v>79</v>
      </c>
      <c r="E14" s="51">
        <v>9.3999999999999997E-4</v>
      </c>
      <c r="F14" s="48">
        <f>E14*F11</f>
        <v>0.3478</v>
      </c>
      <c r="G14" s="47"/>
      <c r="H14" s="48"/>
    </row>
    <row r="15" spans="1:8" ht="92.25" customHeight="1">
      <c r="A15" s="21"/>
      <c r="B15" s="42" t="s">
        <v>82</v>
      </c>
      <c r="C15" s="40" t="s">
        <v>83</v>
      </c>
      <c r="D15" s="52" t="s">
        <v>84</v>
      </c>
      <c r="E15" s="42"/>
      <c r="F15" s="43">
        <v>37</v>
      </c>
      <c r="G15" s="53"/>
      <c r="H15" s="44"/>
    </row>
    <row r="16" spans="1:8" ht="17.25" customHeight="1">
      <c r="A16" s="21"/>
      <c r="B16" s="47"/>
      <c r="C16" s="45" t="s">
        <v>85</v>
      </c>
      <c r="D16" s="45" t="s">
        <v>48</v>
      </c>
      <c r="E16" s="47">
        <v>4.5</v>
      </c>
      <c r="F16" s="47">
        <f>E16*F15</f>
        <v>166.5</v>
      </c>
      <c r="G16" s="54"/>
      <c r="H16" s="48"/>
    </row>
    <row r="17" spans="1:10" ht="18" customHeight="1">
      <c r="A17" s="21"/>
      <c r="B17" s="47"/>
      <c r="C17" s="45" t="s">
        <v>86</v>
      </c>
      <c r="D17" s="55" t="s">
        <v>11</v>
      </c>
      <c r="E17" s="47">
        <v>0.37</v>
      </c>
      <c r="F17" s="54">
        <f>E17*F15</f>
        <v>13.69</v>
      </c>
      <c r="G17" s="54"/>
      <c r="H17" s="48"/>
    </row>
    <row r="18" spans="1:10" ht="18.75" customHeight="1">
      <c r="A18" s="16"/>
      <c r="B18" s="47"/>
      <c r="C18" s="47" t="s">
        <v>87</v>
      </c>
      <c r="D18" s="47" t="s">
        <v>88</v>
      </c>
      <c r="E18" s="47">
        <v>1.02</v>
      </c>
      <c r="F18" s="54">
        <f>E18*F15</f>
        <v>37.74</v>
      </c>
      <c r="G18" s="48"/>
      <c r="H18" s="48"/>
    </row>
    <row r="19" spans="1:10" ht="18.75" customHeight="1">
      <c r="A19" s="21"/>
      <c r="B19" s="47" t="s">
        <v>80</v>
      </c>
      <c r="C19" s="47" t="s">
        <v>89</v>
      </c>
      <c r="D19" s="47" t="s">
        <v>90</v>
      </c>
      <c r="E19" s="56">
        <v>4.0250000000000001E-2</v>
      </c>
      <c r="F19" s="54">
        <f>E19*F15</f>
        <v>1.48925</v>
      </c>
      <c r="G19" s="54"/>
      <c r="H19" s="48"/>
    </row>
    <row r="20" spans="1:10" ht="20.25" customHeight="1">
      <c r="A20" s="21"/>
      <c r="B20" s="57" t="s">
        <v>80</v>
      </c>
      <c r="C20" s="47" t="s">
        <v>91</v>
      </c>
      <c r="D20" s="58" t="s">
        <v>92</v>
      </c>
      <c r="E20" s="59">
        <v>0.01</v>
      </c>
      <c r="F20" s="50">
        <f>E20*F15</f>
        <v>0.37</v>
      </c>
      <c r="G20" s="54"/>
      <c r="H20" s="48"/>
    </row>
    <row r="21" spans="1:10" ht="15.75" customHeight="1">
      <c r="A21" s="21"/>
      <c r="B21" s="57"/>
      <c r="C21" s="47" t="s">
        <v>93</v>
      </c>
      <c r="D21" s="47" t="s">
        <v>94</v>
      </c>
      <c r="E21" s="60">
        <v>0.5</v>
      </c>
      <c r="F21" s="54">
        <f>E21*F15</f>
        <v>18.5</v>
      </c>
      <c r="G21" s="54"/>
      <c r="H21" s="48"/>
    </row>
    <row r="22" spans="1:10" ht="15.75" customHeight="1">
      <c r="A22" s="21"/>
      <c r="B22" s="47"/>
      <c r="C22" s="47" t="s">
        <v>95</v>
      </c>
      <c r="D22" s="47" t="s">
        <v>11</v>
      </c>
      <c r="E22" s="47">
        <v>0.28000000000000003</v>
      </c>
      <c r="F22" s="54">
        <f>E22*F15</f>
        <v>10.360000000000001</v>
      </c>
      <c r="G22" s="54"/>
      <c r="H22" s="48"/>
    </row>
    <row r="23" spans="1:10">
      <c r="A23" s="31"/>
      <c r="B23" s="14"/>
      <c r="C23" s="16" t="s">
        <v>56</v>
      </c>
      <c r="D23" s="16"/>
      <c r="E23" s="16"/>
      <c r="F23" s="16"/>
      <c r="G23" s="16"/>
      <c r="H23" s="19"/>
      <c r="J23" s="64">
        <f>H15+H11</f>
        <v>0</v>
      </c>
    </row>
    <row r="24" spans="1:10">
      <c r="A24" s="31"/>
      <c r="B24" s="22"/>
      <c r="C24" s="14" t="s">
        <v>59</v>
      </c>
      <c r="D24" s="34">
        <v>0.1</v>
      </c>
      <c r="E24" s="19"/>
      <c r="F24" s="16"/>
      <c r="G24" s="14"/>
      <c r="H24" s="22"/>
    </row>
    <row r="25" spans="1:10" ht="18" customHeight="1">
      <c r="A25" s="14"/>
      <c r="B25" s="14"/>
      <c r="C25" s="14" t="s">
        <v>56</v>
      </c>
      <c r="D25" s="14"/>
      <c r="E25" s="16"/>
      <c r="F25" s="16"/>
      <c r="G25" s="14"/>
      <c r="H25" s="22"/>
    </row>
    <row r="26" spans="1:10">
      <c r="A26" s="14"/>
      <c r="B26" s="14"/>
      <c r="C26" s="14" t="s">
        <v>58</v>
      </c>
      <c r="D26" s="34">
        <v>0.08</v>
      </c>
      <c r="E26" s="16"/>
      <c r="F26" s="16"/>
      <c r="G26" s="14"/>
      <c r="H26" s="22"/>
    </row>
    <row r="27" spans="1:10">
      <c r="A27" s="14"/>
      <c r="B27" s="14"/>
      <c r="C27" s="14" t="s">
        <v>56</v>
      </c>
      <c r="D27" s="14"/>
      <c r="E27" s="16"/>
      <c r="F27" s="16"/>
      <c r="G27" s="14"/>
      <c r="H27" s="19"/>
    </row>
    <row r="28" spans="1:10">
      <c r="A28" s="62"/>
      <c r="B28" s="62"/>
      <c r="C28" s="62"/>
      <c r="D28" s="62"/>
      <c r="E28" s="62"/>
      <c r="F28" s="62"/>
      <c r="G28" s="62"/>
      <c r="H28" s="62"/>
    </row>
    <row r="29" spans="1:10">
      <c r="A29" s="62"/>
      <c r="B29" s="62"/>
      <c r="C29" s="62"/>
      <c r="D29" s="62"/>
      <c r="E29" s="62"/>
      <c r="F29" s="62"/>
      <c r="G29" s="62"/>
      <c r="H29" s="62"/>
    </row>
    <row r="30" spans="1:10">
      <c r="A30" s="62"/>
      <c r="B30" s="76" t="s">
        <v>57</v>
      </c>
      <c r="C30" s="76"/>
      <c r="D30" s="62"/>
      <c r="E30" s="62"/>
      <c r="F30" s="76" t="s">
        <v>69</v>
      </c>
      <c r="G30" s="76"/>
      <c r="H30" s="76"/>
    </row>
  </sheetData>
  <mergeCells count="16">
    <mergeCell ref="A5:D5"/>
    <mergeCell ref="E5:F5"/>
    <mergeCell ref="A1:H1"/>
    <mergeCell ref="A2:H2"/>
    <mergeCell ref="A3:H3"/>
    <mergeCell ref="A4:D4"/>
    <mergeCell ref="E4:F4"/>
    <mergeCell ref="B30:C30"/>
    <mergeCell ref="F30:H30"/>
    <mergeCell ref="A6:H6"/>
    <mergeCell ref="A8:A9"/>
    <mergeCell ref="B8:B9"/>
    <mergeCell ref="C8:C9"/>
    <mergeCell ref="D8:D9"/>
    <mergeCell ref="E8:F8"/>
    <mergeCell ref="G8:H8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ნაკრები ხარჯთაღრიცხვა</vt:lpstr>
      <vt:lpstr>ცივაძეები</vt:lpstr>
      <vt:lpstr>დარგულა</vt:lpstr>
      <vt:lpstr>ჟანივრი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omari</cp:lastModifiedBy>
  <cp:lastPrinted>2021-02-09T12:21:22Z</cp:lastPrinted>
  <dcterms:created xsi:type="dcterms:W3CDTF">2009-12-30T06:24:10Z</dcterms:created>
  <dcterms:modified xsi:type="dcterms:W3CDTF">2021-05-13T06:02:27Z</dcterms:modified>
</cp:coreProperties>
</file>