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სტიქია 12.04.2021  ზესტაფონპროექტი\ტენდერი ხიდი\"/>
    </mc:Choice>
  </mc:AlternateContent>
  <bookViews>
    <workbookView xWindow="0" yWindow="0" windowWidth="11490" windowHeight="11775" tabRatio="713"/>
  </bookViews>
  <sheets>
    <sheet name="ხარჯთაღრიცხვა" sheetId="2" r:id="rId1"/>
  </sheets>
  <definedNames>
    <definedName name="_xlnm.Print_Area" localSheetId="0">ხარჯთაღრიცხვა!$A$1:$H$173</definedName>
  </definedNames>
  <calcPr calcId="162913"/>
</workbook>
</file>

<file path=xl/calcChain.xml><?xml version="1.0" encoding="utf-8"?>
<calcChain xmlns="http://schemas.openxmlformats.org/spreadsheetml/2006/main">
  <c r="F131" i="2" l="1"/>
  <c r="F130" i="2"/>
  <c r="F129" i="2"/>
  <c r="F126" i="2"/>
  <c r="F125" i="2"/>
  <c r="F124" i="2"/>
  <c r="F110" i="2"/>
  <c r="F109" i="2"/>
  <c r="F108" i="2"/>
  <c r="F117" i="2"/>
  <c r="F116" i="2"/>
  <c r="F114" i="2"/>
  <c r="F113" i="2"/>
  <c r="F98" i="2"/>
  <c r="F97" i="2"/>
  <c r="F101" i="2"/>
  <c r="F100" i="2"/>
  <c r="F15" i="2" l="1"/>
  <c r="F25" i="2" l="1"/>
  <c r="F24" i="2"/>
  <c r="F149" i="2"/>
  <c r="F148" i="2"/>
  <c r="F139" i="2"/>
  <c r="F138" i="2"/>
  <c r="F136" i="2"/>
  <c r="F134" i="2"/>
  <c r="F133" i="2"/>
  <c r="F94" i="2" l="1"/>
  <c r="F92" i="2"/>
  <c r="F91" i="2"/>
  <c r="F90" i="2"/>
  <c r="F89" i="2"/>
  <c r="F88" i="2"/>
  <c r="F87" i="2"/>
  <c r="F86" i="2"/>
  <c r="F85" i="2"/>
  <c r="F83" i="2"/>
  <c r="F82" i="2"/>
  <c r="F80" i="2"/>
  <c r="F78" i="2"/>
  <c r="F76" i="2"/>
  <c r="F75" i="2"/>
  <c r="F74" i="2"/>
  <c r="F73" i="2"/>
  <c r="F72" i="2"/>
  <c r="F71" i="2"/>
  <c r="F70" i="2"/>
  <c r="F79" i="2" s="1"/>
  <c r="F68" i="2"/>
  <c r="F67" i="2"/>
  <c r="F66" i="2"/>
  <c r="F65" i="2"/>
  <c r="F64" i="2"/>
  <c r="F62" i="2"/>
  <c r="F60" i="2"/>
  <c r="F59" i="2"/>
  <c r="F58" i="2"/>
  <c r="F63" i="2" l="1"/>
  <c r="F77" i="2"/>
  <c r="F16" i="2" l="1"/>
  <c r="F146" i="2" l="1"/>
  <c r="F143" i="2"/>
  <c r="F142" i="2"/>
  <c r="F55" i="2"/>
  <c r="F53" i="2"/>
  <c r="F52" i="2"/>
  <c r="F51" i="2"/>
  <c r="F50" i="2"/>
  <c r="F49" i="2"/>
  <c r="F48" i="2"/>
  <c r="F47" i="2"/>
  <c r="F46" i="2"/>
  <c r="F44" i="2"/>
  <c r="F43" i="2"/>
  <c r="F41" i="2"/>
  <c r="F39" i="2"/>
  <c r="F37" i="2"/>
  <c r="F36" i="2"/>
  <c r="F35" i="2"/>
  <c r="F34" i="2"/>
  <c r="F33" i="2"/>
  <c r="F32" i="2"/>
  <c r="F31" i="2"/>
  <c r="F29" i="2"/>
  <c r="F28" i="2"/>
  <c r="F27" i="2"/>
  <c r="F26" i="2"/>
  <c r="F23" i="2"/>
  <c r="F21" i="2"/>
  <c r="F20" i="2"/>
  <c r="F19" i="2"/>
  <c r="F14" i="2"/>
  <c r="F12" i="2"/>
  <c r="F11" i="2"/>
  <c r="F38" i="2" l="1"/>
  <c r="F40" i="2"/>
</calcChain>
</file>

<file path=xl/sharedStrings.xml><?xml version="1.0" encoding="utf-8"?>
<sst xmlns="http://schemas.openxmlformats.org/spreadsheetml/2006/main" count="393" uniqueCount="133">
  <si>
    <t>x a r j T a R r i c x v a</t>
  </si>
  <si>
    <t>#</t>
  </si>
  <si>
    <t>safuZveli</t>
  </si>
  <si>
    <t>ganz.</t>
  </si>
  <si>
    <t>normatiuli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</si>
  <si>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</si>
  <si>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</si>
  <si>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</si>
  <si>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</si>
  <si>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</si>
  <si>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</si>
  <si>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</si>
  <si>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</si>
  <si>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</si>
  <si>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12'</t>
  </si>
  <si>
    <t>13'</t>
  </si>
  <si>
    <t xml:space="preserve"> </t>
  </si>
  <si>
    <t>SromiTi resursebi</t>
  </si>
  <si>
    <t>kac/sT</t>
  </si>
  <si>
    <t>lari</t>
  </si>
  <si>
    <t>t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</si>
  <si>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</si>
  <si>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</si>
  <si>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</si>
  <si>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</si>
  <si>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</si>
  <si>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</si>
  <si>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</si>
  <si>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</si>
  <si>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კაც/სთ</t>
  </si>
  <si>
    <t>მასალების ტრანსპორტირება %</t>
  </si>
  <si>
    <t>xe-masala</t>
  </si>
  <si>
    <t>sxva masalebi</t>
  </si>
  <si>
    <t>m</t>
  </si>
  <si>
    <t xml:space="preserve">  46-24-2</t>
  </si>
  <si>
    <t>xidis saval nawilis demontaJi</t>
  </si>
  <si>
    <r>
      <t>m</t>
    </r>
    <r>
      <rPr>
        <b/>
        <vertAlign val="superscript"/>
        <sz val="10"/>
        <rFont val="AcadNusx"/>
      </rPr>
      <t>3</t>
    </r>
  </si>
  <si>
    <t>manqanebi</t>
  </si>
  <si>
    <t>შრომის დანახარჯები</t>
  </si>
  <si>
    <t>სრფ 14-1</t>
  </si>
  <si>
    <t xml:space="preserve">გრუნტის და ნაშალის ტრანსპორტირება </t>
  </si>
  <si>
    <t>ტ</t>
  </si>
  <si>
    <t xml:space="preserve">  30-3-1</t>
  </si>
  <si>
    <t>მ3</t>
  </si>
  <si>
    <t>სხვა მანქანები</t>
  </si>
  <si>
    <t>ლარი</t>
  </si>
  <si>
    <t>სრფ 4.1- 247</t>
  </si>
  <si>
    <t>ღორღი</t>
  </si>
  <si>
    <t xml:space="preserve">  30-3-4</t>
  </si>
  <si>
    <t>სრფ 13-52</t>
  </si>
  <si>
    <t>ა/კრანი მუხლუხა სვლაზე 20ტ</t>
  </si>
  <si>
    <t>betoni m-350</t>
  </si>
  <si>
    <t>სრფ 5-1</t>
  </si>
  <si>
    <t>სრფ 5-25</t>
  </si>
  <si>
    <t>ხე-მასალა დახერხილი 40-60მმ III ხარისხი</t>
  </si>
  <si>
    <t>sxva xarjebi</t>
  </si>
  <si>
    <t xml:space="preserve">  30-5-1</t>
  </si>
  <si>
    <t>ხე-მასალა დახერხილი 70მმ II ხარისხი</t>
  </si>
  <si>
    <t>ხე-მასალა დახერხილი 40-60მმ II ხარისხი</t>
  </si>
  <si>
    <t>სრფ 1.10-16</t>
  </si>
  <si>
    <t>ქანჩი და ჭანჭიკი</t>
  </si>
  <si>
    <t>სრფ 1.10-23</t>
  </si>
  <si>
    <t>ნაჭედი</t>
  </si>
  <si>
    <t>კგ</t>
  </si>
  <si>
    <t xml:space="preserve">  30-5-2</t>
  </si>
  <si>
    <t>არმატურის ბადის მოწყობა (ორმაგი არმირებით)</t>
  </si>
  <si>
    <t>armatura a-III</t>
  </si>
  <si>
    <t xml:space="preserve">  30-7-1</t>
  </si>
  <si>
    <t>სრფ 5-130</t>
  </si>
  <si>
    <t>ფარი ფიცრის ყალიბის სისქით 40მმ</t>
  </si>
  <si>
    <t>burji marcxena mxares</t>
  </si>
  <si>
    <t>სავალი ნაწილის მოწყობა</t>
  </si>
  <si>
    <t>30-48-1</t>
  </si>
  <si>
    <t>liTonis moajiris montaJi</t>
  </si>
  <si>
    <t>Sromis danaxarji</t>
  </si>
  <si>
    <t>k/sT</t>
  </si>
  <si>
    <t>liTonis კვადრატული მილი 40*80მმ 3მმ</t>
  </si>
  <si>
    <t>მ</t>
  </si>
  <si>
    <t>liTonis კვადრატული მილი 80*80მმ 3მმ</t>
  </si>
  <si>
    <t>tranSeis amoReba eqskavatoriT xidis burjებis saZirkvlis mosawyobad 1,7*6*1მ*2ც</t>
  </si>
  <si>
    <t>burji marjvena mxare</t>
  </si>
  <si>
    <t>ღორღის საფუძვლის მოწყობა  საძირკველის ქვეშ 6*1*0,1მ</t>
  </si>
  <si>
    <t>xidis burjis saZirkvlis mowyoba rk/betoniT 6*1,5*1მ</t>
  </si>
  <si>
    <t>xidis burjis baliSis mowyoba 6*1*0,1მ</t>
  </si>
  <si>
    <t>xidis burjis zeZirkvlis mowyoba rk/betoniT 6*2*0,6მ</t>
  </si>
  <si>
    <t>savali nawilis mowyoba liTonkonstruqciebiT</t>
  </si>
  <si>
    <t>1konst</t>
  </si>
  <si>
    <t xml:space="preserve">  30-28-2 gam</t>
  </si>
  <si>
    <t xml:space="preserve">manqanebi </t>
  </si>
  <si>
    <t>savali nawilis mowyoba furclovani foladiT</t>
  </si>
  <si>
    <t xml:space="preserve">  11-26-3 gam</t>
  </si>
  <si>
    <t>kuTxovana 100X100X6mm ყოველ 1მ გამირებად</t>
  </si>
  <si>
    <t xml:space="preserve">furclovani foladi sisqiT 5mm </t>
  </si>
  <si>
    <t>სრფ 1.4-83</t>
  </si>
  <si>
    <t>სრფ 1.6-29</t>
  </si>
  <si>
    <t>სრფ 2.2-88</t>
  </si>
  <si>
    <t>სრფ 2.2-58</t>
  </si>
  <si>
    <t xml:space="preserve">  30-48-1</t>
  </si>
  <si>
    <t>liTonkonstruqciebis SeRebva</t>
  </si>
  <si>
    <t>saRebavi</t>
  </si>
  <si>
    <t>ზესტაფონის მუნიციპალიტეტი სოფელ მეორე სვირში ცხადაძეების უბანში ხიდ-ბოგირის რეაბილიტაცია</t>
  </si>
  <si>
    <t>სრფ 13-119</t>
  </si>
  <si>
    <t>ექსკავატორი მუხლუხა სვლაზე ჩამჩით 0,65მ3</t>
  </si>
  <si>
    <t>1-22-9</t>
  </si>
  <si>
    <t>endag 2002    $13-1-19</t>
  </si>
  <si>
    <r>
      <t xml:space="preserve"> m</t>
    </r>
    <r>
      <rPr>
        <vertAlign val="superscript"/>
        <sz val="10"/>
        <rFont val="AcadNusx"/>
      </rPr>
      <t>3</t>
    </r>
  </si>
  <si>
    <t>yore qva gabionisaTvis</t>
  </si>
  <si>
    <t>m3</t>
  </si>
  <si>
    <t>c</t>
  </si>
  <si>
    <t>gabionis Sesakravi mavTulis  Rirebuleba</t>
  </si>
  <si>
    <t>kg</t>
  </si>
  <si>
    <t xml:space="preserve">gabionis yuTebi moTuTuebuli mavTuliT 2,7mm </t>
  </si>
  <si>
    <t>gabionis yuTebis Rirebuleba, mavTulbadis sisqiT 2,7mm zomiT 2*1*1 m</t>
  </si>
  <si>
    <t>gabionis yuTebis Rirebuleba, mavTulbadis sisqiT 2,7mm zomiT 1,5*1*1 m</t>
  </si>
  <si>
    <t>gabionis yuTebis Rirebuleba, mavTulbadis sisqiT 2,7mm zomiT 1*1*1 m</t>
  </si>
  <si>
    <t>gabionis kedlis mowyoba მარჯვენა ბურჯთან</t>
  </si>
  <si>
    <t>tranSeis amoReba eqskavatoriT გაბიონის  saZirkvlis mosawyobad 15*0,5*1მ გრუნთის ადგილზე დაყრით შემდეგი გამოყენებისათვის</t>
  </si>
  <si>
    <t>gabionis yuTebis Rirebuleba, mavTulbadis sisqiT 2,7mm zomiT 3*1*1 m</t>
  </si>
  <si>
    <t>სრფ 1.8-1</t>
  </si>
  <si>
    <t>სრფ 1.8-6</t>
  </si>
  <si>
    <t>სრფ 1.8-5</t>
  </si>
  <si>
    <t>სრფ 1.8-7</t>
  </si>
  <si>
    <t>სრფ 1.8-8</t>
  </si>
  <si>
    <t>სრფ 4.1-260</t>
  </si>
  <si>
    <t>tranSeis amoReba eqskavatoriT გაბიონის  saZirkvlis mosawyobad 10*0,5*1მ გრუნთის ადგილზე დაყრით შემდეგი გამოყენებისათვის</t>
  </si>
  <si>
    <t>gabionis kedlis mowyoba მარცხენა ბურჯთან</t>
  </si>
  <si>
    <t>გაბიონის უკანა მხრის შევსება ქვიშა-ხრეშოვანი ნარევით</t>
  </si>
  <si>
    <t xml:space="preserve"> ქვიშა-ხრეშოვანი ნარევი</t>
  </si>
  <si>
    <t>სრფ 4.1- 243</t>
  </si>
  <si>
    <t>ბურჯების უკანა მხრის შევსება ქვიშა-ხრეშოვანი ნარევით</t>
  </si>
  <si>
    <t>რაოდენობა</t>
  </si>
  <si>
    <t>ერთ.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</si>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</sst>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2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vertAlign val="superscript"/>
      <sz val="10"/>
      <name val="AcadNusx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LitNusx"/>
      <family val="2"/>
    </font>
    <font>
      <b/>
      <sz val="11"/>
      <color theme="1"/>
      <name val="AcadNusx"/>
    </font>
    <font>
      <b/>
      <sz val="10"/>
      <color rgb="FF000000"/>
      <name val="AcadNusx"/>
    </font>
    <font>
      <b/>
      <sz val="10"/>
      <name val="AcadNusx"/>
    </font>
    <font>
      <b/>
      <vertAlign val="superscript"/>
      <sz val="10"/>
      <name val="AcadNusx"/>
    </font>
    <font>
      <sz val="10"/>
      <color theme="1"/>
      <name val="AcadNusx"/>
    </font>
    <font>
      <sz val="11"/>
      <color rgb="FFFF0000"/>
      <name val="Sylfaen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name val="LitNusx"/>
      <family val="2"/>
    </font>
    <font>
      <b/>
      <sz val="10"/>
      <name val="Lit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7" fillId="0" borderId="0"/>
    <xf numFmtId="0" fontId="1" fillId="0" borderId="0"/>
    <xf numFmtId="0" fontId="16" fillId="0" borderId="0"/>
    <xf numFmtId="0" fontId="28" fillId="0" borderId="0"/>
  </cellStyleXfs>
  <cellXfs count="133">
    <xf numFmtId="0" fontId="0" fillId="0" borderId="0" xfId="0"/>
    <xf numFmtId="164" fontId="8" fillId="2" borderId="0" xfId="1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/>
    </xf>
    <xf numFmtId="0" fontId="8" fillId="2" borderId="3" xfId="4" applyFont="1" applyFill="1" applyBorder="1" applyAlignment="1">
      <alignment horizontal="left" wrapText="1"/>
    </xf>
    <xf numFmtId="0" fontId="8" fillId="2" borderId="0" xfId="4" applyFont="1" applyFill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8" fillId="2" borderId="1" xfId="4" applyFont="1" applyFill="1" applyBorder="1" applyAlignment="1">
      <alignment horizontal="left" wrapText="1"/>
    </xf>
    <xf numFmtId="0" fontId="8" fillId="2" borderId="8" xfId="4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 wrapText="1"/>
    </xf>
    <xf numFmtId="164" fontId="8" fillId="2" borderId="8" xfId="1" applyFont="1" applyFill="1" applyBorder="1" applyAlignment="1">
      <alignment horizontal="center"/>
    </xf>
    <xf numFmtId="43" fontId="8" fillId="2" borderId="8" xfId="1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/>
    </xf>
    <xf numFmtId="0" fontId="11" fillId="2" borderId="8" xfId="3" applyFont="1" applyFill="1" applyBorder="1" applyAlignment="1">
      <alignment horizontal="center" wrapText="1"/>
    </xf>
    <xf numFmtId="9" fontId="11" fillId="2" borderId="8" xfId="2" applyFont="1" applyFill="1" applyBorder="1" applyAlignment="1" applyProtection="1">
      <alignment horizontal="center"/>
      <protection locked="0"/>
    </xf>
    <xf numFmtId="9" fontId="11" fillId="2" borderId="8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43" fontId="8" fillId="2" borderId="0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0" fillId="2" borderId="0" xfId="0" applyFill="1"/>
    <xf numFmtId="2" fontId="8" fillId="2" borderId="8" xfId="1" applyNumberFormat="1" applyFont="1" applyFill="1" applyBorder="1" applyAlignment="1">
      <alignment horizontal="center"/>
    </xf>
    <xf numFmtId="2" fontId="11" fillId="2" borderId="8" xfId="1" applyNumberFormat="1" applyFont="1" applyFill="1" applyBorder="1" applyAlignment="1">
      <alignment horizontal="center"/>
    </xf>
    <xf numFmtId="2" fontId="11" fillId="2" borderId="8" xfId="3" applyNumberFormat="1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166" fontId="8" fillId="2" borderId="8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0" fillId="2" borderId="0" xfId="0" applyFont="1" applyFill="1"/>
    <xf numFmtId="0" fontId="8" fillId="2" borderId="1" xfId="3" applyFont="1" applyFill="1" applyBorder="1" applyAlignment="1">
      <alignment horizontal="center"/>
    </xf>
    <xf numFmtId="0" fontId="0" fillId="0" borderId="0" xfId="0"/>
    <xf numFmtId="164" fontId="11" fillId="3" borderId="8" xfId="3" applyNumberFormat="1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 wrapText="1"/>
    </xf>
    <xf numFmtId="43" fontId="11" fillId="3" borderId="8" xfId="1" applyNumberFormat="1" applyFont="1" applyFill="1" applyBorder="1" applyAlignment="1">
      <alignment horizontal="center"/>
    </xf>
    <xf numFmtId="2" fontId="11" fillId="3" borderId="8" xfId="1" applyNumberFormat="1" applyFont="1" applyFill="1" applyBorder="1" applyAlignment="1">
      <alignment horizontal="center"/>
    </xf>
    <xf numFmtId="0" fontId="21" fillId="4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13" fillId="0" borderId="8" xfId="1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0" fontId="19" fillId="0" borderId="0" xfId="0" applyFont="1"/>
    <xf numFmtId="0" fontId="13" fillId="0" borderId="0" xfId="0" applyFont="1"/>
    <xf numFmtId="0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165" fontId="13" fillId="0" borderId="8" xfId="1" applyNumberFormat="1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0" fillId="0" borderId="0" xfId="0" applyFill="1"/>
    <xf numFmtId="0" fontId="15" fillId="0" borderId="8" xfId="0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/>
    </xf>
    <xf numFmtId="0" fontId="9" fillId="0" borderId="8" xfId="0" applyFont="1" applyBorder="1" applyAlignment="1"/>
    <xf numFmtId="0" fontId="13" fillId="0" borderId="8" xfId="1" applyNumberFormat="1" applyFont="1" applyBorder="1" applyAlignment="1">
      <alignment horizontal="center"/>
    </xf>
    <xf numFmtId="165" fontId="13" fillId="0" borderId="8" xfId="1" applyNumberFormat="1" applyFont="1" applyBorder="1" applyAlignment="1">
      <alignment horizontal="center"/>
    </xf>
    <xf numFmtId="49" fontId="27" fillId="0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8" xfId="0" applyNumberFormat="1" applyFont="1" applyFill="1" applyBorder="1" applyAlignment="1">
      <alignment horizontal="center" vertical="center"/>
    </xf>
    <xf numFmtId="2" fontId="26" fillId="0" borderId="8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2" fillId="0" borderId="8" xfId="1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vertical="center" wrapText="1"/>
    </xf>
    <xf numFmtId="2" fontId="13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 wrapText="1"/>
    </xf>
    <xf numFmtId="2" fontId="13" fillId="0" borderId="8" xfId="13" applyNumberFormat="1" applyFont="1" applyFill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22" fillId="4" borderId="8" xfId="0" applyFont="1" applyFill="1" applyBorder="1" applyAlignment="1">
      <alignment vertical="center" wrapText="1"/>
    </xf>
    <xf numFmtId="0" fontId="22" fillId="4" borderId="8" xfId="1" applyNumberFormat="1" applyFont="1" applyFill="1" applyBorder="1" applyAlignment="1">
      <alignment horizontal="center" vertical="center" wrapText="1"/>
    </xf>
    <xf numFmtId="165" fontId="13" fillId="4" borderId="8" xfId="1" applyNumberFormat="1" applyFont="1" applyFill="1" applyBorder="1" applyAlignment="1">
      <alignment horizontal="center" vertical="center" wrapText="1"/>
    </xf>
    <xf numFmtId="165" fontId="13" fillId="4" borderId="8" xfId="1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left" wrapText="1"/>
    </xf>
    <xf numFmtId="164" fontId="13" fillId="4" borderId="8" xfId="1" applyFont="1" applyFill="1" applyBorder="1" applyAlignment="1">
      <alignment horizontal="center"/>
    </xf>
    <xf numFmtId="0" fontId="30" fillId="0" borderId="8" xfId="0" applyNumberFormat="1" applyFont="1" applyBorder="1" applyAlignment="1">
      <alignment horizontal="center" vertical="center"/>
    </xf>
    <xf numFmtId="166" fontId="30" fillId="0" borderId="8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166" fontId="13" fillId="0" borderId="8" xfId="0" applyNumberFormat="1" applyFont="1" applyBorder="1" applyAlignment="1">
      <alignment horizontal="center" vertical="center"/>
    </xf>
    <xf numFmtId="0" fontId="9" fillId="2" borderId="8" xfId="4" applyFont="1" applyFill="1" applyBorder="1" applyAlignment="1">
      <alignment horizontal="center" wrapText="1"/>
    </xf>
    <xf numFmtId="0" fontId="22" fillId="4" borderId="8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165" fontId="22" fillId="0" borderId="8" xfId="1" applyNumberFormat="1" applyFont="1" applyBorder="1" applyAlignment="1">
      <alignment horizontal="center"/>
    </xf>
    <xf numFmtId="165" fontId="31" fillId="0" borderId="8" xfId="1" applyNumberFormat="1" applyFont="1" applyFill="1" applyBorder="1" applyAlignment="1">
      <alignment horizontal="center"/>
    </xf>
    <xf numFmtId="0" fontId="18" fillId="0" borderId="0" xfId="0" applyFont="1"/>
    <xf numFmtId="0" fontId="11" fillId="0" borderId="0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vertical="center" wrapText="1"/>
    </xf>
    <xf numFmtId="1" fontId="13" fillId="0" borderId="8" xfId="13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vertical="center" wrapText="1"/>
    </xf>
    <xf numFmtId="166" fontId="13" fillId="0" borderId="8" xfId="0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0" fillId="2" borderId="0" xfId="3" applyFont="1" applyFill="1" applyAlignment="1">
      <alignment horizontal="center" vertical="center" wrapText="1"/>
    </xf>
    <xf numFmtId="0" fontId="10" fillId="2" borderId="0" xfId="3" applyFont="1" applyFill="1" applyAlignment="1">
      <alignment horizontal="center" vertical="center"/>
    </xf>
    <xf numFmtId="0" fontId="8" fillId="2" borderId="1" xfId="3" applyFont="1" applyFill="1" applyBorder="1" applyAlignment="1">
      <alignment horizont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5" xfId="4" applyNumberFormat="1" applyFont="1" applyFill="1" applyBorder="1" applyAlignment="1">
      <alignment horizontal="center" vertical="center"/>
    </xf>
    <xf numFmtId="0" fontId="8" fillId="2" borderId="7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9" fontId="8" fillId="2" borderId="2" xfId="2" applyFont="1" applyFill="1" applyBorder="1" applyAlignment="1">
      <alignment horizontal="center" vertical="center"/>
    </xf>
    <xf numFmtId="9" fontId="8" fillId="2" borderId="5" xfId="2" applyFont="1" applyFill="1" applyBorder="1" applyAlignment="1">
      <alignment horizontal="center" vertical="center"/>
    </xf>
    <xf numFmtId="9" fontId="8" fillId="2" borderId="7" xfId="2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7" xfId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wrapText="1"/>
    </xf>
    <xf numFmtId="164" fontId="8" fillId="2" borderId="9" xfId="1" applyFont="1" applyFill="1" applyBorder="1" applyAlignment="1">
      <alignment horizontal="center" wrapText="1"/>
    </xf>
    <xf numFmtId="164" fontId="8" fillId="2" borderId="6" xfId="1" applyFont="1" applyFill="1" applyBorder="1" applyAlignment="1">
      <alignment horizontal="center" wrapText="1"/>
    </xf>
    <xf numFmtId="164" fontId="8" fillId="2" borderId="8" xfId="1" applyFont="1" applyFill="1" applyBorder="1" applyAlignment="1">
      <alignment horizontal="center" vertical="center"/>
    </xf>
  </cellXfs>
  <cellStyles count="14">
    <cellStyle name="Comma" xfId="1" builtinId="3"/>
    <cellStyle name="Normal" xfId="0" builtinId="0"/>
    <cellStyle name="Normal 10" xfId="3"/>
    <cellStyle name="Normal 14 3" xfId="9"/>
    <cellStyle name="Normal 2" xfId="5"/>
    <cellStyle name="Normal 3" xfId="6"/>
    <cellStyle name="Normal 4" xfId="7"/>
    <cellStyle name="Normal 5" xfId="8"/>
    <cellStyle name="Normal_gare wyalsadfenigagarini 2_SMSH2008-IIkv ." xfId="4"/>
    <cellStyle name="Percent" xfId="2" builtinId="5"/>
    <cellStyle name="Обычный 2" xfId="10"/>
    <cellStyle name="Обычный 2 2" xfId="12"/>
    <cellStyle name="Обычный 3" xfId="11"/>
    <cellStyle name="Обычный_Лист1" xfId="13"/>
  </cellStyles>
  <dxfs count="1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62"/>
  <sheetViews>
    <sheetView tabSelected="1" view="pageBreakPreview" zoomScale="115" zoomScaleNormal="100" zoomScaleSheetLayoutView="115" workbookViewId="0">
      <selection activeCell="F164" sqref="F164"/>
    </sheetView>
  </sheetViews>
  <sheetFormatPr defaultRowHeight="15" x14ac:dyDescent="0.25"/>
  <cols>
    <col min="1" max="1" width="6" style="24" customWidth="1"/>
    <col min="2" max="2" width="15" style="24" customWidth="1"/>
    <col min="3" max="3" width="52.42578125" style="24" customWidth="1"/>
    <col min="4" max="4" width="9.140625" style="24" customWidth="1"/>
    <col min="5" max="5" width="8.85546875" style="33" customWidth="1"/>
    <col min="6" max="6" width="12.28515625" style="24" customWidth="1"/>
    <col min="7" max="7" width="10.7109375" style="24" customWidth="1"/>
    <col min="8" max="8" width="12.42578125" style="24" customWidth="1"/>
    <col min="9" max="16384" width="9.140625" style="24"/>
  </cols>
  <sheetData>
    <row r="1" spans="1:14" x14ac:dyDescent="0.25">
      <c r="B1" s="113"/>
      <c r="C1" s="113"/>
    </row>
    <row r="2" spans="1:14" ht="16.5" customHeight="1" x14ac:dyDescent="0.25">
      <c r="A2" s="114" t="s">
        <v>100</v>
      </c>
      <c r="B2" s="114"/>
      <c r="C2" s="114"/>
      <c r="D2" s="114"/>
      <c r="E2" s="114"/>
      <c r="F2" s="114"/>
      <c r="G2" s="114"/>
      <c r="H2" s="114"/>
    </row>
    <row r="3" spans="1:14" ht="16.5" x14ac:dyDescent="0.25">
      <c r="A3" s="115" t="s">
        <v>0</v>
      </c>
      <c r="B3" s="115"/>
      <c r="C3" s="115"/>
      <c r="D3" s="115"/>
      <c r="E3" s="115"/>
      <c r="F3" s="115"/>
      <c r="G3" s="115"/>
      <c r="H3" s="115"/>
    </row>
    <row r="4" spans="1:14" ht="15.75" x14ac:dyDescent="0.3">
      <c r="A4" s="116"/>
      <c r="B4" s="116"/>
      <c r="C4" s="2"/>
      <c r="D4" s="34"/>
      <c r="E4" s="3"/>
      <c r="F4" s="3"/>
      <c r="G4" s="1"/>
      <c r="H4" s="1"/>
    </row>
    <row r="5" spans="1:14" ht="15.75" x14ac:dyDescent="0.3">
      <c r="A5" s="117" t="s">
        <v>1</v>
      </c>
      <c r="B5" s="120" t="s">
        <v>2</v>
      </c>
      <c r="C5" s="4"/>
      <c r="D5" s="123" t="s">
        <v>3</v>
      </c>
      <c r="E5" s="129" t="s">
        <v>4</v>
      </c>
      <c r="F5" s="132" t="s">
        <v>130</v>
      </c>
      <c r="G5" s="126" t="s">
        <v>131</v>
      </c>
      <c r="H5" s="126" t="s">
        <v>5</v>
      </c>
    </row>
    <row r="6" spans="1:14" ht="15.75" x14ac:dyDescent="0.25">
      <c r="A6" s="118"/>
      <c r="B6" s="121"/>
      <c r="C6" s="5" t="s">
        <v>6</v>
      </c>
      <c r="D6" s="124"/>
      <c r="E6" s="130"/>
      <c r="F6" s="132"/>
      <c r="G6" s="127"/>
      <c r="H6" s="127"/>
    </row>
    <row r="7" spans="1:14" ht="15.75" x14ac:dyDescent="0.25">
      <c r="A7" s="118"/>
      <c r="B7" s="121"/>
      <c r="C7" s="6" t="s">
        <v>7</v>
      </c>
      <c r="D7" s="124"/>
      <c r="E7" s="130"/>
      <c r="F7" s="132"/>
      <c r="G7" s="127"/>
      <c r="H7" s="127"/>
    </row>
    <row r="8" spans="1:14" ht="15.75" x14ac:dyDescent="0.3">
      <c r="A8" s="119"/>
      <c r="B8" s="122"/>
      <c r="C8" s="7"/>
      <c r="D8" s="125"/>
      <c r="E8" s="131"/>
      <c r="F8" s="132"/>
      <c r="G8" s="128"/>
      <c r="H8" s="128"/>
    </row>
    <row r="9" spans="1:14" ht="15.75" x14ac:dyDescent="0.3">
      <c r="A9" s="8" t="s">
        <v>8</v>
      </c>
      <c r="B9" s="8" t="s">
        <v>9</v>
      </c>
      <c r="C9" s="9" t="s">
        <v>10</v>
      </c>
      <c r="D9" s="8" t="s">
        <v>11</v>
      </c>
      <c r="E9" s="10" t="s">
        <v>12</v>
      </c>
      <c r="F9" s="10" t="s">
        <v>13</v>
      </c>
      <c r="G9" s="10" t="s">
        <v>14</v>
      </c>
      <c r="H9" s="10" t="s">
        <v>15</v>
      </c>
    </row>
    <row r="10" spans="1:14" s="46" customFormat="1" ht="15.75" x14ac:dyDescent="0.25">
      <c r="A10" s="22">
        <v>1</v>
      </c>
      <c r="B10" s="22" t="s">
        <v>34</v>
      </c>
      <c r="C10" s="41" t="s">
        <v>35</v>
      </c>
      <c r="D10" s="42" t="s">
        <v>36</v>
      </c>
      <c r="E10" s="43"/>
      <c r="F10" s="44">
        <v>5</v>
      </c>
      <c r="G10" s="45"/>
      <c r="H10" s="45"/>
    </row>
    <row r="11" spans="1:14" s="46" customFormat="1" x14ac:dyDescent="0.25">
      <c r="A11" s="22"/>
      <c r="B11" s="47"/>
      <c r="C11" s="30" t="s">
        <v>17</v>
      </c>
      <c r="D11" s="23" t="s">
        <v>18</v>
      </c>
      <c r="E11" s="43">
        <v>28.9</v>
      </c>
      <c r="F11" s="48">
        <f>F10*E11</f>
        <v>144.5</v>
      </c>
      <c r="G11" s="45"/>
      <c r="H11" s="45"/>
    </row>
    <row r="12" spans="1:14" s="46" customFormat="1" x14ac:dyDescent="0.25">
      <c r="A12" s="23"/>
      <c r="B12" s="23"/>
      <c r="C12" s="49" t="s">
        <v>37</v>
      </c>
      <c r="D12" s="23" t="s">
        <v>19</v>
      </c>
      <c r="E12" s="43">
        <v>6.28</v>
      </c>
      <c r="F12" s="43">
        <f>E12*F10</f>
        <v>31.400000000000002</v>
      </c>
      <c r="G12" s="50"/>
      <c r="H12" s="50"/>
    </row>
    <row r="13" spans="1:14" s="56" customFormat="1" ht="27" x14ac:dyDescent="0.25">
      <c r="A13" s="51">
        <v>2</v>
      </c>
      <c r="B13" s="52" t="s">
        <v>103</v>
      </c>
      <c r="C13" s="53" t="s">
        <v>79</v>
      </c>
      <c r="D13" s="42" t="s">
        <v>36</v>
      </c>
      <c r="E13" s="54"/>
      <c r="F13" s="54">
        <v>20.399999999999999</v>
      </c>
      <c r="G13" s="51"/>
      <c r="H13" s="51"/>
      <c r="I13" s="55"/>
      <c r="J13" s="55"/>
      <c r="K13" s="55"/>
      <c r="L13" s="55"/>
      <c r="M13" s="55"/>
      <c r="N13" s="55"/>
    </row>
    <row r="14" spans="1:14" s="56" customFormat="1" ht="15.75" x14ac:dyDescent="0.25">
      <c r="A14" s="51"/>
      <c r="B14" s="51"/>
      <c r="C14" s="57" t="s">
        <v>38</v>
      </c>
      <c r="D14" s="51" t="s">
        <v>29</v>
      </c>
      <c r="E14" s="58">
        <v>1.32E-2</v>
      </c>
      <c r="F14" s="58">
        <f>E14*F13</f>
        <v>0.26927999999999996</v>
      </c>
      <c r="G14" s="45"/>
      <c r="H14" s="45"/>
      <c r="I14" s="55"/>
      <c r="J14" s="55"/>
      <c r="K14" s="55"/>
      <c r="L14" s="55"/>
      <c r="M14" s="55"/>
      <c r="N14" s="55"/>
    </row>
    <row r="15" spans="1:14" s="56" customFormat="1" ht="15.75" x14ac:dyDescent="0.25">
      <c r="A15" s="51"/>
      <c r="B15" s="60" t="s">
        <v>101</v>
      </c>
      <c r="C15" s="57" t="s">
        <v>102</v>
      </c>
      <c r="D15" s="51" t="s">
        <v>29</v>
      </c>
      <c r="E15" s="58">
        <v>2.9499999999999998E-2</v>
      </c>
      <c r="F15" s="58">
        <f>E15*F13</f>
        <v>0.60179999999999989</v>
      </c>
      <c r="G15" s="64"/>
      <c r="H15" s="64"/>
      <c r="I15" s="55"/>
      <c r="J15" s="55"/>
      <c r="K15" s="55"/>
      <c r="L15" s="55"/>
      <c r="M15" s="55"/>
      <c r="N15" s="55"/>
    </row>
    <row r="16" spans="1:14" s="56" customFormat="1" x14ac:dyDescent="0.25">
      <c r="A16" s="59">
        <v>3</v>
      </c>
      <c r="B16" s="60" t="s">
        <v>39</v>
      </c>
      <c r="C16" s="61" t="s">
        <v>40</v>
      </c>
      <c r="D16" s="62" t="s">
        <v>41</v>
      </c>
      <c r="E16" s="63"/>
      <c r="F16" s="63">
        <f>(F10+F13)*1.6</f>
        <v>40.64</v>
      </c>
      <c r="G16" s="59"/>
      <c r="H16" s="59"/>
      <c r="I16" s="55"/>
      <c r="J16" s="55"/>
      <c r="K16" s="55"/>
      <c r="L16" s="55"/>
      <c r="M16" s="55"/>
      <c r="N16" s="55"/>
    </row>
    <row r="17" spans="1:251" s="12" customFormat="1" ht="21" x14ac:dyDescent="0.4">
      <c r="A17" s="65"/>
      <c r="B17" s="23"/>
      <c r="C17" s="66" t="s">
        <v>80</v>
      </c>
      <c r="D17" s="23"/>
      <c r="E17" s="67"/>
      <c r="F17" s="67"/>
      <c r="G17" s="68"/>
      <c r="H17" s="68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</row>
    <row r="18" spans="1:251" s="56" customFormat="1" ht="30" x14ac:dyDescent="0.25">
      <c r="A18" s="59">
        <v>4</v>
      </c>
      <c r="B18" s="22" t="s">
        <v>42</v>
      </c>
      <c r="C18" s="61" t="s">
        <v>81</v>
      </c>
      <c r="D18" s="62" t="s">
        <v>43</v>
      </c>
      <c r="E18" s="63"/>
      <c r="F18" s="63">
        <v>0.6</v>
      </c>
      <c r="G18" s="60"/>
      <c r="H18" s="60"/>
      <c r="I18" s="55"/>
      <c r="J18" s="55"/>
      <c r="K18" s="55"/>
      <c r="L18" s="55"/>
      <c r="M18" s="55"/>
      <c r="N18" s="55"/>
    </row>
    <row r="19" spans="1:251" s="56" customFormat="1" x14ac:dyDescent="0.25">
      <c r="A19" s="59"/>
      <c r="B19" s="69"/>
      <c r="C19" s="70" t="s">
        <v>38</v>
      </c>
      <c r="D19" s="60" t="s">
        <v>29</v>
      </c>
      <c r="E19" s="71">
        <v>2.1800000000000002</v>
      </c>
      <c r="F19" s="71">
        <f>E19*F18</f>
        <v>1.3080000000000001</v>
      </c>
      <c r="G19" s="77"/>
      <c r="H19" s="77"/>
      <c r="I19" s="55"/>
      <c r="J19" s="55"/>
      <c r="K19" s="55"/>
      <c r="L19" s="55"/>
      <c r="M19" s="55"/>
      <c r="N19" s="55"/>
    </row>
    <row r="20" spans="1:251" s="56" customFormat="1" x14ac:dyDescent="0.25">
      <c r="A20" s="59"/>
      <c r="B20" s="60"/>
      <c r="C20" s="70" t="s">
        <v>44</v>
      </c>
      <c r="D20" s="60" t="s">
        <v>45</v>
      </c>
      <c r="E20" s="71">
        <v>0.115</v>
      </c>
      <c r="F20" s="71">
        <f>E20*F18</f>
        <v>6.9000000000000006E-2</v>
      </c>
      <c r="G20" s="72"/>
      <c r="H20" s="72"/>
    </row>
    <row r="21" spans="1:251" s="56" customFormat="1" x14ac:dyDescent="0.25">
      <c r="A21" s="59"/>
      <c r="B21" s="60" t="s">
        <v>46</v>
      </c>
      <c r="C21" s="70" t="s">
        <v>47</v>
      </c>
      <c r="D21" s="60" t="s">
        <v>43</v>
      </c>
      <c r="E21" s="71">
        <v>1.39</v>
      </c>
      <c r="F21" s="71">
        <f>E21*F18</f>
        <v>0.83399999999999996</v>
      </c>
      <c r="G21" s="60"/>
      <c r="H21" s="72"/>
      <c r="I21" s="111"/>
      <c r="J21" s="112"/>
      <c r="K21" s="112"/>
      <c r="L21" s="112"/>
      <c r="M21" s="112"/>
      <c r="N21" s="112"/>
    </row>
    <row r="22" spans="1:251" s="46" customFormat="1" ht="15.75" x14ac:dyDescent="0.25">
      <c r="A22" s="22">
        <v>5</v>
      </c>
      <c r="B22" s="22" t="s">
        <v>48</v>
      </c>
      <c r="C22" s="41" t="s">
        <v>83</v>
      </c>
      <c r="D22" s="42" t="s">
        <v>36</v>
      </c>
      <c r="E22" s="43"/>
      <c r="F22" s="44">
        <v>0.6</v>
      </c>
      <c r="G22" s="45"/>
      <c r="H22" s="45"/>
    </row>
    <row r="23" spans="1:251" s="46" customFormat="1" x14ac:dyDescent="0.25">
      <c r="A23" s="22"/>
      <c r="B23" s="47"/>
      <c r="C23" s="30" t="s">
        <v>17</v>
      </c>
      <c r="D23" s="23" t="s">
        <v>18</v>
      </c>
      <c r="E23" s="43">
        <v>2.67</v>
      </c>
      <c r="F23" s="48">
        <f>F22*E23</f>
        <v>1.6019999999999999</v>
      </c>
      <c r="G23" s="45"/>
      <c r="H23" s="45"/>
    </row>
    <row r="24" spans="1:251" s="46" customFormat="1" x14ac:dyDescent="0.25">
      <c r="A24" s="23"/>
      <c r="B24" s="60" t="s">
        <v>49</v>
      </c>
      <c r="C24" s="49" t="s">
        <v>50</v>
      </c>
      <c r="D24" s="23" t="s">
        <v>19</v>
      </c>
      <c r="E24" s="43">
        <v>0.61</v>
      </c>
      <c r="F24" s="43">
        <f>E24*F22</f>
        <v>0.36599999999999999</v>
      </c>
      <c r="G24" s="50"/>
      <c r="H24" s="50"/>
    </row>
    <row r="25" spans="1:251" s="46" customFormat="1" ht="15.75" x14ac:dyDescent="0.25">
      <c r="A25" s="22"/>
      <c r="B25" s="22"/>
      <c r="C25" s="30" t="s">
        <v>51</v>
      </c>
      <c r="D25" s="23" t="s">
        <v>27</v>
      </c>
      <c r="E25" s="48">
        <v>1.1200000000000001</v>
      </c>
      <c r="F25" s="48">
        <f>E25*F22</f>
        <v>0.67200000000000004</v>
      </c>
      <c r="G25" s="45"/>
      <c r="H25" s="45"/>
    </row>
    <row r="26" spans="1:251" s="46" customFormat="1" x14ac:dyDescent="0.25">
      <c r="A26" s="23"/>
      <c r="B26" s="23"/>
      <c r="C26" s="49" t="s">
        <v>37</v>
      </c>
      <c r="D26" s="23" t="s">
        <v>19</v>
      </c>
      <c r="E26" s="43">
        <v>0.31</v>
      </c>
      <c r="F26" s="43">
        <f>E26*F22</f>
        <v>0.186</v>
      </c>
      <c r="G26" s="50"/>
      <c r="H26" s="50"/>
    </row>
    <row r="27" spans="1:251" s="46" customFormat="1" ht="15.75" x14ac:dyDescent="0.25">
      <c r="A27" s="22"/>
      <c r="B27" s="60" t="s">
        <v>52</v>
      </c>
      <c r="C27" s="30" t="s">
        <v>31</v>
      </c>
      <c r="D27" s="22" t="s">
        <v>27</v>
      </c>
      <c r="E27" s="48">
        <v>1.0999999999999999E-2</v>
      </c>
      <c r="F27" s="48">
        <f>E27*F22</f>
        <v>6.5999999999999991E-3</v>
      </c>
      <c r="G27" s="45"/>
      <c r="H27" s="45"/>
    </row>
    <row r="28" spans="1:251" s="46" customFormat="1" x14ac:dyDescent="0.25">
      <c r="A28" s="22"/>
      <c r="B28" s="60" t="s">
        <v>53</v>
      </c>
      <c r="C28" s="30" t="s">
        <v>54</v>
      </c>
      <c r="D28" s="22" t="s">
        <v>33</v>
      </c>
      <c r="E28" s="48">
        <v>2.8000000000000001E-2</v>
      </c>
      <c r="F28" s="48">
        <f>E28*F22</f>
        <v>1.6799999999999999E-2</v>
      </c>
      <c r="G28" s="45"/>
      <c r="H28" s="45"/>
    </row>
    <row r="29" spans="1:251" s="73" customFormat="1" x14ac:dyDescent="0.25">
      <c r="A29" s="22"/>
      <c r="B29" s="22"/>
      <c r="C29" s="30" t="s">
        <v>55</v>
      </c>
      <c r="D29" s="22" t="s">
        <v>19</v>
      </c>
      <c r="E29" s="48">
        <v>3.48</v>
      </c>
      <c r="F29" s="48">
        <f>E29*F22</f>
        <v>2.0880000000000001</v>
      </c>
      <c r="G29" s="45"/>
      <c r="H29" s="45"/>
    </row>
    <row r="30" spans="1:251" s="46" customFormat="1" ht="27" x14ac:dyDescent="0.25">
      <c r="A30" s="22">
        <v>6</v>
      </c>
      <c r="B30" s="22" t="s">
        <v>56</v>
      </c>
      <c r="C30" s="41" t="s">
        <v>82</v>
      </c>
      <c r="D30" s="42" t="s">
        <v>36</v>
      </c>
      <c r="E30" s="43"/>
      <c r="F30" s="44">
        <v>9</v>
      </c>
      <c r="G30" s="45"/>
      <c r="H30" s="45"/>
    </row>
    <row r="31" spans="1:251" s="46" customFormat="1" x14ac:dyDescent="0.25">
      <c r="A31" s="22"/>
      <c r="B31" s="47"/>
      <c r="C31" s="30" t="s">
        <v>17</v>
      </c>
      <c r="D31" s="23" t="s">
        <v>18</v>
      </c>
      <c r="E31" s="43">
        <v>3.19</v>
      </c>
      <c r="F31" s="48">
        <f>F30*E31</f>
        <v>28.71</v>
      </c>
      <c r="G31" s="45"/>
      <c r="H31" s="45"/>
    </row>
    <row r="32" spans="1:251" s="46" customFormat="1" x14ac:dyDescent="0.25">
      <c r="A32" s="23"/>
      <c r="B32" s="60" t="s">
        <v>49</v>
      </c>
      <c r="C32" s="49" t="s">
        <v>50</v>
      </c>
      <c r="D32" s="23" t="s">
        <v>19</v>
      </c>
      <c r="E32" s="43">
        <v>0.42799999999999999</v>
      </c>
      <c r="F32" s="43">
        <f>E32*F30</f>
        <v>3.8519999999999999</v>
      </c>
      <c r="G32" s="50"/>
      <c r="H32" s="50"/>
    </row>
    <row r="33" spans="1:8" s="46" customFormat="1" ht="15.75" x14ac:dyDescent="0.25">
      <c r="A33" s="22"/>
      <c r="B33" s="22"/>
      <c r="C33" s="30" t="s">
        <v>51</v>
      </c>
      <c r="D33" s="23" t="s">
        <v>27</v>
      </c>
      <c r="E33" s="48">
        <v>1.02</v>
      </c>
      <c r="F33" s="48">
        <f>E33*F30</f>
        <v>9.18</v>
      </c>
      <c r="G33" s="45"/>
      <c r="H33" s="45"/>
    </row>
    <row r="34" spans="1:8" s="46" customFormat="1" x14ac:dyDescent="0.25">
      <c r="A34" s="23"/>
      <c r="B34" s="23"/>
      <c r="C34" s="49" t="s">
        <v>37</v>
      </c>
      <c r="D34" s="23" t="s">
        <v>19</v>
      </c>
      <c r="E34" s="43">
        <v>0.83799999999999997</v>
      </c>
      <c r="F34" s="43">
        <f>E34*F30</f>
        <v>7.5419999999999998</v>
      </c>
      <c r="G34" s="50"/>
      <c r="H34" s="50"/>
    </row>
    <row r="35" spans="1:8" s="46" customFormat="1" ht="15.75" x14ac:dyDescent="0.25">
      <c r="A35" s="22"/>
      <c r="B35" s="60" t="s">
        <v>52</v>
      </c>
      <c r="C35" s="30" t="s">
        <v>31</v>
      </c>
      <c r="D35" s="22" t="s">
        <v>27</v>
      </c>
      <c r="E35" s="48">
        <v>9.7000000000000003E-3</v>
      </c>
      <c r="F35" s="48">
        <f>E35*F30</f>
        <v>8.7300000000000003E-2</v>
      </c>
      <c r="G35" s="45"/>
      <c r="H35" s="45"/>
    </row>
    <row r="36" spans="1:8" s="46" customFormat="1" ht="15.75" x14ac:dyDescent="0.25">
      <c r="A36" s="22"/>
      <c r="B36" s="60" t="s">
        <v>53</v>
      </c>
      <c r="C36" s="30" t="s">
        <v>57</v>
      </c>
      <c r="D36" s="23" t="s">
        <v>27</v>
      </c>
      <c r="E36" s="48">
        <v>1.14E-2</v>
      </c>
      <c r="F36" s="48">
        <f>E36*F30</f>
        <v>0.1026</v>
      </c>
      <c r="G36" s="45"/>
      <c r="H36" s="45"/>
    </row>
    <row r="37" spans="1:8" s="46" customFormat="1" ht="15.75" x14ac:dyDescent="0.25">
      <c r="A37" s="22"/>
      <c r="B37" s="60" t="s">
        <v>53</v>
      </c>
      <c r="C37" s="30" t="s">
        <v>58</v>
      </c>
      <c r="D37" s="23" t="s">
        <v>27</v>
      </c>
      <c r="E37" s="48">
        <v>1.37E-2</v>
      </c>
      <c r="F37" s="48">
        <f>E37*F30</f>
        <v>0.12330000000000001</v>
      </c>
      <c r="G37" s="45"/>
      <c r="H37" s="45"/>
    </row>
    <row r="38" spans="1:8" s="46" customFormat="1" ht="15.75" x14ac:dyDescent="0.25">
      <c r="A38" s="22"/>
      <c r="B38" s="60" t="s">
        <v>53</v>
      </c>
      <c r="C38" s="30" t="s">
        <v>54</v>
      </c>
      <c r="D38" s="23" t="s">
        <v>27</v>
      </c>
      <c r="E38" s="48">
        <v>2.2000000000000001E-3</v>
      </c>
      <c r="F38" s="48">
        <f>E38*F31</f>
        <v>6.316200000000001E-2</v>
      </c>
      <c r="G38" s="45"/>
      <c r="H38" s="45"/>
    </row>
    <row r="39" spans="1:8" s="46" customFormat="1" x14ac:dyDescent="0.25">
      <c r="A39" s="22"/>
      <c r="B39" s="60" t="s">
        <v>59</v>
      </c>
      <c r="C39" s="30" t="s">
        <v>60</v>
      </c>
      <c r="D39" s="22" t="s">
        <v>41</v>
      </c>
      <c r="E39" s="48">
        <v>2.5000000000000001E-4</v>
      </c>
      <c r="F39" s="48">
        <f>E39*F30</f>
        <v>2.2500000000000003E-3</v>
      </c>
      <c r="G39" s="45"/>
      <c r="H39" s="45"/>
    </row>
    <row r="40" spans="1:8" s="46" customFormat="1" x14ac:dyDescent="0.25">
      <c r="A40" s="22"/>
      <c r="B40" s="60" t="s">
        <v>61</v>
      </c>
      <c r="C40" s="30" t="s">
        <v>62</v>
      </c>
      <c r="D40" s="22" t="s">
        <v>63</v>
      </c>
      <c r="E40" s="48">
        <v>0.51500000000000001</v>
      </c>
      <c r="F40" s="48">
        <f>E40*F31</f>
        <v>14.78565</v>
      </c>
      <c r="G40" s="45"/>
      <c r="H40" s="45"/>
    </row>
    <row r="41" spans="1:8" s="73" customFormat="1" x14ac:dyDescent="0.25">
      <c r="A41" s="22"/>
      <c r="B41" s="22"/>
      <c r="C41" s="30" t="s">
        <v>55</v>
      </c>
      <c r="D41" s="22" t="s">
        <v>19</v>
      </c>
      <c r="E41" s="48">
        <v>0.439</v>
      </c>
      <c r="F41" s="48">
        <f>E41*F30</f>
        <v>3.9510000000000001</v>
      </c>
      <c r="G41" s="45"/>
      <c r="H41" s="45"/>
    </row>
    <row r="42" spans="1:8" s="46" customFormat="1" ht="27" x14ac:dyDescent="0.25">
      <c r="A42" s="22">
        <v>7</v>
      </c>
      <c r="B42" s="22" t="s">
        <v>64</v>
      </c>
      <c r="C42" s="41" t="s">
        <v>65</v>
      </c>
      <c r="D42" s="42" t="s">
        <v>41</v>
      </c>
      <c r="E42" s="74"/>
      <c r="F42" s="44">
        <v>1.38384</v>
      </c>
      <c r="G42" s="45"/>
      <c r="H42" s="45"/>
    </row>
    <row r="43" spans="1:8" s="46" customFormat="1" x14ac:dyDescent="0.25">
      <c r="A43" s="22"/>
      <c r="B43" s="47"/>
      <c r="C43" s="30" t="s">
        <v>17</v>
      </c>
      <c r="D43" s="23" t="s">
        <v>18</v>
      </c>
      <c r="E43" s="43">
        <v>24.4</v>
      </c>
      <c r="F43" s="48">
        <f>F42*E43</f>
        <v>33.765695999999998</v>
      </c>
      <c r="G43" s="45"/>
      <c r="H43" s="45"/>
    </row>
    <row r="44" spans="1:8" s="46" customFormat="1" x14ac:dyDescent="0.25">
      <c r="A44" s="22"/>
      <c r="B44" s="29"/>
      <c r="C44" s="30" t="s">
        <v>66</v>
      </c>
      <c r="D44" s="22" t="s">
        <v>41</v>
      </c>
      <c r="E44" s="48">
        <v>1</v>
      </c>
      <c r="F44" s="48">
        <f>E44*F42</f>
        <v>1.38384</v>
      </c>
      <c r="G44" s="45"/>
      <c r="H44" s="45"/>
    </row>
    <row r="45" spans="1:8" s="46" customFormat="1" ht="27" x14ac:dyDescent="0.25">
      <c r="A45" s="22">
        <v>8</v>
      </c>
      <c r="B45" s="22" t="s">
        <v>67</v>
      </c>
      <c r="C45" s="41" t="s">
        <v>84</v>
      </c>
      <c r="D45" s="42" t="s">
        <v>36</v>
      </c>
      <c r="E45" s="43"/>
      <c r="F45" s="44">
        <v>7.2</v>
      </c>
      <c r="G45" s="45"/>
      <c r="H45" s="45"/>
    </row>
    <row r="46" spans="1:8" s="46" customFormat="1" x14ac:dyDescent="0.25">
      <c r="A46" s="22"/>
      <c r="B46" s="47"/>
      <c r="C46" s="30" t="s">
        <v>17</v>
      </c>
      <c r="D46" s="23" t="s">
        <v>18</v>
      </c>
      <c r="E46" s="43">
        <v>3.45</v>
      </c>
      <c r="F46" s="48">
        <f>F45*E46</f>
        <v>24.840000000000003</v>
      </c>
      <c r="G46" s="45"/>
      <c r="H46" s="45"/>
    </row>
    <row r="47" spans="1:8" s="46" customFormat="1" x14ac:dyDescent="0.25">
      <c r="A47" s="23"/>
      <c r="B47" s="60" t="s">
        <v>49</v>
      </c>
      <c r="C47" s="49" t="s">
        <v>50</v>
      </c>
      <c r="D47" s="23" t="s">
        <v>19</v>
      </c>
      <c r="E47" s="43">
        <v>0.78</v>
      </c>
      <c r="F47" s="43">
        <f>E47*F45</f>
        <v>5.6160000000000005</v>
      </c>
      <c r="G47" s="50"/>
      <c r="H47" s="50"/>
    </row>
    <row r="48" spans="1:8" s="46" customFormat="1" ht="15.75" x14ac:dyDescent="0.25">
      <c r="A48" s="22"/>
      <c r="B48" s="22"/>
      <c r="C48" s="30" t="s">
        <v>51</v>
      </c>
      <c r="D48" s="23" t="s">
        <v>27</v>
      </c>
      <c r="E48" s="48">
        <v>1.02</v>
      </c>
      <c r="F48" s="48">
        <f>E48*F45</f>
        <v>7.3440000000000003</v>
      </c>
      <c r="G48" s="45"/>
      <c r="H48" s="45"/>
    </row>
    <row r="49" spans="1:251" s="46" customFormat="1" x14ac:dyDescent="0.25">
      <c r="A49" s="23"/>
      <c r="B49" s="23"/>
      <c r="C49" s="49" t="s">
        <v>37</v>
      </c>
      <c r="D49" s="23" t="s">
        <v>19</v>
      </c>
      <c r="E49" s="43">
        <v>1.37</v>
      </c>
      <c r="F49" s="43">
        <f>E49*F45</f>
        <v>9.8640000000000008</v>
      </c>
      <c r="G49" s="50"/>
      <c r="H49" s="50"/>
    </row>
    <row r="50" spans="1:251" s="46" customFormat="1" ht="15.75" x14ac:dyDescent="0.25">
      <c r="A50" s="22"/>
      <c r="B50" s="60" t="s">
        <v>53</v>
      </c>
      <c r="C50" s="30" t="s">
        <v>57</v>
      </c>
      <c r="D50" s="23" t="s">
        <v>27</v>
      </c>
      <c r="E50" s="48">
        <v>3.3E-3</v>
      </c>
      <c r="F50" s="48">
        <f>E50*F45</f>
        <v>2.376E-2</v>
      </c>
      <c r="G50" s="45"/>
      <c r="H50" s="45"/>
    </row>
    <row r="51" spans="1:251" s="46" customFormat="1" ht="15.75" x14ac:dyDescent="0.25">
      <c r="A51" s="22"/>
      <c r="B51" s="60" t="s">
        <v>53</v>
      </c>
      <c r="C51" s="30" t="s">
        <v>58</v>
      </c>
      <c r="D51" s="23" t="s">
        <v>27</v>
      </c>
      <c r="E51" s="48">
        <v>4.7000000000000002E-3</v>
      </c>
      <c r="F51" s="48">
        <f>E51*F45</f>
        <v>3.3840000000000002E-2</v>
      </c>
      <c r="G51" s="45"/>
      <c r="H51" s="45"/>
    </row>
    <row r="52" spans="1:251" s="46" customFormat="1" x14ac:dyDescent="0.25">
      <c r="A52" s="22"/>
      <c r="B52" s="60" t="s">
        <v>61</v>
      </c>
      <c r="C52" s="30" t="s">
        <v>62</v>
      </c>
      <c r="D52" s="22" t="s">
        <v>41</v>
      </c>
      <c r="E52" s="48">
        <v>1.4E-3</v>
      </c>
      <c r="F52" s="48">
        <f>E52*F45</f>
        <v>1.008E-2</v>
      </c>
      <c r="G52" s="45"/>
      <c r="H52" s="45"/>
    </row>
    <row r="53" spans="1:251" s="46" customFormat="1" ht="15.75" x14ac:dyDescent="0.25">
      <c r="A53" s="22"/>
      <c r="B53" s="60" t="s">
        <v>68</v>
      </c>
      <c r="C53" s="30" t="s">
        <v>69</v>
      </c>
      <c r="D53" s="22" t="s">
        <v>28</v>
      </c>
      <c r="E53" s="48">
        <v>0.28999999999999998</v>
      </c>
      <c r="F53" s="48">
        <f>E53*F45</f>
        <v>2.0880000000000001</v>
      </c>
      <c r="G53" s="45"/>
      <c r="H53" s="45"/>
    </row>
    <row r="54" spans="1:251" s="46" customFormat="1" x14ac:dyDescent="0.25">
      <c r="A54" s="22"/>
      <c r="B54" s="29"/>
      <c r="C54" s="30" t="s">
        <v>66</v>
      </c>
      <c r="D54" s="22" t="s">
        <v>41</v>
      </c>
      <c r="E54" s="48"/>
      <c r="F54" s="48">
        <v>1.0416000000000001</v>
      </c>
      <c r="G54" s="45"/>
      <c r="H54" s="45"/>
    </row>
    <row r="55" spans="1:251" s="73" customFormat="1" x14ac:dyDescent="0.25">
      <c r="A55" s="22"/>
      <c r="B55" s="22"/>
      <c r="C55" s="30" t="s">
        <v>55</v>
      </c>
      <c r="D55" s="22" t="s">
        <v>19</v>
      </c>
      <c r="E55" s="48">
        <v>1.65</v>
      </c>
      <c r="F55" s="48">
        <f>E55*F45</f>
        <v>11.879999999999999</v>
      </c>
      <c r="G55" s="45"/>
      <c r="H55" s="45"/>
    </row>
    <row r="56" spans="1:251" s="12" customFormat="1" ht="21" x14ac:dyDescent="0.4">
      <c r="A56" s="65"/>
      <c r="B56" s="23"/>
      <c r="C56" s="66" t="s">
        <v>70</v>
      </c>
      <c r="D56" s="23"/>
      <c r="E56" s="67"/>
      <c r="F56" s="67"/>
      <c r="G56" s="68"/>
      <c r="H56" s="68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</row>
    <row r="57" spans="1:251" s="56" customFormat="1" ht="30" x14ac:dyDescent="0.25">
      <c r="A57" s="59">
        <v>9</v>
      </c>
      <c r="B57" s="22" t="s">
        <v>42</v>
      </c>
      <c r="C57" s="61" t="s">
        <v>81</v>
      </c>
      <c r="D57" s="62" t="s">
        <v>43</v>
      </c>
      <c r="E57" s="63"/>
      <c r="F57" s="63">
        <v>0.6</v>
      </c>
      <c r="G57" s="60"/>
      <c r="H57" s="60"/>
      <c r="I57" s="55"/>
      <c r="J57" s="55"/>
      <c r="K57" s="55"/>
      <c r="L57" s="55"/>
      <c r="M57" s="55"/>
      <c r="N57" s="55"/>
    </row>
    <row r="58" spans="1:251" s="56" customFormat="1" x14ac:dyDescent="0.25">
      <c r="A58" s="59"/>
      <c r="B58" s="69"/>
      <c r="C58" s="70" t="s">
        <v>38</v>
      </c>
      <c r="D58" s="60" t="s">
        <v>29</v>
      </c>
      <c r="E58" s="71">
        <v>2.1800000000000002</v>
      </c>
      <c r="F58" s="71">
        <f>E58*F57</f>
        <v>1.3080000000000001</v>
      </c>
      <c r="G58" s="77"/>
      <c r="H58" s="77"/>
      <c r="I58" s="55"/>
      <c r="J58" s="55"/>
      <c r="K58" s="55"/>
      <c r="L58" s="55"/>
      <c r="M58" s="55"/>
      <c r="N58" s="55"/>
    </row>
    <row r="59" spans="1:251" s="56" customFormat="1" x14ac:dyDescent="0.25">
      <c r="A59" s="59"/>
      <c r="B59" s="60"/>
      <c r="C59" s="70" t="s">
        <v>44</v>
      </c>
      <c r="D59" s="60" t="s">
        <v>45</v>
      </c>
      <c r="E59" s="71">
        <v>0.115</v>
      </c>
      <c r="F59" s="71">
        <f>E59*F57</f>
        <v>6.9000000000000006E-2</v>
      </c>
      <c r="G59" s="72"/>
      <c r="H59" s="72"/>
    </row>
    <row r="60" spans="1:251" s="56" customFormat="1" x14ac:dyDescent="0.25">
      <c r="A60" s="59"/>
      <c r="B60" s="60" t="s">
        <v>46</v>
      </c>
      <c r="C60" s="70" t="s">
        <v>47</v>
      </c>
      <c r="D60" s="60" t="s">
        <v>43</v>
      </c>
      <c r="E60" s="71">
        <v>1.39</v>
      </c>
      <c r="F60" s="71">
        <f>E60*F57</f>
        <v>0.83399999999999996</v>
      </c>
      <c r="G60" s="45"/>
      <c r="H60" s="45"/>
      <c r="I60" s="111"/>
      <c r="J60" s="112"/>
      <c r="K60" s="112"/>
      <c r="L60" s="112"/>
      <c r="M60" s="112"/>
      <c r="N60" s="112"/>
    </row>
    <row r="61" spans="1:251" s="46" customFormat="1" ht="15.75" x14ac:dyDescent="0.25">
      <c r="A61" s="22">
        <v>10</v>
      </c>
      <c r="B61" s="22" t="s">
        <v>48</v>
      </c>
      <c r="C61" s="41" t="s">
        <v>83</v>
      </c>
      <c r="D61" s="42" t="s">
        <v>36</v>
      </c>
      <c r="E61" s="43"/>
      <c r="F61" s="44">
        <v>0.6</v>
      </c>
      <c r="G61" s="45"/>
      <c r="H61" s="45"/>
    </row>
    <row r="62" spans="1:251" s="46" customFormat="1" x14ac:dyDescent="0.25">
      <c r="A62" s="22"/>
      <c r="B62" s="47"/>
      <c r="C62" s="30" t="s">
        <v>17</v>
      </c>
      <c r="D62" s="23" t="s">
        <v>18</v>
      </c>
      <c r="E62" s="43">
        <v>2.67</v>
      </c>
      <c r="F62" s="48">
        <f>F61*E62</f>
        <v>1.6019999999999999</v>
      </c>
      <c r="G62" s="45"/>
      <c r="H62" s="45"/>
    </row>
    <row r="63" spans="1:251" s="46" customFormat="1" x14ac:dyDescent="0.25">
      <c r="A63" s="23"/>
      <c r="B63" s="60" t="s">
        <v>49</v>
      </c>
      <c r="C63" s="49" t="s">
        <v>50</v>
      </c>
      <c r="D63" s="23" t="s">
        <v>19</v>
      </c>
      <c r="E63" s="43">
        <v>0.61</v>
      </c>
      <c r="F63" s="43">
        <f>E63*F59</f>
        <v>4.2090000000000002E-2</v>
      </c>
      <c r="G63" s="50"/>
      <c r="H63" s="50"/>
    </row>
    <row r="64" spans="1:251" s="46" customFormat="1" ht="15.75" x14ac:dyDescent="0.25">
      <c r="A64" s="22"/>
      <c r="B64" s="22"/>
      <c r="C64" s="30" t="s">
        <v>51</v>
      </c>
      <c r="D64" s="23" t="s">
        <v>27</v>
      </c>
      <c r="E64" s="48">
        <v>1.1200000000000001</v>
      </c>
      <c r="F64" s="48">
        <f>E64*F61</f>
        <v>0.67200000000000004</v>
      </c>
      <c r="G64" s="45"/>
      <c r="H64" s="45"/>
    </row>
    <row r="65" spans="1:8" s="46" customFormat="1" x14ac:dyDescent="0.25">
      <c r="A65" s="23"/>
      <c r="B65" s="23"/>
      <c r="C65" s="49" t="s">
        <v>37</v>
      </c>
      <c r="D65" s="23" t="s">
        <v>19</v>
      </c>
      <c r="E65" s="43">
        <v>0.31</v>
      </c>
      <c r="F65" s="43">
        <f>E65*F61</f>
        <v>0.186</v>
      </c>
      <c r="G65" s="50"/>
      <c r="H65" s="50"/>
    </row>
    <row r="66" spans="1:8" s="46" customFormat="1" ht="15.75" x14ac:dyDescent="0.25">
      <c r="A66" s="22"/>
      <c r="B66" s="60" t="s">
        <v>52</v>
      </c>
      <c r="C66" s="30" t="s">
        <v>31</v>
      </c>
      <c r="D66" s="22" t="s">
        <v>27</v>
      </c>
      <c r="E66" s="48">
        <v>1.0999999999999999E-2</v>
      </c>
      <c r="F66" s="48">
        <f>E66*F61</f>
        <v>6.5999999999999991E-3</v>
      </c>
      <c r="G66" s="45"/>
      <c r="H66" s="45"/>
    </row>
    <row r="67" spans="1:8" s="46" customFormat="1" x14ac:dyDescent="0.25">
      <c r="A67" s="22"/>
      <c r="B67" s="60" t="s">
        <v>53</v>
      </c>
      <c r="C67" s="30" t="s">
        <v>54</v>
      </c>
      <c r="D67" s="22" t="s">
        <v>33</v>
      </c>
      <c r="E67" s="48">
        <v>2.8000000000000001E-2</v>
      </c>
      <c r="F67" s="48">
        <f>E67*F61</f>
        <v>1.6799999999999999E-2</v>
      </c>
      <c r="G67" s="45"/>
      <c r="H67" s="45"/>
    </row>
    <row r="68" spans="1:8" s="73" customFormat="1" x14ac:dyDescent="0.25">
      <c r="A68" s="22"/>
      <c r="B68" s="22"/>
      <c r="C68" s="30" t="s">
        <v>55</v>
      </c>
      <c r="D68" s="22" t="s">
        <v>19</v>
      </c>
      <c r="E68" s="48">
        <v>3.48</v>
      </c>
      <c r="F68" s="48">
        <f>E68*F61</f>
        <v>2.0880000000000001</v>
      </c>
      <c r="G68" s="45"/>
      <c r="H68" s="45"/>
    </row>
    <row r="69" spans="1:8" s="46" customFormat="1" ht="27" x14ac:dyDescent="0.25">
      <c r="A69" s="22">
        <v>11</v>
      </c>
      <c r="B69" s="22" t="s">
        <v>56</v>
      </c>
      <c r="C69" s="41" t="s">
        <v>82</v>
      </c>
      <c r="D69" s="42" t="s">
        <v>36</v>
      </c>
      <c r="E69" s="43"/>
      <c r="F69" s="44">
        <v>9</v>
      </c>
      <c r="G69" s="45"/>
      <c r="H69" s="45"/>
    </row>
    <row r="70" spans="1:8" s="46" customFormat="1" x14ac:dyDescent="0.25">
      <c r="A70" s="22"/>
      <c r="B70" s="47"/>
      <c r="C70" s="30" t="s">
        <v>17</v>
      </c>
      <c r="D70" s="23" t="s">
        <v>18</v>
      </c>
      <c r="E70" s="43">
        <v>3.19</v>
      </c>
      <c r="F70" s="48">
        <f>F69*E70</f>
        <v>28.71</v>
      </c>
      <c r="G70" s="45"/>
      <c r="H70" s="45"/>
    </row>
    <row r="71" spans="1:8" s="46" customFormat="1" x14ac:dyDescent="0.25">
      <c r="A71" s="23"/>
      <c r="B71" s="60" t="s">
        <v>49</v>
      </c>
      <c r="C71" s="49" t="s">
        <v>50</v>
      </c>
      <c r="D71" s="23" t="s">
        <v>19</v>
      </c>
      <c r="E71" s="43">
        <v>0.42799999999999999</v>
      </c>
      <c r="F71" s="43">
        <f>E71*F69</f>
        <v>3.8519999999999999</v>
      </c>
      <c r="G71" s="50"/>
      <c r="H71" s="50"/>
    </row>
    <row r="72" spans="1:8" s="46" customFormat="1" ht="15.75" x14ac:dyDescent="0.25">
      <c r="A72" s="22"/>
      <c r="B72" s="22"/>
      <c r="C72" s="30" t="s">
        <v>51</v>
      </c>
      <c r="D72" s="23" t="s">
        <v>27</v>
      </c>
      <c r="E72" s="48">
        <v>1.02</v>
      </c>
      <c r="F72" s="48">
        <f>E72*F69</f>
        <v>9.18</v>
      </c>
      <c r="G72" s="45"/>
      <c r="H72" s="45"/>
    </row>
    <row r="73" spans="1:8" s="46" customFormat="1" x14ac:dyDescent="0.25">
      <c r="A73" s="23"/>
      <c r="B73" s="23"/>
      <c r="C73" s="49" t="s">
        <v>37</v>
      </c>
      <c r="D73" s="23" t="s">
        <v>19</v>
      </c>
      <c r="E73" s="43">
        <v>0.83799999999999997</v>
      </c>
      <c r="F73" s="43">
        <f>E73*F69</f>
        <v>7.5419999999999998</v>
      </c>
      <c r="G73" s="50"/>
      <c r="H73" s="50"/>
    </row>
    <row r="74" spans="1:8" s="46" customFormat="1" ht="15.75" x14ac:dyDescent="0.25">
      <c r="A74" s="22"/>
      <c r="B74" s="60" t="s">
        <v>52</v>
      </c>
      <c r="C74" s="30" t="s">
        <v>31</v>
      </c>
      <c r="D74" s="22" t="s">
        <v>27</v>
      </c>
      <c r="E74" s="48">
        <v>9.7000000000000003E-3</v>
      </c>
      <c r="F74" s="48">
        <f>E74*F69</f>
        <v>8.7300000000000003E-2</v>
      </c>
      <c r="G74" s="45"/>
      <c r="H74" s="45"/>
    </row>
    <row r="75" spans="1:8" s="46" customFormat="1" ht="15.75" x14ac:dyDescent="0.25">
      <c r="A75" s="22"/>
      <c r="B75" s="60" t="s">
        <v>53</v>
      </c>
      <c r="C75" s="30" t="s">
        <v>57</v>
      </c>
      <c r="D75" s="23" t="s">
        <v>27</v>
      </c>
      <c r="E75" s="48">
        <v>1.14E-2</v>
      </c>
      <c r="F75" s="48">
        <f>E75*F69</f>
        <v>0.1026</v>
      </c>
      <c r="G75" s="45"/>
      <c r="H75" s="45"/>
    </row>
    <row r="76" spans="1:8" s="46" customFormat="1" ht="15.75" x14ac:dyDescent="0.25">
      <c r="A76" s="22"/>
      <c r="B76" s="60" t="s">
        <v>53</v>
      </c>
      <c r="C76" s="30" t="s">
        <v>58</v>
      </c>
      <c r="D76" s="23" t="s">
        <v>27</v>
      </c>
      <c r="E76" s="48">
        <v>1.37E-2</v>
      </c>
      <c r="F76" s="48">
        <f>E76*F69</f>
        <v>0.12330000000000001</v>
      </c>
      <c r="G76" s="45"/>
      <c r="H76" s="45"/>
    </row>
    <row r="77" spans="1:8" s="46" customFormat="1" ht="15.75" x14ac:dyDescent="0.25">
      <c r="A77" s="22"/>
      <c r="B77" s="60" t="s">
        <v>53</v>
      </c>
      <c r="C77" s="30" t="s">
        <v>54</v>
      </c>
      <c r="D77" s="23" t="s">
        <v>27</v>
      </c>
      <c r="E77" s="48">
        <v>2.2000000000000001E-3</v>
      </c>
      <c r="F77" s="48">
        <f>E77*F70</f>
        <v>6.316200000000001E-2</v>
      </c>
      <c r="G77" s="45"/>
      <c r="H77" s="45"/>
    </row>
    <row r="78" spans="1:8" s="46" customFormat="1" x14ac:dyDescent="0.25">
      <c r="A78" s="22"/>
      <c r="B78" s="60" t="s">
        <v>59</v>
      </c>
      <c r="C78" s="30" t="s">
        <v>60</v>
      </c>
      <c r="D78" s="22" t="s">
        <v>41</v>
      </c>
      <c r="E78" s="48">
        <v>2.5000000000000001E-4</v>
      </c>
      <c r="F78" s="48">
        <f>E78*F69</f>
        <v>2.2500000000000003E-3</v>
      </c>
      <c r="G78" s="45"/>
      <c r="H78" s="45"/>
    </row>
    <row r="79" spans="1:8" s="46" customFormat="1" x14ac:dyDescent="0.25">
      <c r="A79" s="22"/>
      <c r="B79" s="60" t="s">
        <v>61</v>
      </c>
      <c r="C79" s="30" t="s">
        <v>62</v>
      </c>
      <c r="D79" s="22" t="s">
        <v>63</v>
      </c>
      <c r="E79" s="48">
        <v>0.51500000000000001</v>
      </c>
      <c r="F79" s="48">
        <f>E79*F70</f>
        <v>14.78565</v>
      </c>
      <c r="G79" s="45"/>
      <c r="H79" s="45"/>
    </row>
    <row r="80" spans="1:8" s="73" customFormat="1" x14ac:dyDescent="0.25">
      <c r="A80" s="22"/>
      <c r="B80" s="22"/>
      <c r="C80" s="30" t="s">
        <v>55</v>
      </c>
      <c r="D80" s="22" t="s">
        <v>19</v>
      </c>
      <c r="E80" s="48">
        <v>0.439</v>
      </c>
      <c r="F80" s="48">
        <f>E80*F69</f>
        <v>3.9510000000000001</v>
      </c>
      <c r="G80" s="45"/>
      <c r="H80" s="45"/>
    </row>
    <row r="81" spans="1:251" s="46" customFormat="1" ht="27" x14ac:dyDescent="0.25">
      <c r="A81" s="22">
        <v>12</v>
      </c>
      <c r="B81" s="22" t="s">
        <v>64</v>
      </c>
      <c r="C81" s="41" t="s">
        <v>65</v>
      </c>
      <c r="D81" s="42" t="s">
        <v>41</v>
      </c>
      <c r="E81" s="74"/>
      <c r="F81" s="44">
        <v>1.38384</v>
      </c>
      <c r="G81" s="45"/>
      <c r="H81" s="45"/>
    </row>
    <row r="82" spans="1:251" s="46" customFormat="1" x14ac:dyDescent="0.25">
      <c r="A82" s="22"/>
      <c r="B82" s="47"/>
      <c r="C82" s="30" t="s">
        <v>17</v>
      </c>
      <c r="D82" s="23" t="s">
        <v>18</v>
      </c>
      <c r="E82" s="43">
        <v>24.4</v>
      </c>
      <c r="F82" s="48">
        <f>F81*E82</f>
        <v>33.765695999999998</v>
      </c>
      <c r="G82" s="45"/>
      <c r="H82" s="45"/>
    </row>
    <row r="83" spans="1:251" s="46" customFormat="1" x14ac:dyDescent="0.25">
      <c r="A83" s="22"/>
      <c r="B83" s="29"/>
      <c r="C83" s="30" t="s">
        <v>66</v>
      </c>
      <c r="D83" s="22" t="s">
        <v>41</v>
      </c>
      <c r="E83" s="48">
        <v>1</v>
      </c>
      <c r="F83" s="48">
        <f>E83*F81</f>
        <v>1.38384</v>
      </c>
      <c r="G83" s="45"/>
      <c r="H83" s="45"/>
    </row>
    <row r="84" spans="1:251" s="46" customFormat="1" ht="27" x14ac:dyDescent="0.25">
      <c r="A84" s="22">
        <v>13</v>
      </c>
      <c r="B84" s="22" t="s">
        <v>67</v>
      </c>
      <c r="C84" s="41" t="s">
        <v>84</v>
      </c>
      <c r="D84" s="42" t="s">
        <v>36</v>
      </c>
      <c r="E84" s="43"/>
      <c r="F84" s="44">
        <v>7.2</v>
      </c>
      <c r="G84" s="45"/>
      <c r="H84" s="45"/>
    </row>
    <row r="85" spans="1:251" s="46" customFormat="1" x14ac:dyDescent="0.25">
      <c r="A85" s="22"/>
      <c r="B85" s="47"/>
      <c r="C85" s="30" t="s">
        <v>17</v>
      </c>
      <c r="D85" s="23" t="s">
        <v>18</v>
      </c>
      <c r="E85" s="43">
        <v>3.45</v>
      </c>
      <c r="F85" s="48">
        <f>F84*E85</f>
        <v>24.840000000000003</v>
      </c>
      <c r="G85" s="45"/>
      <c r="H85" s="45"/>
    </row>
    <row r="86" spans="1:251" s="46" customFormat="1" x14ac:dyDescent="0.25">
      <c r="A86" s="23"/>
      <c r="B86" s="60" t="s">
        <v>49</v>
      </c>
      <c r="C86" s="49" t="s">
        <v>50</v>
      </c>
      <c r="D86" s="23" t="s">
        <v>19</v>
      </c>
      <c r="E86" s="43">
        <v>0.78</v>
      </c>
      <c r="F86" s="43">
        <f>E86*F84</f>
        <v>5.6160000000000005</v>
      </c>
      <c r="G86" s="50"/>
      <c r="H86" s="50"/>
    </row>
    <row r="87" spans="1:251" s="46" customFormat="1" ht="15.75" x14ac:dyDescent="0.25">
      <c r="A87" s="22"/>
      <c r="B87" s="22"/>
      <c r="C87" s="30" t="s">
        <v>51</v>
      </c>
      <c r="D87" s="23" t="s">
        <v>27</v>
      </c>
      <c r="E87" s="48">
        <v>1.02</v>
      </c>
      <c r="F87" s="48">
        <f>E87*F84</f>
        <v>7.3440000000000003</v>
      </c>
      <c r="G87" s="45"/>
      <c r="H87" s="45"/>
    </row>
    <row r="88" spans="1:251" s="46" customFormat="1" x14ac:dyDescent="0.25">
      <c r="A88" s="23"/>
      <c r="B88" s="23"/>
      <c r="C88" s="49" t="s">
        <v>37</v>
      </c>
      <c r="D88" s="23" t="s">
        <v>19</v>
      </c>
      <c r="E88" s="43">
        <v>1.37</v>
      </c>
      <c r="F88" s="43">
        <f>E88*F84</f>
        <v>9.8640000000000008</v>
      </c>
      <c r="G88" s="50"/>
      <c r="H88" s="50"/>
    </row>
    <row r="89" spans="1:251" s="46" customFormat="1" ht="15.75" x14ac:dyDescent="0.25">
      <c r="A89" s="22"/>
      <c r="B89" s="60" t="s">
        <v>53</v>
      </c>
      <c r="C89" s="30" t="s">
        <v>57</v>
      </c>
      <c r="D89" s="23" t="s">
        <v>27</v>
      </c>
      <c r="E89" s="48">
        <v>3.3E-3</v>
      </c>
      <c r="F89" s="48">
        <f>E89*F84</f>
        <v>2.376E-2</v>
      </c>
      <c r="G89" s="45"/>
      <c r="H89" s="45"/>
    </row>
    <row r="90" spans="1:251" s="46" customFormat="1" ht="15.75" x14ac:dyDescent="0.25">
      <c r="A90" s="22"/>
      <c r="B90" s="60" t="s">
        <v>53</v>
      </c>
      <c r="C90" s="30" t="s">
        <v>58</v>
      </c>
      <c r="D90" s="23" t="s">
        <v>27</v>
      </c>
      <c r="E90" s="48">
        <v>4.7000000000000002E-3</v>
      </c>
      <c r="F90" s="48">
        <f>E90*F84</f>
        <v>3.3840000000000002E-2</v>
      </c>
      <c r="G90" s="45"/>
      <c r="H90" s="45"/>
    </row>
    <row r="91" spans="1:251" s="46" customFormat="1" x14ac:dyDescent="0.25">
      <c r="A91" s="22"/>
      <c r="B91" s="60" t="s">
        <v>61</v>
      </c>
      <c r="C91" s="30" t="s">
        <v>62</v>
      </c>
      <c r="D91" s="22" t="s">
        <v>41</v>
      </c>
      <c r="E91" s="48">
        <v>1.4E-3</v>
      </c>
      <c r="F91" s="48">
        <f>E91*F84</f>
        <v>1.008E-2</v>
      </c>
      <c r="G91" s="45"/>
      <c r="H91" s="45"/>
    </row>
    <row r="92" spans="1:251" s="46" customFormat="1" ht="15.75" x14ac:dyDescent="0.25">
      <c r="A92" s="22"/>
      <c r="B92" s="60" t="s">
        <v>68</v>
      </c>
      <c r="C92" s="30" t="s">
        <v>69</v>
      </c>
      <c r="D92" s="22" t="s">
        <v>28</v>
      </c>
      <c r="E92" s="48">
        <v>0.28999999999999998</v>
      </c>
      <c r="F92" s="48">
        <f>E92*F84</f>
        <v>2.0880000000000001</v>
      </c>
      <c r="G92" s="45"/>
      <c r="H92" s="45"/>
    </row>
    <row r="93" spans="1:251" s="46" customFormat="1" x14ac:dyDescent="0.25">
      <c r="A93" s="22"/>
      <c r="B93" s="29"/>
      <c r="C93" s="30" t="s">
        <v>66</v>
      </c>
      <c r="D93" s="22" t="s">
        <v>41</v>
      </c>
      <c r="E93" s="48"/>
      <c r="F93" s="48">
        <v>1.0416000000000001</v>
      </c>
      <c r="G93" s="45"/>
      <c r="H93" s="45"/>
    </row>
    <row r="94" spans="1:251" s="73" customFormat="1" x14ac:dyDescent="0.25">
      <c r="A94" s="22"/>
      <c r="B94" s="22"/>
      <c r="C94" s="30" t="s">
        <v>55</v>
      </c>
      <c r="D94" s="22" t="s">
        <v>19</v>
      </c>
      <c r="E94" s="48">
        <v>1.65</v>
      </c>
      <c r="F94" s="48">
        <f>E94*F84</f>
        <v>11.879999999999999</v>
      </c>
      <c r="G94" s="45"/>
      <c r="H94" s="45"/>
    </row>
    <row r="95" spans="1:251" s="104" customFormat="1" ht="42" x14ac:dyDescent="0.4">
      <c r="A95" s="99"/>
      <c r="B95" s="100"/>
      <c r="C95" s="98" t="s">
        <v>115</v>
      </c>
      <c r="D95" s="100"/>
      <c r="E95" s="101"/>
      <c r="F95" s="101"/>
      <c r="G95" s="102"/>
      <c r="H95" s="102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3"/>
      <c r="EE95" s="103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3"/>
      <c r="IB95" s="103"/>
      <c r="IC95" s="103"/>
      <c r="ID95" s="103"/>
      <c r="IE95" s="103"/>
      <c r="IF95" s="103"/>
      <c r="IG95" s="103"/>
      <c r="IH95" s="103"/>
      <c r="II95" s="103"/>
      <c r="IJ95" s="103"/>
      <c r="IK95" s="103"/>
      <c r="IL95" s="103"/>
      <c r="IM95" s="103"/>
      <c r="IN95" s="103"/>
      <c r="IO95" s="103"/>
      <c r="IP95" s="103"/>
      <c r="IQ95" s="103"/>
    </row>
    <row r="96" spans="1:251" s="56" customFormat="1" ht="40.5" x14ac:dyDescent="0.25">
      <c r="A96" s="51">
        <v>14</v>
      </c>
      <c r="B96" s="52" t="s">
        <v>103</v>
      </c>
      <c r="C96" s="53" t="s">
        <v>116</v>
      </c>
      <c r="D96" s="42" t="s">
        <v>36</v>
      </c>
      <c r="E96" s="54"/>
      <c r="F96" s="54">
        <v>7.5</v>
      </c>
      <c r="G96" s="51"/>
      <c r="H96" s="51"/>
      <c r="I96" s="55"/>
      <c r="J96" s="55"/>
      <c r="K96" s="55"/>
      <c r="L96" s="55"/>
      <c r="M96" s="55"/>
      <c r="N96" s="55"/>
    </row>
    <row r="97" spans="1:251" s="56" customFormat="1" ht="15.75" x14ac:dyDescent="0.25">
      <c r="A97" s="51"/>
      <c r="B97" s="51"/>
      <c r="C97" s="57" t="s">
        <v>38</v>
      </c>
      <c r="D97" s="51" t="s">
        <v>29</v>
      </c>
      <c r="E97" s="58">
        <v>1.32E-2</v>
      </c>
      <c r="F97" s="58">
        <f>E97*F96</f>
        <v>9.9000000000000005E-2</v>
      </c>
      <c r="G97" s="45"/>
      <c r="H97" s="45"/>
      <c r="I97" s="55"/>
      <c r="J97" s="55"/>
      <c r="K97" s="55"/>
      <c r="L97" s="55"/>
      <c r="M97" s="55"/>
      <c r="N97" s="55"/>
    </row>
    <row r="98" spans="1:251" s="56" customFormat="1" ht="15.75" x14ac:dyDescent="0.25">
      <c r="A98" s="51"/>
      <c r="B98" s="60" t="s">
        <v>101</v>
      </c>
      <c r="C98" s="57" t="s">
        <v>102</v>
      </c>
      <c r="D98" s="51" t="s">
        <v>29</v>
      </c>
      <c r="E98" s="58">
        <v>2.9499999999999998E-2</v>
      </c>
      <c r="F98" s="58">
        <f>E98*F96</f>
        <v>0.22125</v>
      </c>
      <c r="G98" s="64"/>
      <c r="H98" s="64"/>
      <c r="I98" s="55"/>
      <c r="J98" s="55"/>
      <c r="K98" s="55"/>
      <c r="L98" s="55"/>
      <c r="M98" s="55"/>
      <c r="N98" s="55"/>
    </row>
    <row r="99" spans="1:251" s="86" customFormat="1" ht="28.5" customHeight="1" x14ac:dyDescent="0.25">
      <c r="A99" s="105">
        <v>15</v>
      </c>
      <c r="B99" s="106" t="s">
        <v>104</v>
      </c>
      <c r="C99" s="107" t="s">
        <v>111</v>
      </c>
      <c r="D99" s="77" t="s">
        <v>105</v>
      </c>
      <c r="E99" s="108"/>
      <c r="F99" s="84">
        <v>49</v>
      </c>
      <c r="G99" s="77"/>
      <c r="H99" s="77"/>
    </row>
    <row r="100" spans="1:251" s="86" customFormat="1" x14ac:dyDescent="0.25">
      <c r="A100" s="105"/>
      <c r="B100" s="75"/>
      <c r="C100" s="109" t="s">
        <v>74</v>
      </c>
      <c r="D100" s="84" t="s">
        <v>75</v>
      </c>
      <c r="E100" s="84">
        <v>2.6</v>
      </c>
      <c r="F100" s="77">
        <f>ROUND(F99*E100,2)</f>
        <v>127.4</v>
      </c>
      <c r="G100" s="77"/>
      <c r="H100" s="77"/>
    </row>
    <row r="101" spans="1:251" s="86" customFormat="1" x14ac:dyDescent="0.25">
      <c r="A101" s="105"/>
      <c r="B101" s="60" t="s">
        <v>123</v>
      </c>
      <c r="C101" s="109" t="s">
        <v>106</v>
      </c>
      <c r="D101" s="84" t="s">
        <v>107</v>
      </c>
      <c r="E101" s="84">
        <v>1.04</v>
      </c>
      <c r="F101" s="77">
        <f>ROUND(F99*E101,2)</f>
        <v>50.96</v>
      </c>
      <c r="G101" s="77"/>
      <c r="H101" s="77"/>
    </row>
    <row r="102" spans="1:251" s="86" customFormat="1" ht="27" x14ac:dyDescent="0.25">
      <c r="A102" s="105"/>
      <c r="B102" s="60" t="s">
        <v>121</v>
      </c>
      <c r="C102" s="109" t="s">
        <v>117</v>
      </c>
      <c r="D102" s="77" t="s">
        <v>108</v>
      </c>
      <c r="E102" s="77"/>
      <c r="F102" s="77">
        <v>6</v>
      </c>
      <c r="G102" s="77"/>
      <c r="H102" s="77"/>
    </row>
    <row r="103" spans="1:251" s="86" customFormat="1" ht="27" x14ac:dyDescent="0.25">
      <c r="A103" s="105"/>
      <c r="B103" s="60" t="s">
        <v>119</v>
      </c>
      <c r="C103" s="109" t="s">
        <v>112</v>
      </c>
      <c r="D103" s="77" t="s">
        <v>108</v>
      </c>
      <c r="E103" s="77"/>
      <c r="F103" s="77">
        <v>9</v>
      </c>
      <c r="G103" s="77"/>
      <c r="H103" s="77"/>
    </row>
    <row r="104" spans="1:251" s="86" customFormat="1" ht="27" x14ac:dyDescent="0.25">
      <c r="A104" s="105"/>
      <c r="B104" s="60" t="s">
        <v>120</v>
      </c>
      <c r="C104" s="109" t="s">
        <v>113</v>
      </c>
      <c r="D104" s="77" t="s">
        <v>108</v>
      </c>
      <c r="E104" s="77"/>
      <c r="F104" s="77">
        <v>8</v>
      </c>
      <c r="G104" s="77"/>
      <c r="H104" s="77"/>
    </row>
    <row r="105" spans="1:251" s="86" customFormat="1" ht="27" x14ac:dyDescent="0.25">
      <c r="A105" s="105"/>
      <c r="B105" s="60" t="s">
        <v>118</v>
      </c>
      <c r="C105" s="109" t="s">
        <v>114</v>
      </c>
      <c r="D105" s="77" t="s">
        <v>108</v>
      </c>
      <c r="E105" s="77"/>
      <c r="F105" s="77">
        <v>1</v>
      </c>
      <c r="G105" s="77"/>
      <c r="H105" s="77"/>
    </row>
    <row r="106" spans="1:251" s="86" customFormat="1" x14ac:dyDescent="0.25">
      <c r="A106" s="105"/>
      <c r="B106" s="60" t="s">
        <v>122</v>
      </c>
      <c r="C106" s="109" t="s">
        <v>109</v>
      </c>
      <c r="D106" s="77" t="s">
        <v>110</v>
      </c>
      <c r="E106" s="77"/>
      <c r="F106" s="110">
        <v>10.48</v>
      </c>
      <c r="G106" s="77"/>
      <c r="H106" s="77"/>
    </row>
    <row r="107" spans="1:251" s="56" customFormat="1" ht="30" x14ac:dyDescent="0.25">
      <c r="A107" s="59">
        <v>16</v>
      </c>
      <c r="B107" s="22" t="s">
        <v>42</v>
      </c>
      <c r="C107" s="61" t="s">
        <v>126</v>
      </c>
      <c r="D107" s="62" t="s">
        <v>43</v>
      </c>
      <c r="E107" s="63"/>
      <c r="F107" s="63">
        <v>30</v>
      </c>
      <c r="G107" s="60"/>
      <c r="H107" s="60"/>
      <c r="I107" s="55"/>
      <c r="J107" s="55"/>
      <c r="K107" s="55"/>
      <c r="L107" s="55"/>
      <c r="M107" s="55"/>
      <c r="N107" s="55"/>
    </row>
    <row r="108" spans="1:251" s="56" customFormat="1" x14ac:dyDescent="0.25">
      <c r="A108" s="59"/>
      <c r="B108" s="69"/>
      <c r="C108" s="70" t="s">
        <v>38</v>
      </c>
      <c r="D108" s="60" t="s">
        <v>29</v>
      </c>
      <c r="E108" s="71">
        <v>2.1800000000000002</v>
      </c>
      <c r="F108" s="71">
        <f>E108*F107</f>
        <v>65.400000000000006</v>
      </c>
      <c r="G108" s="77"/>
      <c r="H108" s="77"/>
      <c r="I108" s="55"/>
      <c r="J108" s="55"/>
      <c r="K108" s="55"/>
      <c r="L108" s="55"/>
      <c r="M108" s="55"/>
      <c r="N108" s="55"/>
    </row>
    <row r="109" spans="1:251" s="56" customFormat="1" x14ac:dyDescent="0.25">
      <c r="A109" s="59"/>
      <c r="B109" s="60"/>
      <c r="C109" s="70" t="s">
        <v>44</v>
      </c>
      <c r="D109" s="60" t="s">
        <v>45</v>
      </c>
      <c r="E109" s="71">
        <v>0.115</v>
      </c>
      <c r="F109" s="71">
        <f>E109*F107</f>
        <v>3.45</v>
      </c>
      <c r="G109" s="72"/>
      <c r="H109" s="72"/>
    </row>
    <row r="110" spans="1:251" s="56" customFormat="1" x14ac:dyDescent="0.25">
      <c r="A110" s="59"/>
      <c r="B110" s="60" t="s">
        <v>128</v>
      </c>
      <c r="C110" s="70" t="s">
        <v>127</v>
      </c>
      <c r="D110" s="60" t="s">
        <v>43</v>
      </c>
      <c r="E110" s="71">
        <v>1.39</v>
      </c>
      <c r="F110" s="71">
        <f>E110*F107</f>
        <v>41.699999999999996</v>
      </c>
      <c r="G110" s="60"/>
      <c r="H110" s="72"/>
      <c r="I110" s="111"/>
      <c r="J110" s="112"/>
      <c r="K110" s="112"/>
      <c r="L110" s="112"/>
      <c r="M110" s="112"/>
      <c r="N110" s="112"/>
    </row>
    <row r="111" spans="1:251" s="104" customFormat="1" ht="42" x14ac:dyDescent="0.4">
      <c r="A111" s="99"/>
      <c r="B111" s="100"/>
      <c r="C111" s="98" t="s">
        <v>125</v>
      </c>
      <c r="D111" s="100"/>
      <c r="E111" s="101"/>
      <c r="F111" s="101"/>
      <c r="G111" s="102"/>
      <c r="H111" s="102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03"/>
      <c r="CJ111" s="103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03"/>
      <c r="DW111" s="103"/>
      <c r="DX111" s="103"/>
      <c r="DY111" s="103"/>
      <c r="DZ111" s="103"/>
      <c r="EA111" s="103"/>
      <c r="EB111" s="103"/>
      <c r="EC111" s="103"/>
      <c r="ED111" s="103"/>
      <c r="EE111" s="103"/>
      <c r="EF111" s="103"/>
      <c r="EG111" s="103"/>
      <c r="EH111" s="103"/>
      <c r="EI111" s="103"/>
      <c r="EJ111" s="103"/>
      <c r="EK111" s="103"/>
      <c r="EL111" s="103"/>
      <c r="EM111" s="103"/>
      <c r="EN111" s="103"/>
      <c r="EO111" s="103"/>
      <c r="EP111" s="103"/>
      <c r="EQ111" s="103"/>
      <c r="ER111" s="103"/>
      <c r="ES111" s="103"/>
      <c r="ET111" s="103"/>
      <c r="EU111" s="103"/>
      <c r="EV111" s="103"/>
      <c r="EW111" s="103"/>
      <c r="EX111" s="103"/>
      <c r="EY111" s="103"/>
      <c r="EZ111" s="103"/>
      <c r="FA111" s="103"/>
      <c r="FB111" s="103"/>
      <c r="FC111" s="103"/>
      <c r="FD111" s="103"/>
      <c r="FE111" s="103"/>
      <c r="FF111" s="103"/>
      <c r="FG111" s="103"/>
      <c r="FH111" s="103"/>
      <c r="FI111" s="103"/>
      <c r="FJ111" s="103"/>
      <c r="FK111" s="103"/>
      <c r="FL111" s="103"/>
      <c r="FM111" s="103"/>
      <c r="FN111" s="103"/>
      <c r="FO111" s="103"/>
      <c r="FP111" s="103"/>
      <c r="FQ111" s="103"/>
      <c r="FR111" s="103"/>
      <c r="FS111" s="103"/>
      <c r="FT111" s="103"/>
      <c r="FU111" s="103"/>
      <c r="FV111" s="103"/>
      <c r="FW111" s="103"/>
      <c r="FX111" s="103"/>
      <c r="FY111" s="103"/>
      <c r="FZ111" s="103"/>
      <c r="GA111" s="103"/>
      <c r="GB111" s="103"/>
      <c r="GC111" s="103"/>
      <c r="GD111" s="103"/>
      <c r="GE111" s="103"/>
      <c r="GF111" s="103"/>
      <c r="GG111" s="103"/>
      <c r="GH111" s="103"/>
      <c r="GI111" s="103"/>
      <c r="GJ111" s="103"/>
      <c r="GK111" s="103"/>
      <c r="GL111" s="103"/>
      <c r="GM111" s="103"/>
      <c r="GN111" s="103"/>
      <c r="GO111" s="103"/>
      <c r="GP111" s="103"/>
      <c r="GQ111" s="103"/>
      <c r="GR111" s="103"/>
      <c r="GS111" s="103"/>
      <c r="GT111" s="103"/>
      <c r="GU111" s="103"/>
      <c r="GV111" s="103"/>
      <c r="GW111" s="103"/>
      <c r="GX111" s="103"/>
      <c r="GY111" s="103"/>
      <c r="GZ111" s="103"/>
      <c r="HA111" s="103"/>
      <c r="HB111" s="103"/>
      <c r="HC111" s="103"/>
      <c r="HD111" s="103"/>
      <c r="HE111" s="103"/>
      <c r="HF111" s="103"/>
      <c r="HG111" s="103"/>
      <c r="HH111" s="103"/>
      <c r="HI111" s="103"/>
      <c r="HJ111" s="103"/>
      <c r="HK111" s="103"/>
      <c r="HL111" s="103"/>
      <c r="HM111" s="103"/>
      <c r="HN111" s="103"/>
      <c r="HO111" s="103"/>
      <c r="HP111" s="103"/>
      <c r="HQ111" s="103"/>
      <c r="HR111" s="103"/>
      <c r="HS111" s="103"/>
      <c r="HT111" s="103"/>
      <c r="HU111" s="103"/>
      <c r="HV111" s="103"/>
      <c r="HW111" s="103"/>
      <c r="HX111" s="103"/>
      <c r="HY111" s="103"/>
      <c r="HZ111" s="103"/>
      <c r="IA111" s="103"/>
      <c r="IB111" s="103"/>
      <c r="IC111" s="103"/>
      <c r="ID111" s="103"/>
      <c r="IE111" s="103"/>
      <c r="IF111" s="103"/>
      <c r="IG111" s="103"/>
      <c r="IH111" s="103"/>
      <c r="II111" s="103"/>
      <c r="IJ111" s="103"/>
      <c r="IK111" s="103"/>
      <c r="IL111" s="103"/>
      <c r="IM111" s="103"/>
      <c r="IN111" s="103"/>
      <c r="IO111" s="103"/>
      <c r="IP111" s="103"/>
      <c r="IQ111" s="103"/>
    </row>
    <row r="112" spans="1:251" s="56" customFormat="1" ht="40.5" x14ac:dyDescent="0.25">
      <c r="A112" s="51">
        <v>17</v>
      </c>
      <c r="B112" s="52" t="s">
        <v>103</v>
      </c>
      <c r="C112" s="53" t="s">
        <v>124</v>
      </c>
      <c r="D112" s="42" t="s">
        <v>36</v>
      </c>
      <c r="E112" s="54"/>
      <c r="F112" s="54">
        <v>5</v>
      </c>
      <c r="G112" s="51"/>
      <c r="H112" s="51"/>
      <c r="I112" s="55"/>
      <c r="J112" s="55"/>
      <c r="K112" s="55"/>
      <c r="L112" s="55"/>
      <c r="M112" s="55"/>
      <c r="N112" s="55"/>
    </row>
    <row r="113" spans="1:14" s="56" customFormat="1" ht="15.75" x14ac:dyDescent="0.25">
      <c r="A113" s="51"/>
      <c r="B113" s="51"/>
      <c r="C113" s="57" t="s">
        <v>38</v>
      </c>
      <c r="D113" s="51" t="s">
        <v>29</v>
      </c>
      <c r="E113" s="58">
        <v>1.32E-2</v>
      </c>
      <c r="F113" s="58">
        <f>E113*F112</f>
        <v>6.6000000000000003E-2</v>
      </c>
      <c r="G113" s="45"/>
      <c r="H113" s="45"/>
      <c r="I113" s="55"/>
      <c r="J113" s="55"/>
      <c r="K113" s="55"/>
      <c r="L113" s="55"/>
      <c r="M113" s="55"/>
      <c r="N113" s="55"/>
    </row>
    <row r="114" spans="1:14" s="56" customFormat="1" ht="15.75" x14ac:dyDescent="0.25">
      <c r="A114" s="51"/>
      <c r="B114" s="60" t="s">
        <v>101</v>
      </c>
      <c r="C114" s="57" t="s">
        <v>102</v>
      </c>
      <c r="D114" s="51" t="s">
        <v>29</v>
      </c>
      <c r="E114" s="58">
        <v>2.9499999999999998E-2</v>
      </c>
      <c r="F114" s="58">
        <f>E114*F112</f>
        <v>0.14749999999999999</v>
      </c>
      <c r="G114" s="64"/>
      <c r="H114" s="64"/>
      <c r="I114" s="55"/>
      <c r="J114" s="55"/>
      <c r="K114" s="55"/>
      <c r="L114" s="55"/>
      <c r="M114" s="55"/>
      <c r="N114" s="55"/>
    </row>
    <row r="115" spans="1:14" s="86" customFormat="1" ht="28.5" customHeight="1" x14ac:dyDescent="0.25">
      <c r="A115" s="105">
        <v>18</v>
      </c>
      <c r="B115" s="106" t="s">
        <v>104</v>
      </c>
      <c r="C115" s="107" t="s">
        <v>111</v>
      </c>
      <c r="D115" s="77" t="s">
        <v>105</v>
      </c>
      <c r="E115" s="108"/>
      <c r="F115" s="84">
        <v>30</v>
      </c>
      <c r="G115" s="77"/>
      <c r="H115" s="77"/>
    </row>
    <row r="116" spans="1:14" s="86" customFormat="1" x14ac:dyDescent="0.25">
      <c r="A116" s="105"/>
      <c r="B116" s="75"/>
      <c r="C116" s="109" t="s">
        <v>74</v>
      </c>
      <c r="D116" s="84" t="s">
        <v>75</v>
      </c>
      <c r="E116" s="84">
        <v>2.6</v>
      </c>
      <c r="F116" s="77">
        <f>ROUND(F115*E116,2)</f>
        <v>78</v>
      </c>
      <c r="G116" s="77"/>
      <c r="H116" s="77"/>
    </row>
    <row r="117" spans="1:14" s="86" customFormat="1" x14ac:dyDescent="0.25">
      <c r="A117" s="105"/>
      <c r="B117" s="60" t="s">
        <v>123</v>
      </c>
      <c r="C117" s="109" t="s">
        <v>106</v>
      </c>
      <c r="D117" s="84" t="s">
        <v>107</v>
      </c>
      <c r="E117" s="84">
        <v>1.04</v>
      </c>
      <c r="F117" s="77">
        <f>ROUND(F115*E117,2)</f>
        <v>31.2</v>
      </c>
      <c r="G117" s="77"/>
      <c r="H117" s="77"/>
    </row>
    <row r="118" spans="1:14" s="86" customFormat="1" ht="27" x14ac:dyDescent="0.25">
      <c r="A118" s="105"/>
      <c r="B118" s="60" t="s">
        <v>121</v>
      </c>
      <c r="C118" s="109" t="s">
        <v>117</v>
      </c>
      <c r="D118" s="77" t="s">
        <v>108</v>
      </c>
      <c r="E118" s="77"/>
      <c r="F118" s="77">
        <v>2</v>
      </c>
      <c r="G118" s="77"/>
      <c r="H118" s="77"/>
    </row>
    <row r="119" spans="1:14" s="86" customFormat="1" ht="27" x14ac:dyDescent="0.25">
      <c r="A119" s="105"/>
      <c r="B119" s="60" t="s">
        <v>119</v>
      </c>
      <c r="C119" s="109" t="s">
        <v>112</v>
      </c>
      <c r="D119" s="77" t="s">
        <v>108</v>
      </c>
      <c r="E119" s="77"/>
      <c r="F119" s="77">
        <v>8</v>
      </c>
      <c r="G119" s="77"/>
      <c r="H119" s="77"/>
    </row>
    <row r="120" spans="1:14" s="86" customFormat="1" ht="27" x14ac:dyDescent="0.25">
      <c r="A120" s="105"/>
      <c r="B120" s="60" t="s">
        <v>120</v>
      </c>
      <c r="C120" s="109" t="s">
        <v>113</v>
      </c>
      <c r="D120" s="77" t="s">
        <v>108</v>
      </c>
      <c r="E120" s="77"/>
      <c r="F120" s="77">
        <v>4</v>
      </c>
      <c r="G120" s="77"/>
      <c r="H120" s="77"/>
    </row>
    <row r="121" spans="1:14" s="86" customFormat="1" ht="27" x14ac:dyDescent="0.25">
      <c r="A121" s="105"/>
      <c r="B121" s="60" t="s">
        <v>118</v>
      </c>
      <c r="C121" s="109" t="s">
        <v>114</v>
      </c>
      <c r="D121" s="77" t="s">
        <v>108</v>
      </c>
      <c r="E121" s="77"/>
      <c r="F121" s="77">
        <v>2</v>
      </c>
      <c r="G121" s="77"/>
      <c r="H121" s="77"/>
    </row>
    <row r="122" spans="1:14" s="86" customFormat="1" x14ac:dyDescent="0.25">
      <c r="A122" s="105"/>
      <c r="B122" s="60" t="s">
        <v>122</v>
      </c>
      <c r="C122" s="109" t="s">
        <v>109</v>
      </c>
      <c r="D122" s="77" t="s">
        <v>110</v>
      </c>
      <c r="E122" s="77"/>
      <c r="F122" s="110">
        <v>13.11</v>
      </c>
      <c r="G122" s="77"/>
      <c r="H122" s="77"/>
    </row>
    <row r="123" spans="1:14" s="56" customFormat="1" ht="30" x14ac:dyDescent="0.25">
      <c r="A123" s="59">
        <v>19</v>
      </c>
      <c r="B123" s="22" t="s">
        <v>42</v>
      </c>
      <c r="C123" s="61" t="s">
        <v>126</v>
      </c>
      <c r="D123" s="62" t="s">
        <v>43</v>
      </c>
      <c r="E123" s="63"/>
      <c r="F123" s="63">
        <v>20</v>
      </c>
      <c r="G123" s="60"/>
      <c r="H123" s="60"/>
      <c r="I123" s="55"/>
      <c r="J123" s="55"/>
      <c r="K123" s="55"/>
      <c r="L123" s="55"/>
      <c r="M123" s="55"/>
      <c r="N123" s="55"/>
    </row>
    <row r="124" spans="1:14" s="56" customFormat="1" x14ac:dyDescent="0.25">
      <c r="A124" s="59"/>
      <c r="B124" s="69"/>
      <c r="C124" s="70" t="s">
        <v>38</v>
      </c>
      <c r="D124" s="60" t="s">
        <v>29</v>
      </c>
      <c r="E124" s="71">
        <v>2.1800000000000002</v>
      </c>
      <c r="F124" s="71">
        <f>E124*F123</f>
        <v>43.6</v>
      </c>
      <c r="G124" s="77"/>
      <c r="H124" s="77"/>
      <c r="I124" s="55"/>
      <c r="J124" s="55"/>
      <c r="K124" s="55"/>
      <c r="L124" s="55"/>
      <c r="M124" s="55"/>
      <c r="N124" s="55"/>
    </row>
    <row r="125" spans="1:14" s="56" customFormat="1" x14ac:dyDescent="0.25">
      <c r="A125" s="59"/>
      <c r="B125" s="60"/>
      <c r="C125" s="70" t="s">
        <v>44</v>
      </c>
      <c r="D125" s="60" t="s">
        <v>45</v>
      </c>
      <c r="E125" s="71">
        <v>0.115</v>
      </c>
      <c r="F125" s="71">
        <f>E125*F123</f>
        <v>2.3000000000000003</v>
      </c>
      <c r="G125" s="72"/>
      <c r="H125" s="72"/>
    </row>
    <row r="126" spans="1:14" s="56" customFormat="1" x14ac:dyDescent="0.25">
      <c r="A126" s="59"/>
      <c r="B126" s="60" t="s">
        <v>128</v>
      </c>
      <c r="C126" s="70" t="s">
        <v>127</v>
      </c>
      <c r="D126" s="60" t="s">
        <v>43</v>
      </c>
      <c r="E126" s="71">
        <v>1.39</v>
      </c>
      <c r="F126" s="71">
        <f>E126*F123</f>
        <v>27.799999999999997</v>
      </c>
      <c r="G126" s="60"/>
      <c r="H126" s="72"/>
      <c r="I126" s="111"/>
      <c r="J126" s="112"/>
      <c r="K126" s="112"/>
      <c r="L126" s="112"/>
      <c r="M126" s="112"/>
      <c r="N126" s="112"/>
    </row>
    <row r="127" spans="1:14" s="46" customFormat="1" ht="21" x14ac:dyDescent="0.4">
      <c r="A127" s="22"/>
      <c r="B127" s="22"/>
      <c r="C127" s="66" t="s">
        <v>71</v>
      </c>
      <c r="D127" s="29"/>
      <c r="E127" s="43"/>
      <c r="F127" s="48"/>
      <c r="G127" s="45"/>
      <c r="H127" s="45"/>
    </row>
    <row r="128" spans="1:14" s="56" customFormat="1" ht="30" x14ac:dyDescent="0.25">
      <c r="A128" s="59">
        <v>20</v>
      </c>
      <c r="B128" s="22" t="s">
        <v>42</v>
      </c>
      <c r="C128" s="61" t="s">
        <v>129</v>
      </c>
      <c r="D128" s="62" t="s">
        <v>43</v>
      </c>
      <c r="E128" s="63"/>
      <c r="F128" s="63">
        <v>24</v>
      </c>
      <c r="G128" s="60"/>
      <c r="H128" s="60"/>
      <c r="I128" s="55"/>
      <c r="J128" s="55"/>
      <c r="K128" s="55"/>
      <c r="L128" s="55"/>
      <c r="M128" s="55"/>
      <c r="N128" s="55"/>
    </row>
    <row r="129" spans="1:19" s="56" customFormat="1" x14ac:dyDescent="0.25">
      <c r="A129" s="59"/>
      <c r="B129" s="69"/>
      <c r="C129" s="70" t="s">
        <v>38</v>
      </c>
      <c r="D129" s="60" t="s">
        <v>29</v>
      </c>
      <c r="E129" s="71">
        <v>2.1800000000000002</v>
      </c>
      <c r="F129" s="71">
        <f>E129*F128</f>
        <v>52.320000000000007</v>
      </c>
      <c r="G129" s="60"/>
      <c r="H129" s="72"/>
      <c r="I129" s="55"/>
      <c r="J129" s="55"/>
      <c r="K129" s="55"/>
      <c r="L129" s="55"/>
      <c r="M129" s="55"/>
      <c r="N129" s="55"/>
    </row>
    <row r="130" spans="1:19" s="56" customFormat="1" x14ac:dyDescent="0.25">
      <c r="A130" s="59"/>
      <c r="B130" s="60"/>
      <c r="C130" s="70" t="s">
        <v>44</v>
      </c>
      <c r="D130" s="60" t="s">
        <v>45</v>
      </c>
      <c r="E130" s="71">
        <v>0.115</v>
      </c>
      <c r="F130" s="71">
        <f>E130*F128</f>
        <v>2.7600000000000002</v>
      </c>
      <c r="G130" s="72"/>
      <c r="H130" s="72"/>
    </row>
    <row r="131" spans="1:19" s="56" customFormat="1" x14ac:dyDescent="0.25">
      <c r="A131" s="59"/>
      <c r="B131" s="60" t="s">
        <v>128</v>
      </c>
      <c r="C131" s="70" t="s">
        <v>127</v>
      </c>
      <c r="D131" s="60" t="s">
        <v>43</v>
      </c>
      <c r="E131" s="71">
        <v>1.39</v>
      </c>
      <c r="F131" s="71">
        <f>E131*F128</f>
        <v>33.36</v>
      </c>
      <c r="G131" s="60"/>
      <c r="H131" s="72"/>
      <c r="I131" s="111"/>
      <c r="J131" s="112"/>
      <c r="K131" s="112"/>
      <c r="L131" s="112"/>
      <c r="M131" s="112"/>
      <c r="N131" s="112"/>
    </row>
    <row r="132" spans="1:19" s="35" customFormat="1" ht="27" x14ac:dyDescent="0.25">
      <c r="A132" s="22">
        <v>21</v>
      </c>
      <c r="B132" s="22" t="s">
        <v>16</v>
      </c>
      <c r="C132" s="87" t="s">
        <v>85</v>
      </c>
      <c r="D132" s="29" t="s">
        <v>86</v>
      </c>
      <c r="E132" s="43"/>
      <c r="F132" s="88">
        <v>1</v>
      </c>
      <c r="G132" s="45"/>
      <c r="H132" s="45"/>
    </row>
    <row r="133" spans="1:19" s="35" customFormat="1" x14ac:dyDescent="0.25">
      <c r="A133" s="22"/>
      <c r="B133" s="22" t="s">
        <v>87</v>
      </c>
      <c r="C133" s="30" t="s">
        <v>17</v>
      </c>
      <c r="D133" s="23" t="s">
        <v>18</v>
      </c>
      <c r="E133" s="43">
        <v>240</v>
      </c>
      <c r="F133" s="89">
        <f>E133*F132</f>
        <v>240</v>
      </c>
      <c r="G133" s="90"/>
      <c r="H133" s="90"/>
    </row>
    <row r="134" spans="1:19" s="35" customFormat="1" x14ac:dyDescent="0.25">
      <c r="A134" s="23"/>
      <c r="B134" s="23" t="s">
        <v>16</v>
      </c>
      <c r="C134" s="91" t="s">
        <v>88</v>
      </c>
      <c r="D134" s="23" t="s">
        <v>19</v>
      </c>
      <c r="E134" s="43">
        <v>0.54</v>
      </c>
      <c r="F134" s="50">
        <f>E134*F132</f>
        <v>0.54</v>
      </c>
      <c r="G134" s="92"/>
      <c r="H134" s="92"/>
    </row>
    <row r="135" spans="1:19" s="35" customFormat="1" x14ac:dyDescent="0.25">
      <c r="A135" s="22" t="s">
        <v>16</v>
      </c>
      <c r="B135" s="60" t="s">
        <v>93</v>
      </c>
      <c r="C135" s="30" t="s">
        <v>91</v>
      </c>
      <c r="D135" s="22" t="s">
        <v>33</v>
      </c>
      <c r="E135" s="93"/>
      <c r="F135" s="94">
        <v>55</v>
      </c>
      <c r="G135" s="45"/>
      <c r="H135" s="45"/>
      <c r="I135" s="95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1:19" s="35" customFormat="1" x14ac:dyDescent="0.25">
      <c r="A136" s="23"/>
      <c r="B136" s="23"/>
      <c r="C136" s="49" t="s">
        <v>32</v>
      </c>
      <c r="D136" s="23" t="s">
        <v>19</v>
      </c>
      <c r="E136" s="48">
        <v>25.9</v>
      </c>
      <c r="F136" s="97">
        <f>E136*F132</f>
        <v>25.9</v>
      </c>
      <c r="G136" s="45"/>
      <c r="H136" s="45"/>
      <c r="I136" s="95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1:19" s="35" customFormat="1" ht="27" x14ac:dyDescent="0.25">
      <c r="A137" s="22">
        <v>22</v>
      </c>
      <c r="B137" s="22" t="s">
        <v>16</v>
      </c>
      <c r="C137" s="87" t="s">
        <v>89</v>
      </c>
      <c r="D137" s="29" t="s">
        <v>28</v>
      </c>
      <c r="E137" s="43"/>
      <c r="F137" s="88">
        <v>50</v>
      </c>
      <c r="G137" s="45"/>
      <c r="H137" s="45"/>
    </row>
    <row r="138" spans="1:19" s="35" customFormat="1" x14ac:dyDescent="0.25">
      <c r="A138" s="22"/>
      <c r="B138" s="22" t="s">
        <v>90</v>
      </c>
      <c r="C138" s="30" t="s">
        <v>17</v>
      </c>
      <c r="D138" s="23" t="s">
        <v>18</v>
      </c>
      <c r="E138" s="43">
        <v>0.81499999999999995</v>
      </c>
      <c r="F138" s="89">
        <f>E138*F137</f>
        <v>40.75</v>
      </c>
      <c r="G138" s="90"/>
      <c r="H138" s="90"/>
    </row>
    <row r="139" spans="1:19" s="35" customFormat="1" x14ac:dyDescent="0.25">
      <c r="A139" s="23"/>
      <c r="B139" s="23" t="s">
        <v>16</v>
      </c>
      <c r="C139" s="91" t="s">
        <v>88</v>
      </c>
      <c r="D139" s="23" t="s">
        <v>19</v>
      </c>
      <c r="E139" s="43">
        <v>6.0299999999999999E-2</v>
      </c>
      <c r="F139" s="50">
        <f>E139*F137</f>
        <v>3.0150000000000001</v>
      </c>
      <c r="G139" s="92"/>
      <c r="H139" s="92"/>
    </row>
    <row r="140" spans="1:19" s="35" customFormat="1" ht="15.75" x14ac:dyDescent="0.25">
      <c r="A140" s="22" t="s">
        <v>16</v>
      </c>
      <c r="B140" s="60" t="s">
        <v>94</v>
      </c>
      <c r="C140" s="30" t="s">
        <v>92</v>
      </c>
      <c r="D140" s="22" t="s">
        <v>28</v>
      </c>
      <c r="E140" s="93"/>
      <c r="F140" s="94">
        <v>50</v>
      </c>
      <c r="G140" s="45"/>
      <c r="H140" s="45"/>
      <c r="I140" s="95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1:19" s="47" customFormat="1" ht="20.25" customHeight="1" x14ac:dyDescent="0.25">
      <c r="A141" s="21">
        <v>23</v>
      </c>
      <c r="B141" s="75" t="s">
        <v>72</v>
      </c>
      <c r="C141" s="76" t="s">
        <v>73</v>
      </c>
      <c r="D141" s="77" t="s">
        <v>20</v>
      </c>
      <c r="E141" s="78"/>
      <c r="F141" s="78">
        <v>0.42947999999999997</v>
      </c>
      <c r="G141" s="79"/>
      <c r="H141" s="79"/>
    </row>
    <row r="142" spans="1:19" s="47" customFormat="1" ht="16.5" x14ac:dyDescent="0.25">
      <c r="A142" s="29"/>
      <c r="B142" s="29"/>
      <c r="C142" s="80" t="s">
        <v>74</v>
      </c>
      <c r="D142" s="28" t="s">
        <v>75</v>
      </c>
      <c r="E142" s="78">
        <v>31.4</v>
      </c>
      <c r="F142" s="81">
        <f>ROUND(F141*E142,2)</f>
        <v>13.49</v>
      </c>
      <c r="G142" s="82"/>
      <c r="H142" s="82"/>
    </row>
    <row r="143" spans="1:19" s="46" customFormat="1" x14ac:dyDescent="0.25">
      <c r="A143" s="23"/>
      <c r="B143" s="23"/>
      <c r="C143" s="49" t="s">
        <v>37</v>
      </c>
      <c r="D143" s="23" t="s">
        <v>19</v>
      </c>
      <c r="E143" s="43">
        <v>0.37</v>
      </c>
      <c r="F143" s="43">
        <f>E143*F141</f>
        <v>0.15890759999999998</v>
      </c>
      <c r="G143" s="50"/>
      <c r="H143" s="50"/>
    </row>
    <row r="144" spans="1:19" s="86" customFormat="1" ht="16.5" x14ac:dyDescent="0.25">
      <c r="A144" s="23"/>
      <c r="B144" s="60" t="s">
        <v>96</v>
      </c>
      <c r="C144" s="83" t="s">
        <v>76</v>
      </c>
      <c r="D144" s="84" t="s">
        <v>77</v>
      </c>
      <c r="E144" s="85"/>
      <c r="F144" s="78">
        <v>60</v>
      </c>
      <c r="G144" s="82"/>
      <c r="H144" s="82"/>
    </row>
    <row r="145" spans="1:19" s="86" customFormat="1" ht="16.5" x14ac:dyDescent="0.25">
      <c r="A145" s="23"/>
      <c r="B145" s="60" t="s">
        <v>95</v>
      </c>
      <c r="C145" s="83" t="s">
        <v>78</v>
      </c>
      <c r="D145" s="84" t="s">
        <v>77</v>
      </c>
      <c r="E145" s="85"/>
      <c r="F145" s="78">
        <v>12</v>
      </c>
      <c r="G145" s="82"/>
      <c r="H145" s="82"/>
    </row>
    <row r="146" spans="1:19" s="47" customFormat="1" ht="16.5" x14ac:dyDescent="0.25">
      <c r="A146" s="29"/>
      <c r="B146" s="29"/>
      <c r="C146" s="83" t="s">
        <v>32</v>
      </c>
      <c r="D146" s="28" t="s">
        <v>19</v>
      </c>
      <c r="E146" s="78">
        <v>28.9</v>
      </c>
      <c r="F146" s="81">
        <f>ROUND(F141*E146,2)</f>
        <v>12.41</v>
      </c>
      <c r="G146" s="82"/>
      <c r="H146" s="82"/>
    </row>
    <row r="147" spans="1:19" s="35" customFormat="1" ht="16.5" x14ac:dyDescent="0.25">
      <c r="A147" s="22">
        <v>24</v>
      </c>
      <c r="B147" s="22" t="s">
        <v>97</v>
      </c>
      <c r="C147" s="87" t="s">
        <v>98</v>
      </c>
      <c r="D147" s="29" t="s">
        <v>20</v>
      </c>
      <c r="E147" s="43"/>
      <c r="F147" s="78">
        <v>2</v>
      </c>
      <c r="G147" s="45"/>
      <c r="H147" s="45"/>
    </row>
    <row r="148" spans="1:19" s="35" customFormat="1" x14ac:dyDescent="0.25">
      <c r="A148" s="22"/>
      <c r="B148" s="24"/>
      <c r="C148" s="30" t="s">
        <v>17</v>
      </c>
      <c r="D148" s="23" t="s">
        <v>18</v>
      </c>
      <c r="E148" s="43">
        <v>4.6399999999999997</v>
      </c>
      <c r="F148" s="89">
        <f>E148*F147</f>
        <v>9.2799999999999994</v>
      </c>
      <c r="G148" s="90"/>
      <c r="H148" s="90"/>
    </row>
    <row r="149" spans="1:19" s="35" customFormat="1" x14ac:dyDescent="0.25">
      <c r="A149" s="22" t="s">
        <v>16</v>
      </c>
      <c r="B149" s="22"/>
      <c r="C149" s="30" t="s">
        <v>99</v>
      </c>
      <c r="D149" s="22" t="s">
        <v>20</v>
      </c>
      <c r="E149" s="93">
        <v>4.0000000000000001E-3</v>
      </c>
      <c r="F149" s="94">
        <f>E149*F147</f>
        <v>8.0000000000000002E-3</v>
      </c>
      <c r="G149" s="45"/>
      <c r="H149" s="45"/>
      <c r="I149" s="95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1:19" ht="15.75" x14ac:dyDescent="0.3">
      <c r="A150" s="36"/>
      <c r="B150" s="37"/>
      <c r="C150" s="38" t="s">
        <v>21</v>
      </c>
      <c r="D150" s="37"/>
      <c r="E150" s="39"/>
      <c r="F150" s="40"/>
      <c r="G150" s="40"/>
      <c r="H150" s="40"/>
    </row>
    <row r="151" spans="1:19" ht="15.75" x14ac:dyDescent="0.3">
      <c r="A151" s="14"/>
      <c r="B151" s="14"/>
      <c r="C151" s="15" t="s">
        <v>30</v>
      </c>
      <c r="D151" s="16" t="s">
        <v>132</v>
      </c>
      <c r="E151" s="11"/>
      <c r="F151" s="26"/>
      <c r="G151" s="25"/>
      <c r="H151" s="25"/>
    </row>
    <row r="152" spans="1:19" ht="15.75" x14ac:dyDescent="0.3">
      <c r="A152" s="14"/>
      <c r="B152" s="14"/>
      <c r="C152" s="15" t="s">
        <v>5</v>
      </c>
      <c r="D152" s="14"/>
      <c r="E152" s="11"/>
      <c r="F152" s="26"/>
      <c r="G152" s="25"/>
      <c r="H152" s="25"/>
    </row>
    <row r="153" spans="1:19" ht="15.75" x14ac:dyDescent="0.3">
      <c r="A153" s="14"/>
      <c r="B153" s="14"/>
      <c r="C153" s="15" t="s">
        <v>22</v>
      </c>
      <c r="D153" s="16" t="s">
        <v>132</v>
      </c>
      <c r="E153" s="11"/>
      <c r="F153" s="26"/>
      <c r="G153" s="25"/>
      <c r="H153" s="25"/>
    </row>
    <row r="154" spans="1:19" ht="15.75" x14ac:dyDescent="0.3">
      <c r="A154" s="14"/>
      <c r="B154" s="14"/>
      <c r="C154" s="15" t="s">
        <v>5</v>
      </c>
      <c r="D154" s="14"/>
      <c r="E154" s="11"/>
      <c r="F154" s="26"/>
      <c r="G154" s="25"/>
      <c r="H154" s="25"/>
    </row>
    <row r="155" spans="1:19" ht="15.75" x14ac:dyDescent="0.3">
      <c r="A155" s="14"/>
      <c r="B155" s="14"/>
      <c r="C155" s="15" t="s">
        <v>23</v>
      </c>
      <c r="D155" s="16" t="s">
        <v>132</v>
      </c>
      <c r="E155" s="11"/>
      <c r="F155" s="26"/>
      <c r="G155" s="25"/>
      <c r="H155" s="25"/>
    </row>
    <row r="156" spans="1:19" ht="15.75" x14ac:dyDescent="0.3">
      <c r="A156" s="14"/>
      <c r="B156" s="14"/>
      <c r="C156" s="15" t="s">
        <v>24</v>
      </c>
      <c r="D156" s="14"/>
      <c r="E156" s="11"/>
      <c r="F156" s="26"/>
      <c r="G156" s="25"/>
      <c r="H156" s="25"/>
    </row>
    <row r="157" spans="1:19" ht="15.75" x14ac:dyDescent="0.3">
      <c r="A157" s="14"/>
      <c r="B157" s="14"/>
      <c r="C157" s="15" t="s">
        <v>25</v>
      </c>
      <c r="D157" s="17">
        <v>0.03</v>
      </c>
      <c r="E157" s="31"/>
      <c r="F157" s="27"/>
      <c r="G157" s="25"/>
      <c r="H157" s="25"/>
    </row>
    <row r="158" spans="1:19" ht="15.75" x14ac:dyDescent="0.3">
      <c r="A158" s="14"/>
      <c r="B158" s="14"/>
      <c r="C158" s="15" t="s">
        <v>5</v>
      </c>
      <c r="D158" s="14"/>
      <c r="E158" s="32"/>
      <c r="F158" s="27"/>
      <c r="G158" s="25"/>
      <c r="H158" s="25"/>
    </row>
    <row r="159" spans="1:19" ht="15.75" x14ac:dyDescent="0.3">
      <c r="A159" s="14"/>
      <c r="B159" s="14"/>
      <c r="C159" s="15" t="s">
        <v>26</v>
      </c>
      <c r="D159" s="17">
        <v>0.18</v>
      </c>
      <c r="E159" s="31"/>
      <c r="F159" s="27"/>
      <c r="G159" s="25"/>
      <c r="H159" s="25"/>
    </row>
    <row r="160" spans="1:19" ht="15.75" x14ac:dyDescent="0.3">
      <c r="A160" s="14"/>
      <c r="B160" s="14"/>
      <c r="C160" s="15" t="s">
        <v>5</v>
      </c>
      <c r="D160" s="14"/>
      <c r="E160" s="32"/>
      <c r="F160" s="27"/>
      <c r="G160" s="26"/>
      <c r="H160" s="26">
        <v>46333</v>
      </c>
    </row>
    <row r="161" spans="1:8" ht="15.75" x14ac:dyDescent="0.3">
      <c r="A161" s="18"/>
      <c r="B161" s="18"/>
      <c r="C161" s="19"/>
      <c r="D161" s="13"/>
      <c r="E161" s="13"/>
      <c r="F161" s="13"/>
      <c r="G161" s="20"/>
      <c r="H161" s="20"/>
    </row>
    <row r="189" spans="5:5" x14ac:dyDescent="0.25">
      <c r="E189" s="24"/>
    </row>
    <row r="192" spans="5:5" ht="13.5" customHeight="1" x14ac:dyDescent="0.25">
      <c r="E192" s="24"/>
    </row>
    <row r="203" spans="5:5" x14ac:dyDescent="0.25">
      <c r="E203" s="24"/>
    </row>
    <row r="210" spans="5:5" x14ac:dyDescent="0.25">
      <c r="E210" s="24"/>
    </row>
    <row r="211" spans="5:5" x14ac:dyDescent="0.25">
      <c r="E211" s="24"/>
    </row>
    <row r="222" spans="5:5" x14ac:dyDescent="0.25">
      <c r="E222" s="24"/>
    </row>
    <row r="223" spans="5:5" x14ac:dyDescent="0.25">
      <c r="E223" s="24"/>
    </row>
    <row r="227" spans="5:5" x14ac:dyDescent="0.25">
      <c r="E227" s="24"/>
    </row>
    <row r="264" spans="5:5" ht="16.5" customHeight="1" x14ac:dyDescent="0.25">
      <c r="E264" s="24"/>
    </row>
    <row r="290" spans="5:5" x14ac:dyDescent="0.25">
      <c r="E290" s="24"/>
    </row>
    <row r="362" spans="5:5" x14ac:dyDescent="0.25">
      <c r="E362" s="24"/>
    </row>
  </sheetData>
  <mergeCells count="16">
    <mergeCell ref="I131:N131"/>
    <mergeCell ref="B1:C1"/>
    <mergeCell ref="A2:H2"/>
    <mergeCell ref="A3:H3"/>
    <mergeCell ref="A4:B4"/>
    <mergeCell ref="A5:A8"/>
    <mergeCell ref="B5:B8"/>
    <mergeCell ref="D5:D8"/>
    <mergeCell ref="H5:H8"/>
    <mergeCell ref="I21:N21"/>
    <mergeCell ref="I60:N60"/>
    <mergeCell ref="E5:E8"/>
    <mergeCell ref="G5:G8"/>
    <mergeCell ref="F5:F8"/>
    <mergeCell ref="I110:N110"/>
    <mergeCell ref="I126:N126"/>
  </mergeCells>
  <conditionalFormatting sqref="A27:A28 A39 A144 A146:F146 C144:F144 A141:IP142 A10:F12 A25:F26 C27:F28 A29:F31 A33:F34 A41:F44 E13:F13 A16:F23 C24:F24 C32:F32 C35:F35 C39:F40 E36:F38 A46:F46 A48:F49 E45:F45 C47:F47 E50:F51 C52:F53 G144:IP146 A54:F57 A64:F65 C66:F67 A68:F70 A72:F73 A80:F83 A59:F59 A61:F62 C63:F63 A143:H143 C71:F71 C74:F74 E75:F77 C78:F79 A85:F85 A87:F88 E84:F84 C86:F86 E89:F90 C91:F92 A139:F139 C138:F138 A93:F94 C135:F135 A134:F134 A136:F136 C133:F133 C140:F140 A149:H149 G147:H147 C148:H148 A99:F100 D101:F101 D95:F95 E96:F96 C102:F105 A115:F116 D117:F117 D111:F111 E112:F112 C118:F121 A107:F107 A109:F110 A123:F123 A125:F131 G10:H140">
    <cfRule type="cellIs" dxfId="125" priority="207" stopIfTrue="1" operator="equal">
      <formula>8223.307275</formula>
    </cfRule>
  </conditionalFormatting>
  <conditionalFormatting sqref="A13:A14 C14:D14 F14">
    <cfRule type="cellIs" dxfId="124" priority="206" stopIfTrue="1" operator="equal">
      <formula>8223.307275</formula>
    </cfRule>
  </conditionalFormatting>
  <conditionalFormatting sqref="C13">
    <cfRule type="cellIs" dxfId="123" priority="205" stopIfTrue="1" operator="equal">
      <formula>8223.307275</formula>
    </cfRule>
  </conditionalFormatting>
  <conditionalFormatting sqref="D13">
    <cfRule type="cellIs" dxfId="122" priority="203" stopIfTrue="1" operator="equal">
      <formula>8223.307275</formula>
    </cfRule>
  </conditionalFormatting>
  <conditionalFormatting sqref="A24">
    <cfRule type="cellIs" dxfId="121" priority="202" stopIfTrue="1" operator="equal">
      <formula>8223.307275</formula>
    </cfRule>
  </conditionalFormatting>
  <conditionalFormatting sqref="B24">
    <cfRule type="cellIs" dxfId="120" priority="201" stopIfTrue="1" operator="equal">
      <formula>8223.307275</formula>
    </cfRule>
  </conditionalFormatting>
  <conditionalFormatting sqref="B27">
    <cfRule type="cellIs" dxfId="119" priority="200" stopIfTrue="1" operator="equal">
      <formula>8223.307275</formula>
    </cfRule>
  </conditionalFormatting>
  <conditionalFormatting sqref="B28">
    <cfRule type="cellIs" dxfId="118" priority="199" stopIfTrue="1" operator="equal">
      <formula>8223.307275</formula>
    </cfRule>
  </conditionalFormatting>
  <conditionalFormatting sqref="A32">
    <cfRule type="cellIs" dxfId="117" priority="198" stopIfTrue="1" operator="equal">
      <formula>8223.307275</formula>
    </cfRule>
  </conditionalFormatting>
  <conditionalFormatting sqref="B32">
    <cfRule type="cellIs" dxfId="116" priority="197" stopIfTrue="1" operator="equal">
      <formula>8223.307275</formula>
    </cfRule>
  </conditionalFormatting>
  <conditionalFormatting sqref="A35">
    <cfRule type="cellIs" dxfId="115" priority="196" stopIfTrue="1" operator="equal">
      <formula>8223.307275</formula>
    </cfRule>
  </conditionalFormatting>
  <conditionalFormatting sqref="B35">
    <cfRule type="cellIs" dxfId="114" priority="195" stopIfTrue="1" operator="equal">
      <formula>8223.307275</formula>
    </cfRule>
  </conditionalFormatting>
  <conditionalFormatting sqref="A36 C36">
    <cfRule type="cellIs" dxfId="113" priority="194" stopIfTrue="1" operator="equal">
      <formula>8223.307275</formula>
    </cfRule>
  </conditionalFormatting>
  <conditionalFormatting sqref="B36">
    <cfRule type="cellIs" dxfId="112" priority="193" stopIfTrue="1" operator="equal">
      <formula>8223.307275</formula>
    </cfRule>
  </conditionalFormatting>
  <conditionalFormatting sqref="A37 C37">
    <cfRule type="cellIs" dxfId="111" priority="192" stopIfTrue="1" operator="equal">
      <formula>8223.307275</formula>
    </cfRule>
  </conditionalFormatting>
  <conditionalFormatting sqref="B37">
    <cfRule type="cellIs" dxfId="110" priority="191" stopIfTrue="1" operator="equal">
      <formula>8223.307275</formula>
    </cfRule>
  </conditionalFormatting>
  <conditionalFormatting sqref="A40">
    <cfRule type="cellIs" dxfId="109" priority="187" stopIfTrue="1" operator="equal">
      <formula>8223.307275</formula>
    </cfRule>
  </conditionalFormatting>
  <conditionalFormatting sqref="B40">
    <cfRule type="cellIs" dxfId="108" priority="186" stopIfTrue="1" operator="equal">
      <formula>8223.307275</formula>
    </cfRule>
  </conditionalFormatting>
  <conditionalFormatting sqref="A38 C38">
    <cfRule type="cellIs" dxfId="107" priority="190" stopIfTrue="1" operator="equal">
      <formula>8223.307275</formula>
    </cfRule>
  </conditionalFormatting>
  <conditionalFormatting sqref="B38">
    <cfRule type="cellIs" dxfId="106" priority="189" stopIfTrue="1" operator="equal">
      <formula>8223.307275</formula>
    </cfRule>
  </conditionalFormatting>
  <conditionalFormatting sqref="B39">
    <cfRule type="cellIs" dxfId="105" priority="188" stopIfTrue="1" operator="equal">
      <formula>8223.307275</formula>
    </cfRule>
  </conditionalFormatting>
  <conditionalFormatting sqref="A45:C45">
    <cfRule type="cellIs" dxfId="104" priority="185" stopIfTrue="1" operator="equal">
      <formula>8223.307275</formula>
    </cfRule>
  </conditionalFormatting>
  <conditionalFormatting sqref="A47">
    <cfRule type="cellIs" dxfId="103" priority="184" stopIfTrue="1" operator="equal">
      <formula>8223.307275</formula>
    </cfRule>
  </conditionalFormatting>
  <conditionalFormatting sqref="B47">
    <cfRule type="cellIs" dxfId="102" priority="183" stopIfTrue="1" operator="equal">
      <formula>8223.307275</formula>
    </cfRule>
  </conditionalFormatting>
  <conditionalFormatting sqref="D45">
    <cfRule type="cellIs" dxfId="101" priority="182" stopIfTrue="1" operator="equal">
      <formula>8223.307275</formula>
    </cfRule>
  </conditionalFormatting>
  <conditionalFormatting sqref="A50 C50">
    <cfRule type="cellIs" dxfId="100" priority="181" stopIfTrue="1" operator="equal">
      <formula>8223.307275</formula>
    </cfRule>
  </conditionalFormatting>
  <conditionalFormatting sqref="B50">
    <cfRule type="cellIs" dxfId="99" priority="180" stopIfTrue="1" operator="equal">
      <formula>8223.307275</formula>
    </cfRule>
  </conditionalFormatting>
  <conditionalFormatting sqref="A51 C51">
    <cfRule type="cellIs" dxfId="98" priority="179" stopIfTrue="1" operator="equal">
      <formula>8223.307275</formula>
    </cfRule>
  </conditionalFormatting>
  <conditionalFormatting sqref="B51">
    <cfRule type="cellIs" dxfId="97" priority="178" stopIfTrue="1" operator="equal">
      <formula>8223.307275</formula>
    </cfRule>
  </conditionalFormatting>
  <conditionalFormatting sqref="A52">
    <cfRule type="cellIs" dxfId="96" priority="177" stopIfTrue="1" operator="equal">
      <formula>8223.307275</formula>
    </cfRule>
  </conditionalFormatting>
  <conditionalFormatting sqref="B52">
    <cfRule type="cellIs" dxfId="95" priority="176" stopIfTrue="1" operator="equal">
      <formula>8223.307275</formula>
    </cfRule>
  </conditionalFormatting>
  <conditionalFormatting sqref="A53">
    <cfRule type="cellIs" dxfId="94" priority="175" stopIfTrue="1" operator="equal">
      <formula>8223.307275</formula>
    </cfRule>
  </conditionalFormatting>
  <conditionalFormatting sqref="B53">
    <cfRule type="cellIs" dxfId="93" priority="174" stopIfTrue="1" operator="equal">
      <formula>8223.307275</formula>
    </cfRule>
  </conditionalFormatting>
  <conditionalFormatting sqref="D36:D38">
    <cfRule type="cellIs" dxfId="92" priority="173" stopIfTrue="1" operator="equal">
      <formula>8223.307275</formula>
    </cfRule>
  </conditionalFormatting>
  <conditionalFormatting sqref="D50:D51">
    <cfRule type="cellIs" dxfId="91" priority="172" stopIfTrue="1" operator="equal">
      <formula>8223.307275</formula>
    </cfRule>
  </conditionalFormatting>
  <conditionalFormatting sqref="A145 C145:F145">
    <cfRule type="cellIs" dxfId="90" priority="115" stopIfTrue="1" operator="equal">
      <formula>8223.307275</formula>
    </cfRule>
  </conditionalFormatting>
  <conditionalFormatting sqref="A66:A67 A78 A58:F58 A60:F60">
    <cfRule type="cellIs" dxfId="89" priority="114" stopIfTrue="1" operator="equal">
      <formula>8223.307275</formula>
    </cfRule>
  </conditionalFormatting>
  <conditionalFormatting sqref="B63">
    <cfRule type="cellIs" dxfId="88" priority="112" stopIfTrue="1" operator="equal">
      <formula>8223.307275</formula>
    </cfRule>
  </conditionalFormatting>
  <conditionalFormatting sqref="B66">
    <cfRule type="cellIs" dxfId="87" priority="111" stopIfTrue="1" operator="equal">
      <formula>8223.307275</formula>
    </cfRule>
  </conditionalFormatting>
  <conditionalFormatting sqref="B67">
    <cfRule type="cellIs" dxfId="86" priority="110" stopIfTrue="1" operator="equal">
      <formula>8223.307275</formula>
    </cfRule>
  </conditionalFormatting>
  <conditionalFormatting sqref="A63">
    <cfRule type="cellIs" dxfId="85" priority="113" stopIfTrue="1" operator="equal">
      <formula>8223.307275</formula>
    </cfRule>
  </conditionalFormatting>
  <conditionalFormatting sqref="A71">
    <cfRule type="cellIs" dxfId="84" priority="109" stopIfTrue="1" operator="equal">
      <formula>8223.307275</formula>
    </cfRule>
  </conditionalFormatting>
  <conditionalFormatting sqref="B75">
    <cfRule type="cellIs" dxfId="83" priority="104" stopIfTrue="1" operator="equal">
      <formula>8223.307275</formula>
    </cfRule>
  </conditionalFormatting>
  <conditionalFormatting sqref="B71">
    <cfRule type="cellIs" dxfId="82" priority="108" stopIfTrue="1" operator="equal">
      <formula>8223.307275</formula>
    </cfRule>
  </conditionalFormatting>
  <conditionalFormatting sqref="A76 C76">
    <cfRule type="cellIs" dxfId="81" priority="103" stopIfTrue="1" operator="equal">
      <formula>8223.307275</formula>
    </cfRule>
  </conditionalFormatting>
  <conditionalFormatting sqref="A74">
    <cfRule type="cellIs" dxfId="80" priority="107" stopIfTrue="1" operator="equal">
      <formula>8223.307275</formula>
    </cfRule>
  </conditionalFormatting>
  <conditionalFormatting sqref="B76">
    <cfRule type="cellIs" dxfId="79" priority="102" stopIfTrue="1" operator="equal">
      <formula>8223.307275</formula>
    </cfRule>
  </conditionalFormatting>
  <conditionalFormatting sqref="B74">
    <cfRule type="cellIs" dxfId="78" priority="106" stopIfTrue="1" operator="equal">
      <formula>8223.307275</formula>
    </cfRule>
  </conditionalFormatting>
  <conditionalFormatting sqref="A75 C75">
    <cfRule type="cellIs" dxfId="77" priority="105" stopIfTrue="1" operator="equal">
      <formula>8223.307275</formula>
    </cfRule>
  </conditionalFormatting>
  <conditionalFormatting sqref="B89">
    <cfRule type="cellIs" dxfId="76" priority="91" stopIfTrue="1" operator="equal">
      <formula>8223.307275</formula>
    </cfRule>
  </conditionalFormatting>
  <conditionalFormatting sqref="A90 C90">
    <cfRule type="cellIs" dxfId="75" priority="90" stopIfTrue="1" operator="equal">
      <formula>8223.307275</formula>
    </cfRule>
  </conditionalFormatting>
  <conditionalFormatting sqref="B90">
    <cfRule type="cellIs" dxfId="74" priority="89" stopIfTrue="1" operator="equal">
      <formula>8223.307275</formula>
    </cfRule>
  </conditionalFormatting>
  <conditionalFormatting sqref="A77 C77">
    <cfRule type="cellIs" dxfId="73" priority="101" stopIfTrue="1" operator="equal">
      <formula>8223.307275</formula>
    </cfRule>
  </conditionalFormatting>
  <conditionalFormatting sqref="B77">
    <cfRule type="cellIs" dxfId="72" priority="100" stopIfTrue="1" operator="equal">
      <formula>8223.307275</formula>
    </cfRule>
  </conditionalFormatting>
  <conditionalFormatting sqref="B78">
    <cfRule type="cellIs" dxfId="71" priority="99" stopIfTrue="1" operator="equal">
      <formula>8223.307275</formula>
    </cfRule>
  </conditionalFormatting>
  <conditionalFormatting sqref="A79">
    <cfRule type="cellIs" dxfId="70" priority="98" stopIfTrue="1" operator="equal">
      <formula>8223.307275</formula>
    </cfRule>
  </conditionalFormatting>
  <conditionalFormatting sqref="B79">
    <cfRule type="cellIs" dxfId="69" priority="97" stopIfTrue="1" operator="equal">
      <formula>8223.307275</formula>
    </cfRule>
  </conditionalFormatting>
  <conditionalFormatting sqref="A84:C84">
    <cfRule type="cellIs" dxfId="68" priority="96" stopIfTrue="1" operator="equal">
      <formula>8223.307275</formula>
    </cfRule>
  </conditionalFormatting>
  <conditionalFormatting sqref="A86">
    <cfRule type="cellIs" dxfId="67" priority="95" stopIfTrue="1" operator="equal">
      <formula>8223.307275</formula>
    </cfRule>
  </conditionalFormatting>
  <conditionalFormatting sqref="B86">
    <cfRule type="cellIs" dxfId="66" priority="94" stopIfTrue="1" operator="equal">
      <formula>8223.307275</formula>
    </cfRule>
  </conditionalFormatting>
  <conditionalFormatting sqref="D84">
    <cfRule type="cellIs" dxfId="65" priority="93" stopIfTrue="1" operator="equal">
      <formula>8223.307275</formula>
    </cfRule>
  </conditionalFormatting>
  <conditionalFormatting sqref="A89 C89">
    <cfRule type="cellIs" dxfId="64" priority="92" stopIfTrue="1" operator="equal">
      <formula>8223.307275</formula>
    </cfRule>
  </conditionalFormatting>
  <conditionalFormatting sqref="A91">
    <cfRule type="cellIs" dxfId="63" priority="88" stopIfTrue="1" operator="equal">
      <formula>8223.307275</formula>
    </cfRule>
  </conditionalFormatting>
  <conditionalFormatting sqref="B91">
    <cfRule type="cellIs" dxfId="62" priority="87" stopIfTrue="1" operator="equal">
      <formula>8223.307275</formula>
    </cfRule>
  </conditionalFormatting>
  <conditionalFormatting sqref="B92">
    <cfRule type="cellIs" dxfId="61" priority="85" stopIfTrue="1" operator="equal">
      <formula>8223.307275</formula>
    </cfRule>
  </conditionalFormatting>
  <conditionalFormatting sqref="A92">
    <cfRule type="cellIs" dxfId="60" priority="86" stopIfTrue="1" operator="equal">
      <formula>8223.307275</formula>
    </cfRule>
  </conditionalFormatting>
  <conditionalFormatting sqref="C132">
    <cfRule type="cellIs" dxfId="59" priority="79" stopIfTrue="1" operator="equal">
      <formula>8223.307275</formula>
    </cfRule>
  </conditionalFormatting>
  <conditionalFormatting sqref="B133">
    <cfRule type="cellIs" dxfId="58" priority="78" stopIfTrue="1" operator="equal">
      <formula>8223.307275</formula>
    </cfRule>
  </conditionalFormatting>
  <conditionalFormatting sqref="A138 A137:B137 D137:E137">
    <cfRule type="cellIs" dxfId="57" priority="75" stopIfTrue="1" operator="equal">
      <formula>8223.307275</formula>
    </cfRule>
  </conditionalFormatting>
  <conditionalFormatting sqref="D75:D77">
    <cfRule type="cellIs" dxfId="56" priority="84" stopIfTrue="1" operator="equal">
      <formula>8223.307275</formula>
    </cfRule>
  </conditionalFormatting>
  <conditionalFormatting sqref="D89:D90">
    <cfRule type="cellIs" dxfId="55" priority="83" stopIfTrue="1" operator="equal">
      <formula>8223.307275</formula>
    </cfRule>
  </conditionalFormatting>
  <conditionalFormatting sqref="B135">
    <cfRule type="cellIs" dxfId="54" priority="69" stopIfTrue="1" operator="equal">
      <formula>8223.307275</formula>
    </cfRule>
  </conditionalFormatting>
  <conditionalFormatting sqref="A135">
    <cfRule type="cellIs" dxfId="53" priority="76" stopIfTrue="1" operator="equal">
      <formula>8223.307275</formula>
    </cfRule>
  </conditionalFormatting>
  <conditionalFormatting sqref="C137">
    <cfRule type="cellIs" dxfId="52" priority="73" stopIfTrue="1" operator="equal">
      <formula>8223.307275</formula>
    </cfRule>
  </conditionalFormatting>
  <conditionalFormatting sqref="B138">
    <cfRule type="cellIs" dxfId="51" priority="72" stopIfTrue="1" operator="equal">
      <formula>8223.307275</formula>
    </cfRule>
  </conditionalFormatting>
  <conditionalFormatting sqref="A133 A132:B132 D132:E132">
    <cfRule type="cellIs" dxfId="50" priority="81" stopIfTrue="1" operator="equal">
      <formula>8223.307275</formula>
    </cfRule>
  </conditionalFormatting>
  <conditionalFormatting sqref="A140">
    <cfRule type="cellIs" dxfId="49" priority="70" stopIfTrue="1" operator="equal">
      <formula>8223.307275</formula>
    </cfRule>
  </conditionalFormatting>
  <conditionalFormatting sqref="B140">
    <cfRule type="cellIs" dxfId="48" priority="68" stopIfTrue="1" operator="equal">
      <formula>8223.307275</formula>
    </cfRule>
  </conditionalFormatting>
  <conditionalFormatting sqref="B147">
    <cfRule type="cellIs" dxfId="47" priority="63" stopIfTrue="1" operator="equal">
      <formula>8223.307275</formula>
    </cfRule>
  </conditionalFormatting>
  <conditionalFormatting sqref="B144:B145">
    <cfRule type="cellIs" dxfId="46" priority="67" stopIfTrue="1" operator="equal">
      <formula>8223.307275</formula>
    </cfRule>
  </conditionalFormatting>
  <conditionalFormatting sqref="C147">
    <cfRule type="cellIs" dxfId="45" priority="64" stopIfTrue="1" operator="equal">
      <formula>8223.307275</formula>
    </cfRule>
  </conditionalFormatting>
  <conditionalFormatting sqref="A147:A148 D147:E147">
    <cfRule type="cellIs" dxfId="44" priority="65" stopIfTrue="1" operator="equal">
      <formula>8223.307275</formula>
    </cfRule>
  </conditionalFormatting>
  <conditionalFormatting sqref="F147">
    <cfRule type="cellIs" dxfId="43" priority="62" stopIfTrue="1" operator="equal">
      <formula>8223.307275</formula>
    </cfRule>
  </conditionalFormatting>
  <conditionalFormatting sqref="A15 C15:D15 F15">
    <cfRule type="cellIs" dxfId="42" priority="61" stopIfTrue="1" operator="equal">
      <formula>8223.307275</formula>
    </cfRule>
  </conditionalFormatting>
  <conditionalFormatting sqref="B13:B14">
    <cfRule type="cellIs" dxfId="41" priority="58" stopIfTrue="1" operator="equal">
      <formula>8223.307275</formula>
    </cfRule>
  </conditionalFormatting>
  <conditionalFormatting sqref="B15">
    <cfRule type="cellIs" dxfId="40" priority="57" stopIfTrue="1" operator="equal">
      <formula>8223.307275</formula>
    </cfRule>
  </conditionalFormatting>
  <conditionalFormatting sqref="E14">
    <cfRule type="cellIs" dxfId="39" priority="55" stopIfTrue="1" operator="equal">
      <formula>8223.307275</formula>
    </cfRule>
  </conditionalFormatting>
  <conditionalFormatting sqref="E15">
    <cfRule type="cellIs" dxfId="38" priority="54" stopIfTrue="1" operator="equal">
      <formula>8223.307275</formula>
    </cfRule>
  </conditionalFormatting>
  <conditionalFormatting sqref="A101 A106 C106:F106">
    <cfRule type="cellIs" dxfId="37" priority="53" stopIfTrue="1" operator="equal">
      <formula>8223.307275</formula>
    </cfRule>
  </conditionalFormatting>
  <conditionalFormatting sqref="A105">
    <cfRule type="cellIs" dxfId="36" priority="48" stopIfTrue="1" operator="equal">
      <formula>8223.307275</formula>
    </cfRule>
  </conditionalFormatting>
  <conditionalFormatting sqref="C101">
    <cfRule type="cellIs" dxfId="35" priority="47" stopIfTrue="1" operator="equal">
      <formula>8223.307275</formula>
    </cfRule>
  </conditionalFormatting>
  <conditionalFormatting sqref="A103">
    <cfRule type="cellIs" dxfId="34" priority="50" stopIfTrue="1" operator="equal">
      <formula>8223.307275</formula>
    </cfRule>
  </conditionalFormatting>
  <conditionalFormatting sqref="A104">
    <cfRule type="cellIs" dxfId="33" priority="49" stopIfTrue="1" operator="equal">
      <formula>8223.307275</formula>
    </cfRule>
  </conditionalFormatting>
  <conditionalFormatting sqref="A121">
    <cfRule type="cellIs" dxfId="32" priority="27" stopIfTrue="1" operator="equal">
      <formula>8223.307275</formula>
    </cfRule>
  </conditionalFormatting>
  <conditionalFormatting sqref="C117">
    <cfRule type="cellIs" dxfId="31" priority="26" stopIfTrue="1" operator="equal">
      <formula>8223.307275</formula>
    </cfRule>
  </conditionalFormatting>
  <conditionalFormatting sqref="A95:B95">
    <cfRule type="cellIs" dxfId="30" priority="45" stopIfTrue="1" operator="equal">
      <formula>8223.307275</formula>
    </cfRule>
  </conditionalFormatting>
  <conditionalFormatting sqref="A96:A97 C97:D97 F97">
    <cfRule type="cellIs" dxfId="29" priority="44" stopIfTrue="1" operator="equal">
      <formula>8223.307275</formula>
    </cfRule>
  </conditionalFormatting>
  <conditionalFormatting sqref="C96">
    <cfRule type="cellIs" dxfId="28" priority="43" stopIfTrue="1" operator="equal">
      <formula>8223.307275</formula>
    </cfRule>
  </conditionalFormatting>
  <conditionalFormatting sqref="D96">
    <cfRule type="cellIs" dxfId="27" priority="42" stopIfTrue="1" operator="equal">
      <formula>8223.307275</formula>
    </cfRule>
  </conditionalFormatting>
  <conditionalFormatting sqref="A98 C98:D98 F98">
    <cfRule type="cellIs" dxfId="26" priority="41" stopIfTrue="1" operator="equal">
      <formula>8223.307275</formula>
    </cfRule>
  </conditionalFormatting>
  <conditionalFormatting sqref="B96:B97">
    <cfRule type="cellIs" dxfId="25" priority="39" stopIfTrue="1" operator="equal">
      <formula>8223.307275</formula>
    </cfRule>
  </conditionalFormatting>
  <conditionalFormatting sqref="B98">
    <cfRule type="cellIs" dxfId="24" priority="38" stopIfTrue="1" operator="equal">
      <formula>8223.307275</formula>
    </cfRule>
  </conditionalFormatting>
  <conditionalFormatting sqref="E97">
    <cfRule type="cellIs" dxfId="23" priority="36" stopIfTrue="1" operator="equal">
      <formula>8223.307275</formula>
    </cfRule>
  </conditionalFormatting>
  <conditionalFormatting sqref="E98">
    <cfRule type="cellIs" dxfId="22" priority="35" stopIfTrue="1" operator="equal">
      <formula>8223.307275</formula>
    </cfRule>
  </conditionalFormatting>
  <conditionalFormatting sqref="A102">
    <cfRule type="cellIs" dxfId="21" priority="34" stopIfTrue="1" operator="equal">
      <formula>8223.307275</formula>
    </cfRule>
  </conditionalFormatting>
  <conditionalFormatting sqref="B102">
    <cfRule type="cellIs" dxfId="20" priority="33" stopIfTrue="1" operator="equal">
      <formula>8223.307275</formula>
    </cfRule>
  </conditionalFormatting>
  <conditionalFormatting sqref="B103:B106">
    <cfRule type="cellIs" dxfId="19" priority="32" stopIfTrue="1" operator="equal">
      <formula>8223.307275</formula>
    </cfRule>
  </conditionalFormatting>
  <conditionalFormatting sqref="B101">
    <cfRule type="cellIs" dxfId="18" priority="31" stopIfTrue="1" operator="equal">
      <formula>8223.307275</formula>
    </cfRule>
  </conditionalFormatting>
  <conditionalFormatting sqref="A117 A122 C122:F122">
    <cfRule type="cellIs" dxfId="17" priority="30" stopIfTrue="1" operator="equal">
      <formula>8223.307275</formula>
    </cfRule>
  </conditionalFormatting>
  <conditionalFormatting sqref="A111:B111">
    <cfRule type="cellIs" dxfId="16" priority="24" stopIfTrue="1" operator="equal">
      <formula>8223.307275</formula>
    </cfRule>
  </conditionalFormatting>
  <conditionalFormatting sqref="A119">
    <cfRule type="cellIs" dxfId="15" priority="29" stopIfTrue="1" operator="equal">
      <formula>8223.307275</formula>
    </cfRule>
  </conditionalFormatting>
  <conditionalFormatting sqref="A120">
    <cfRule type="cellIs" dxfId="14" priority="28" stopIfTrue="1" operator="equal">
      <formula>8223.307275</formula>
    </cfRule>
  </conditionalFormatting>
  <conditionalFormatting sqref="A112:A113 C113:D113 F113">
    <cfRule type="cellIs" dxfId="13" priority="23" stopIfTrue="1" operator="equal">
      <formula>8223.307275</formula>
    </cfRule>
  </conditionalFormatting>
  <conditionalFormatting sqref="C112">
    <cfRule type="cellIs" dxfId="12" priority="22" stopIfTrue="1" operator="equal">
      <formula>8223.307275</formula>
    </cfRule>
  </conditionalFormatting>
  <conditionalFormatting sqref="D112">
    <cfRule type="cellIs" dxfId="11" priority="21" stopIfTrue="1" operator="equal">
      <formula>8223.307275</formula>
    </cfRule>
  </conditionalFormatting>
  <conditionalFormatting sqref="A114 C114:D114 F114">
    <cfRule type="cellIs" dxfId="10" priority="20" stopIfTrue="1" operator="equal">
      <formula>8223.307275</formula>
    </cfRule>
  </conditionalFormatting>
  <conditionalFormatting sqref="B112:B113">
    <cfRule type="cellIs" dxfId="9" priority="18" stopIfTrue="1" operator="equal">
      <formula>8223.307275</formula>
    </cfRule>
  </conditionalFormatting>
  <conditionalFormatting sqref="B114">
    <cfRule type="cellIs" dxfId="8" priority="17" stopIfTrue="1" operator="equal">
      <formula>8223.307275</formula>
    </cfRule>
  </conditionalFormatting>
  <conditionalFormatting sqref="E113">
    <cfRule type="cellIs" dxfId="7" priority="15" stopIfTrue="1" operator="equal">
      <formula>8223.307275</formula>
    </cfRule>
  </conditionalFormatting>
  <conditionalFormatting sqref="E114">
    <cfRule type="cellIs" dxfId="6" priority="14" stopIfTrue="1" operator="equal">
      <formula>8223.307275</formula>
    </cfRule>
  </conditionalFormatting>
  <conditionalFormatting sqref="A118">
    <cfRule type="cellIs" dxfId="5" priority="13" stopIfTrue="1" operator="equal">
      <formula>8223.307275</formula>
    </cfRule>
  </conditionalFormatting>
  <conditionalFormatting sqref="B118">
    <cfRule type="cellIs" dxfId="4" priority="12" stopIfTrue="1" operator="equal">
      <formula>8223.307275</formula>
    </cfRule>
  </conditionalFormatting>
  <conditionalFormatting sqref="B119:B122">
    <cfRule type="cellIs" dxfId="3" priority="11" stopIfTrue="1" operator="equal">
      <formula>8223.307275</formula>
    </cfRule>
  </conditionalFormatting>
  <conditionalFormatting sqref="B117">
    <cfRule type="cellIs" dxfId="2" priority="10" stopIfTrue="1" operator="equal">
      <formula>8223.307275</formula>
    </cfRule>
  </conditionalFormatting>
  <conditionalFormatting sqref="A108:F108">
    <cfRule type="cellIs" dxfId="1" priority="8" stopIfTrue="1" operator="equal">
      <formula>8223.307275</formula>
    </cfRule>
  </conditionalFormatting>
  <conditionalFormatting sqref="A124:F124">
    <cfRule type="cellIs" dxfId="0" priority="7" stopIfTrue="1" operator="equal">
      <formula>8223.307275</formula>
    </cfRule>
  </conditionalFormatting>
  <pageMargins left="0" right="0" top="0.94488188976377963" bottom="0.15748031496062992" header="0" footer="0"/>
  <pageSetup paperSize="9" scale="79" orientation="landscape" horizontalDpi="4294967293" verticalDpi="4294967293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Tariel Sakhelashvili</cp:lastModifiedBy>
  <cp:lastPrinted>2021-02-21T23:09:13Z</cp:lastPrinted>
  <dcterms:created xsi:type="dcterms:W3CDTF">2018-01-31T17:32:46Z</dcterms:created>
  <dcterms:modified xsi:type="dcterms:W3CDTF">2021-05-07T10:49:16Z</dcterms:modified>
</cp:coreProperties>
</file>