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F8E95F05-3597-430A-9661-1A0670AFC5DF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კეთილმოწ" sheetId="1" r:id="rId1"/>
    <sheet name="შენობა" sheetId="11" r:id="rId2"/>
    <sheet name="ფანჩატური" sheetId="12" r:id="rId3"/>
    <sheet name="ეკლესია" sheetId="13" r:id="rId4"/>
    <sheet name="მემორიალი" sheetId="14" r:id="rId5"/>
    <sheet name="სველი წერტილი" sheetId="15" r:id="rId6"/>
    <sheet name="კრებსითი" sheetId="16" r:id="rId7"/>
  </sheets>
  <definedNames>
    <definedName name="_xlnm.Print_Area" localSheetId="3">ეკლესია!$A$1:$F$31</definedName>
    <definedName name="_xlnm.Print_Area" localSheetId="0">კეთილმოწ!$A$1:$F$46</definedName>
    <definedName name="_xlnm.Print_Area" localSheetId="5">'სველი წერტილი'!$A$1:$F$47</definedName>
    <definedName name="_xlnm.Print_Area" localSheetId="2">ფანჩატური!$A$1:$F$33</definedName>
    <definedName name="_xlnm.Print_Area" localSheetId="1">შენობა!$A$1:$F$25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6" l="1"/>
  <c r="H12" i="16" l="1"/>
  <c r="H15" i="16" l="1"/>
  <c r="H14" i="16"/>
  <c r="H13" i="16"/>
  <c r="H11" i="16"/>
  <c r="H17" i="16" s="1"/>
  <c r="D17" i="16" l="1"/>
  <c r="D18" i="16" s="1"/>
  <c r="D19" i="16" s="1"/>
  <c r="H18" i="16" l="1"/>
  <c r="H19" i="16"/>
  <c r="D20" i="16"/>
  <c r="D21" i="16" l="1"/>
  <c r="H21" i="16" s="1"/>
  <c r="H20" i="16"/>
</calcChain>
</file>

<file path=xl/sharedStrings.xml><?xml version="1.0" encoding="utf-8"?>
<sst xmlns="http://schemas.openxmlformats.org/spreadsheetml/2006/main" count="357" uniqueCount="180">
  <si>
    <t>lari</t>
  </si>
  <si>
    <t>jami</t>
  </si>
  <si>
    <t>sul</t>
  </si>
  <si>
    <t>erT. fasi</t>
  </si>
  <si>
    <t>1</t>
  </si>
  <si>
    <t>7</t>
  </si>
  <si>
    <t>m3</t>
  </si>
  <si>
    <t>m2</t>
  </si>
  <si>
    <t>t</t>
  </si>
  <si>
    <t>grZ.m</t>
  </si>
  <si>
    <t>zednadebi xarjebi  - 10%</t>
  </si>
  <si>
    <t>mogeba - 8%</t>
  </si>
  <si>
    <t>samuSaos dasaxeleba</t>
  </si>
  <si>
    <t>ganzomilebis erTeuli</t>
  </si>
  <si>
    <t>#</t>
  </si>
  <si>
    <t>cali</t>
  </si>
  <si>
    <t>მ2</t>
  </si>
  <si>
    <t>ლარი</t>
  </si>
  <si>
    <t>samuSaoebis dasaxeleba</t>
  </si>
  <si>
    <t>erT fasi</t>
  </si>
  <si>
    <t>gegmiuri dagroveba - 8%</t>
  </si>
  <si>
    <t>მ3</t>
  </si>
  <si>
    <t>100m2</t>
  </si>
  <si>
    <t>ჯამი</t>
  </si>
  <si>
    <t xml:space="preserve">ჯამი: </t>
  </si>
  <si>
    <t xml:space="preserve">ლარი </t>
  </si>
  <si>
    <t xml:space="preserve">ზედნადები ხარჯები - 10% </t>
  </si>
  <si>
    <t xml:space="preserve">ჯამი </t>
  </si>
  <si>
    <t>გეგმიური დაგროვება - 8%</t>
  </si>
  <si>
    <t>gruntis mosworeba-datkepna RorRiT</t>
  </si>
  <si>
    <t xml:space="preserve"> lokaluri xarjTaRricxva #1</t>
  </si>
  <si>
    <t xml:space="preserve"> lokaluri xarjTaRricxva #3</t>
  </si>
  <si>
    <t xml:space="preserve"> liTonis moajiris mowyoba milkvadratebiT </t>
  </si>
  <si>
    <t>administraciuli Senobis remonti</t>
  </si>
  <si>
    <t xml:space="preserve"> III  კატეგორიის გრუნტის  დამუშავება ხელით გვერდზე დაყრით</t>
  </si>
  <si>
    <t xml:space="preserve">kedlebis mowyoba mcire zomis betonis blokebiT </t>
  </si>
  <si>
    <t xml:space="preserve">მონოლითური betoniT  safaris mowyoba sisqiT 12sm </t>
  </si>
  <si>
    <t xml:space="preserve"> lokaluri xarjTaRricxva #2</t>
  </si>
  <si>
    <t xml:space="preserve">შედგენილია:  2021 წლის I კვარტლის დონეზე </t>
  </si>
  <si>
    <t>ფანჩატურის mSenebloba</t>
  </si>
  <si>
    <t>Sedgenilia: 2018 wlis I kvartlis fasebSi</t>
  </si>
  <si>
    <t>III kategoriis gruntis damuSaveba xeliT gverdze dayriT</t>
  </si>
  <si>
    <t xml:space="preserve">monoliTuri betonis wertilovani saZirkvlis mowyoba (0.3X0.4)m  </t>
  </si>
  <si>
    <t>safuZvlis mowyoba qviSa-xreSovani nareviT filis qveS</t>
  </si>
  <si>
    <t>fanCaturis liTonis karkasis mowyoba</t>
  </si>
  <si>
    <t>saxuravqveSa fenilis mowyoba gaSalaSinebuli ficrebiT</t>
  </si>
  <si>
    <t>moTuTiebuli Tunuqis saxuravis mowyoba liTonis konstruqciebze</t>
  </si>
  <si>
    <t>xis grZeli skamis mowyoba xuT kuTxeze milkvadratis sayrdenze da magidis mowyoba</t>
  </si>
  <si>
    <t>xis skamis  SeRebva zeTovani saRebaviT</t>
  </si>
  <si>
    <t>betonis dekoratiuli filebis dageba fanCaturSi</t>
  </si>
  <si>
    <t>liTonis konstruqciebis SeRebva antikoroziuli saRebaviT</t>
  </si>
  <si>
    <t>wylis fantanis mowyoba</t>
  </si>
  <si>
    <t>sasmeli Sadrevnis SeZena-montaJi</t>
  </si>
  <si>
    <t>kopl</t>
  </si>
  <si>
    <t>gruntis damuSaveba xeliT arxSi wylisa da kanalizaciis milebis mosawyobad</t>
  </si>
  <si>
    <t>ventilis dayeneba</t>
  </si>
  <si>
    <t>gruntis ukuCayra xeliT moSandakebiT</t>
  </si>
  <si>
    <t>zednadebi xarjebi - 10%</t>
  </si>
  <si>
    <t>memorialis mowyoba</t>
  </si>
  <si>
    <t>მემორიალის საძირკვლისა და კედლის მიწყობა</t>
  </si>
  <si>
    <t>gruntis damuSaveba xeliT მემორიალის saZirkvlis mosawyobad  gverdze dayriT</t>
  </si>
  <si>
    <t xml:space="preserve">sasmeli wylis plastmasis milis Cadeba arxSi </t>
  </si>
  <si>
    <t xml:space="preserve">sakanalizacio plastmasis milis Cadeba arxSi </t>
  </si>
  <si>
    <t xml:space="preserve">monoliTuri rkinabetoniთ iatakis და მემორიალთან მისასვლელი ბილიკის  mowyoba  </t>
  </si>
  <si>
    <t>მბრუნავი კუტიკარის მონტაჟი</t>
  </si>
  <si>
    <t>კომპ</t>
  </si>
  <si>
    <t>გრძ.მ</t>
  </si>
  <si>
    <t>ცალი</t>
  </si>
  <si>
    <t>ლითონის მოაჯირების  კუტიკარების შეღებვა  ანტიკოროზიული საღებავით</t>
  </si>
  <si>
    <t>პარკის სკამის სიგრძით  2,0 გრძ.მ  შეძენა -მონტაჟი</t>
  </si>
  <si>
    <t>ქუჩის ლამპიონი თავისი საყრდენით შეძენა-მონტაჟი ქსელში ჩართვით</t>
  </si>
  <si>
    <t>ცენტრში მონ. ბეტონის დაგება</t>
  </si>
  <si>
    <t>სანაგვე ურნის შეძენა-მონტაჟი (პატარა)</t>
  </si>
  <si>
    <t>სანაგვე ურნის შეძენა-მონტაჟი (დიდი)</t>
  </si>
  <si>
    <t xml:space="preserve">monoliTuri betonis  zeZirkvlis mowyoba (0,25*0,3)m  </t>
  </si>
  <si>
    <t>კეთილმოწყობა</t>
  </si>
  <si>
    <r>
      <t xml:space="preserve">ლოკალურ-რესურსული ხარჯთაღრიცხვა </t>
    </r>
    <r>
      <rPr>
        <sz val="12"/>
        <rFont val="Acad Nusx Geo"/>
        <family val="2"/>
      </rPr>
      <t>#</t>
    </r>
    <r>
      <rPr>
        <sz val="12"/>
        <rFont val="Sylfaen"/>
        <family val="1"/>
        <charset val="204"/>
      </rPr>
      <t xml:space="preserve">4 </t>
    </r>
  </si>
  <si>
    <t xml:space="preserve">ლოკალურ-რესურსული ხარჯთაღრიცხვა #5 </t>
  </si>
  <si>
    <t xml:space="preserve">ლითონის კარის  მოწყობა სარდაფში </t>
  </si>
  <si>
    <t xml:space="preserve">sofel jabniZeebis centris keTilmowyoba </t>
  </si>
  <si>
    <t>jabniZeebi</t>
  </si>
  <si>
    <t>arebuli fanCaturis demontaJi, adgilze dasawyobebiT</t>
  </si>
  <si>
    <t>metaloplastmasis fanjris  blokis damzadeba montaJi (0,75*1,30)m -1 c</t>
  </si>
  <si>
    <t>ნაეკლესიარის შემოღობვა</t>
  </si>
  <si>
    <t>xreSovani baliSis mowyoba bilikis qveS  sisqiT saSualod 10.0sm</t>
  </si>
  <si>
    <t>kibe-bilikis mowyoba</t>
  </si>
  <si>
    <t>Robis mowyoba</t>
  </si>
  <si>
    <t>monoliTuri rkinabetonis kibis-bilikis mowyoba - sigrZiT 21grZ.m siganiT 1,2 metri</t>
  </si>
  <si>
    <t xml:space="preserve">monoliTuri betonis saZirkvlis  mowyoba (0.4*0,3)m - 35 grZ.m </t>
  </si>
  <si>
    <t>ლამპიონი თავისი საყრდენით შეძენა-მონტაჟი ქსელში ჩართვით</t>
  </si>
  <si>
    <t>ფასადის კედლიდან ბათქაშის ჩამოყრა</t>
  </si>
  <si>
    <t>გარე kedlebis ფერდოების ჩათვლით Selesva cementis xsnariT</t>
  </si>
  <si>
    <t>kedlebis momzadeba da SeRebva wyalemulsiis  saRebaviT</t>
  </si>
  <si>
    <t>ინვენტარული ხარაჩოს მონტაჟი-დემონტაჟი</t>
  </si>
  <si>
    <t>samSeneblo nagavis xeliT avtoTviTmclelze datvirTva</t>
  </si>
  <si>
    <t>samSeneblo nagavis gatana nayarSi</t>
  </si>
  <si>
    <t>ფასადების რეაბილიტაცია</t>
  </si>
  <si>
    <t xml:space="preserve"> zedmeti gruntis datvirTva xeliT avtoTviTmclelze</t>
  </si>
  <si>
    <t>gruntis gazidva nayarSi</t>
  </si>
  <si>
    <t xml:space="preserve">liTonis cxauris montaJi Ria arxze </t>
  </si>
  <si>
    <t>gruntis ukuCayra xeliT</t>
  </si>
  <si>
    <r>
      <t xml:space="preserve">        </t>
    </r>
    <r>
      <rPr>
        <b/>
        <sz val="11"/>
        <rFont val="AcadNusx"/>
      </rPr>
      <t xml:space="preserve">   სანიაღვრე არხის მოწყობა</t>
    </r>
  </si>
  <si>
    <t xml:space="preserve">saniaRvre arxis mowyoba Sida zomiT (250*300)mm sigrZiT 122.0 grZ.m </t>
  </si>
  <si>
    <t xml:space="preserve">liTonis cxauris damzadeba sigrZiT (12+9) grZ.m </t>
  </si>
  <si>
    <r>
      <t xml:space="preserve">        </t>
    </r>
    <r>
      <rPr>
        <b/>
        <sz val="11"/>
        <rFont val="AcadNusx"/>
      </rPr>
      <t xml:space="preserve">   ღობის მოწყობა</t>
    </r>
  </si>
  <si>
    <t xml:space="preserve"> liTonis კუტიკარის mowyoba milkvadratebiT სიგანით 1.0მ</t>
  </si>
  <si>
    <t>კუტიკ</t>
  </si>
  <si>
    <t xml:space="preserve">monoliTuri betonis saZirkvlis  mowyoba (0.4*0,3)m - 15 grZ.m </t>
  </si>
  <si>
    <t>4</t>
  </si>
  <si>
    <t>5</t>
  </si>
  <si>
    <t>6</t>
  </si>
  <si>
    <t xml:space="preserve">monoliTuri betonis saZirkvlisa da zeZirkvlis mowyoba   </t>
  </si>
  <si>
    <t>monoliTuri rkinabetonis gadaxurvis filis mowyoba 0.00 niSnulze</t>
  </si>
  <si>
    <t>monoliTuri betoniT iatakis safuZvlis mowyoba sisqiT 10sm</t>
  </si>
  <si>
    <t xml:space="preserve">monoliTuri rkinabetonis sartyelis mowyoba  </t>
  </si>
  <si>
    <t>monoliTuri rkinabetonis gadaxurvis filis mowyoba sisqiT 15sm</t>
  </si>
  <si>
    <t>saxuravis mowyoba feradi proffenilis furclebiT molartyviT</t>
  </si>
  <si>
    <t>metaloplastmasis karis blokis SeZena-montaJi (0.75*2.05)m - 2c</t>
  </si>
  <si>
    <t>metaloplastmasis  fanjris blokებis ევროგაღებით SeZena-montaJi (0.6*0.4)m-2c</t>
  </si>
  <si>
    <t>Sida kedlebis  Selesva cementis xsnariT</t>
  </si>
  <si>
    <t>cementis mWimis mowyoba sisqiT 30mm</t>
  </si>
  <si>
    <t xml:space="preserve">kedlebze moWiquli filebis mowyoba  </t>
  </si>
  <si>
    <t xml:space="preserve">meTlaxis  filebis dageba </t>
  </si>
  <si>
    <t>Weris SeRebva wyalemulsiis  saRebaviT</t>
  </si>
  <si>
    <t>Siga  kedlebis SeRebva wyalemulsiis saRebaviT</t>
  </si>
  <si>
    <t>gare kedlebis Selesva cementis xsnariT</t>
  </si>
  <si>
    <t>gare kedlebis SeRebva wyalemulsiis saRebaviT</t>
  </si>
  <si>
    <t>Siga წყალი-კანალიზაციis mowyoba</t>
  </si>
  <si>
    <t>პლასმასის  წყალსადენის მილების მოწყობა d-20 მმ</t>
  </si>
  <si>
    <t xml:space="preserve">plastmasis sakanalizacio milebis montaJi </t>
  </si>
  <si>
    <t>გრძ.m</t>
  </si>
  <si>
    <t xml:space="preserve">ხელსაბანების მოწყობა </t>
  </si>
  <si>
    <t>კომპლ</t>
  </si>
  <si>
    <t xml:space="preserve">unitazis mowyoba </t>
  </si>
  <si>
    <t>kompl</t>
  </si>
  <si>
    <t xml:space="preserve">  trapis montaJi </t>
  </si>
  <si>
    <t>cალი</t>
  </si>
  <si>
    <t>gare წყალი-კანალიზაციis mowyoba</t>
  </si>
  <si>
    <t>პლასtმასის  წყალსადენის მილების მოწყობა arxSi</t>
  </si>
  <si>
    <t>ventilis montaJi</t>
  </si>
  <si>
    <t>zednadebi xarjebi -10%</t>
  </si>
  <si>
    <t>sofel jabniZeebis centris keTilmowyoba</t>
  </si>
  <si>
    <t>sveli wertilis mowyoba</t>
  </si>
  <si>
    <t>gruntis damuSaveba xeliT  lenturi saZirkvlis mosawyobad adgilze dayriT</t>
  </si>
  <si>
    <t>l o k a l u r i     x a r j T a R r i c x v a #6</t>
  </si>
  <si>
    <t>სახურავზე ქარხნულად დამზადებული თოვლის დაცურების საწინააღმდეგო ბარიერის მოწყობა</t>
  </si>
  <si>
    <t>გრძ,მ</t>
  </si>
  <si>
    <r>
      <t xml:space="preserve">                                       </t>
    </r>
    <r>
      <rPr>
        <b/>
        <sz val="14"/>
        <rFont val="AcadNusx"/>
      </rPr>
      <t xml:space="preserve">sofel jabniZeebis centris keTilmowyoba </t>
    </r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</si>
  <si>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</si>
  <si>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</si>
  <si>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</si>
  <si>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</si>
  <si>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</si>
  <si>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danadgarebi,aveji, inventari </t>
  </si>
  <si>
    <t>sxvadasxva xarjebi</t>
  </si>
  <si>
    <t>saerTo saxarjTaRricxvo Rirebuleba</t>
  </si>
  <si>
    <t>Tavi I</t>
  </si>
  <si>
    <t>teritoriis momzadeba</t>
  </si>
  <si>
    <t>Tavi II</t>
  </si>
  <si>
    <t xml:space="preserve">mSeneblobis ZiriTadi obieqtebi </t>
  </si>
  <si>
    <t>2.1</t>
  </si>
  <si>
    <t>lok xarjT. #1</t>
  </si>
  <si>
    <t>keTilmowyoba</t>
  </si>
  <si>
    <t>2,2</t>
  </si>
  <si>
    <t>lok xarjT. #2</t>
  </si>
  <si>
    <t>2.3</t>
  </si>
  <si>
    <t>lok xarjT. #3</t>
  </si>
  <si>
    <t>2.4</t>
  </si>
  <si>
    <t>lok xarjT. #4</t>
  </si>
  <si>
    <t>eklesia</t>
  </si>
  <si>
    <t>2.5</t>
  </si>
  <si>
    <t>lok xarjT. #5</t>
  </si>
  <si>
    <t>2.6</t>
  </si>
  <si>
    <t>lok xarjT. #6</t>
  </si>
  <si>
    <t>sveli wertili</t>
  </si>
  <si>
    <t xml:space="preserve">jami Tavi II </t>
  </si>
  <si>
    <t>rezervi 3%</t>
  </si>
  <si>
    <t>damatebiTi Rirebulebis gadasaxadi 18 %</t>
  </si>
  <si>
    <t>sul krebsiTi saxarjTaRricxvo Rirebuleba</t>
  </si>
  <si>
    <t>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</si>
</sst>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"/>
    <numFmt numFmtId="166" formatCode="0.000"/>
    <numFmt numFmtId="168" formatCode="#,##0.0"/>
    <numFmt numFmtId="170" formatCode="0.0%"/>
  </numFmts>
  <fonts count="34">
    <font>
      <sz val="11"/>
      <color theme="1"/>
      <name val="Calibri"/>
      <family val="2"/>
      <scheme val="minor"/>
    </font>
    <font>
      <sz val="10"/>
      <name val="AcadNusx"/>
    </font>
    <font>
      <b/>
      <sz val="12"/>
      <name val="AcadNusx"/>
    </font>
    <font>
      <sz val="12"/>
      <name val="AcadNusx"/>
    </font>
    <font>
      <sz val="11"/>
      <name val="AcadNusx"/>
    </font>
    <font>
      <sz val="11"/>
      <color theme="1"/>
      <name val="AcadNusx"/>
    </font>
    <font>
      <sz val="10"/>
      <name val="Arial"/>
      <family val="2"/>
      <charset val="204"/>
    </font>
    <font>
      <sz val="11"/>
      <color indexed="8"/>
      <name val="AcadNusx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sz val="11"/>
      <name val="Sylfaen"/>
      <family val="1"/>
      <charset val="204"/>
    </font>
    <font>
      <sz val="11"/>
      <name val="Sylfaen"/>
      <family val="1"/>
    </font>
    <font>
      <b/>
      <sz val="11"/>
      <name val="AcadNusx"/>
    </font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2"/>
      <name val="Sylfaen"/>
      <family val="1"/>
      <charset val="204"/>
    </font>
    <font>
      <sz val="11"/>
      <color rgb="FFFF0000"/>
      <name val="Sylfaen"/>
      <family val="1"/>
      <charset val="204"/>
    </font>
    <font>
      <sz val="11"/>
      <color rgb="FFFF0000"/>
      <name val="AcadNusx"/>
    </font>
    <font>
      <sz val="12"/>
      <name val="Acad Nusx Geo"/>
      <family val="2"/>
    </font>
    <font>
      <sz val="11"/>
      <color indexed="8"/>
      <name val="Sylfaen"/>
      <family val="1"/>
      <charset val="204"/>
    </font>
    <font>
      <b/>
      <sz val="11"/>
      <color theme="1"/>
      <name val="AcadNusx"/>
    </font>
    <font>
      <sz val="12"/>
      <color theme="1"/>
      <name val="Calibri"/>
      <family val="2"/>
      <scheme val="minor"/>
    </font>
    <font>
      <sz val="12"/>
      <color indexed="8"/>
      <name val="AcadNusx"/>
    </font>
    <font>
      <sz val="12"/>
      <name val="LitNusx"/>
      <family val="2"/>
      <charset val="204"/>
    </font>
    <font>
      <sz val="12"/>
      <name val="Sylfaen"/>
      <family val="1"/>
    </font>
    <font>
      <sz val="12"/>
      <color theme="1"/>
      <name val="AcadNusx"/>
    </font>
    <font>
      <b/>
      <sz val="12"/>
      <color theme="1"/>
      <name val="AcadNusx"/>
    </font>
    <font>
      <sz val="12"/>
      <color rgb="FFFF0000"/>
      <name val="AcadNusx"/>
    </font>
    <font>
      <b/>
      <sz val="12"/>
      <color rgb="FFFF0000"/>
      <name val="AcadNusx"/>
    </font>
    <font>
      <b/>
      <sz val="14"/>
      <name val="AcadNusx"/>
    </font>
    <font>
      <sz val="18"/>
      <color theme="1"/>
      <name val="Calibri"/>
      <family val="2"/>
      <scheme val="minor"/>
    </font>
    <font>
      <b/>
      <sz val="11"/>
      <name val="Sylfaen"/>
      <family val="1"/>
      <charset val="204"/>
    </font>
    <font>
      <sz val="11"/>
      <name val="Times New Roman"/>
      <family val="1"/>
    </font>
    <font>
      <b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0" fontId="6" fillId="0" borderId="0"/>
  </cellStyleXfs>
  <cellXfs count="26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/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top" wrapText="1"/>
    </xf>
    <xf numFmtId="0" fontId="4" fillId="0" borderId="3" xfId="0" quotePrefix="1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1" fontId="4" fillId="0" borderId="3" xfId="0" quotePrefix="1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3" xfId="0" quotePrefix="1" applyNumberFormat="1" applyFont="1" applyBorder="1" applyAlignment="1">
      <alignment horizontal="center" vertical="top" wrapText="1"/>
    </xf>
    <xf numFmtId="2" fontId="4" fillId="0" borderId="3" xfId="0" quotePrefix="1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3" xfId="1" applyNumberFormat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2" fontId="4" fillId="0" borderId="3" xfId="1" applyNumberFormat="1" applyFont="1" applyBorder="1" applyAlignment="1">
      <alignment horizontal="center" vertical="top"/>
    </xf>
    <xf numFmtId="0" fontId="4" fillId="0" borderId="3" xfId="1" applyFont="1" applyBorder="1" applyAlignment="1">
      <alignment vertical="top" wrapText="1"/>
    </xf>
    <xf numFmtId="165" fontId="4" fillId="0" borderId="3" xfId="1" applyNumberFormat="1" applyFont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 applyProtection="1">
      <alignment horizontal="center" vertical="top" wrapText="1"/>
      <protection locked="0"/>
    </xf>
    <xf numFmtId="165" fontId="11" fillId="0" borderId="3" xfId="0" applyNumberFormat="1" applyFont="1" applyBorder="1" applyAlignment="1" applyProtection="1">
      <alignment horizontal="center" vertical="top" wrapText="1"/>
      <protection locked="0"/>
    </xf>
    <xf numFmtId="2" fontId="10" fillId="0" borderId="3" xfId="0" applyNumberFormat="1" applyFont="1" applyBorder="1" applyAlignment="1">
      <alignment horizontal="center" vertical="top" wrapText="1"/>
    </xf>
    <xf numFmtId="165" fontId="11" fillId="0" borderId="3" xfId="0" applyNumberFormat="1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2" fillId="0" borderId="3" xfId="1" applyFont="1" applyBorder="1" applyAlignment="1">
      <alignment horizontal="center" vertical="top"/>
    </xf>
    <xf numFmtId="0" fontId="4" fillId="0" borderId="3" xfId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6" fontId="4" fillId="0" borderId="3" xfId="1" applyNumberFormat="1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top" wrapText="1"/>
    </xf>
    <xf numFmtId="2" fontId="4" fillId="3" borderId="3" xfId="1" applyNumberFormat="1" applyFont="1" applyFill="1" applyBorder="1" applyAlignment="1">
      <alignment horizontal="center" vertical="top"/>
    </xf>
    <xf numFmtId="165" fontId="4" fillId="0" borderId="3" xfId="1" applyNumberFormat="1" applyFont="1" applyBorder="1" applyAlignment="1">
      <alignment horizontal="center" vertical="top" wrapText="1"/>
    </xf>
    <xf numFmtId="2" fontId="4" fillId="3" borderId="3" xfId="1" applyNumberFormat="1" applyFont="1" applyFill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0" fillId="0" borderId="0" xfId="0"/>
    <xf numFmtId="2" fontId="10" fillId="0" borderId="3" xfId="0" applyNumberFormat="1" applyFont="1" applyBorder="1" applyAlignment="1" applyProtection="1">
      <alignment horizontal="center" vertical="top" wrapText="1"/>
      <protection locked="0"/>
    </xf>
    <xf numFmtId="170" fontId="10" fillId="0" borderId="3" xfId="0" applyNumberFormat="1" applyFont="1" applyFill="1" applyBorder="1" applyAlignment="1" applyProtection="1">
      <alignment horizontal="center" vertical="top" wrapText="1"/>
      <protection locked="0"/>
    </xf>
    <xf numFmtId="170" fontId="10" fillId="0" borderId="3" xfId="0" applyNumberFormat="1" applyFont="1" applyBorder="1" applyAlignment="1" applyProtection="1">
      <alignment horizontal="center" vertical="top" wrapText="1"/>
      <protection locked="0"/>
    </xf>
    <xf numFmtId="0" fontId="13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4" fillId="0" borderId="3" xfId="0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168" fontId="5" fillId="0" borderId="3" xfId="0" applyNumberFormat="1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horizontal="center" vertical="top"/>
    </xf>
    <xf numFmtId="165" fontId="10" fillId="2" borderId="3" xfId="0" applyNumberFormat="1" applyFont="1" applyFill="1" applyBorder="1" applyAlignment="1">
      <alignment horizontal="center" vertical="top" wrapText="1"/>
    </xf>
    <xf numFmtId="2" fontId="1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166" fontId="4" fillId="0" borderId="3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19" fillId="0" borderId="0" xfId="0" applyFont="1"/>
    <xf numFmtId="49" fontId="10" fillId="0" borderId="0" xfId="0" applyNumberFormat="1" applyFont="1" applyBorder="1" applyAlignment="1">
      <alignment vertical="center" wrapText="1"/>
    </xf>
    <xf numFmtId="0" fontId="15" fillId="0" borderId="0" xfId="0" applyFont="1" applyAlignment="1"/>
    <xf numFmtId="165" fontId="20" fillId="0" borderId="3" xfId="0" applyNumberFormat="1" applyFont="1" applyFill="1" applyBorder="1" applyAlignment="1">
      <alignment horizontal="center" vertical="top"/>
    </xf>
    <xf numFmtId="4" fontId="20" fillId="0" borderId="3" xfId="0" applyNumberFormat="1" applyFont="1" applyFill="1" applyBorder="1" applyAlignment="1">
      <alignment horizontal="center" vertical="top"/>
    </xf>
    <xf numFmtId="0" fontId="21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1" applyFont="1"/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top"/>
    </xf>
    <xf numFmtId="0" fontId="2" fillId="0" borderId="3" xfId="1" applyFont="1" applyBorder="1" applyAlignment="1">
      <alignment horizontal="center"/>
    </xf>
    <xf numFmtId="2" fontId="24" fillId="0" borderId="3" xfId="0" applyNumberFormat="1" applyFont="1" applyBorder="1" applyAlignment="1">
      <alignment horizontal="center" vertical="top" wrapText="1"/>
    </xf>
    <xf numFmtId="165" fontId="24" fillId="2" borderId="3" xfId="0" applyNumberFormat="1" applyFont="1" applyFill="1" applyBorder="1" applyAlignment="1" applyProtection="1">
      <alignment horizontal="center" vertical="top" wrapText="1"/>
      <protection locked="0"/>
    </xf>
    <xf numFmtId="2" fontId="24" fillId="2" borderId="3" xfId="0" applyNumberFormat="1" applyFont="1" applyFill="1" applyBorder="1" applyAlignment="1">
      <alignment horizontal="center" vertical="top" wrapText="1"/>
    </xf>
    <xf numFmtId="165" fontId="3" fillId="0" borderId="3" xfId="1" applyNumberFormat="1" applyFont="1" applyBorder="1" applyAlignment="1">
      <alignment horizontal="center" vertical="top"/>
    </xf>
    <xf numFmtId="2" fontId="3" fillId="0" borderId="3" xfId="1" applyNumberFormat="1" applyFont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168" fontId="3" fillId="0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4" fontId="25" fillId="0" borderId="3" xfId="0" applyNumberFormat="1" applyFont="1" applyFill="1" applyBorder="1" applyAlignment="1">
      <alignment horizontal="center" vertical="top"/>
    </xf>
    <xf numFmtId="168" fontId="25" fillId="0" borderId="3" xfId="0" applyNumberFormat="1" applyFont="1" applyFill="1" applyBorder="1" applyAlignment="1">
      <alignment horizontal="center" vertical="top"/>
    </xf>
    <xf numFmtId="4" fontId="26" fillId="0" borderId="3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/>
    </xf>
    <xf numFmtId="2" fontId="3" fillId="0" borderId="6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0" fontId="3" fillId="0" borderId="3" xfId="1" applyFont="1" applyBorder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center" vertical="top" wrapText="1"/>
    </xf>
    <xf numFmtId="4" fontId="3" fillId="0" borderId="3" xfId="5" applyNumberFormat="1" applyFont="1" applyFill="1" applyBorder="1" applyAlignment="1">
      <alignment horizontal="center" vertical="top" wrapText="1"/>
    </xf>
    <xf numFmtId="168" fontId="3" fillId="0" borderId="3" xfId="0" applyNumberFormat="1" applyFont="1" applyFill="1" applyBorder="1" applyAlignment="1" applyProtection="1">
      <alignment horizontal="center" vertical="top" wrapText="1"/>
      <protection locked="0"/>
    </xf>
    <xf numFmtId="2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3" fillId="0" borderId="0" xfId="1" applyFont="1" applyAlignment="1">
      <alignment vertical="top"/>
    </xf>
    <xf numFmtId="2" fontId="22" fillId="0" borderId="0" xfId="1" applyNumberFormat="1" applyFont="1" applyBorder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21" fillId="0" borderId="0" xfId="0" applyFont="1" applyAlignment="1">
      <alignment vertical="top"/>
    </xf>
    <xf numFmtId="165" fontId="17" fillId="0" borderId="3" xfId="1" applyNumberFormat="1" applyFont="1" applyBorder="1" applyAlignment="1">
      <alignment horizontal="center" vertical="top"/>
    </xf>
    <xf numFmtId="4" fontId="27" fillId="0" borderId="3" xfId="0" applyNumberFormat="1" applyFont="1" applyFill="1" applyBorder="1" applyAlignment="1">
      <alignment horizontal="center" vertical="top" wrapText="1"/>
    </xf>
    <xf numFmtId="165" fontId="28" fillId="0" borderId="3" xfId="0" applyNumberFormat="1" applyFont="1" applyFill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top" wrapText="1"/>
    </xf>
    <xf numFmtId="165" fontId="27" fillId="0" borderId="3" xfId="1" applyNumberFormat="1" applyFont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/>
    </xf>
    <xf numFmtId="0" fontId="17" fillId="0" borderId="3" xfId="0" applyFont="1" applyBorder="1" applyAlignment="1">
      <alignment vertical="top"/>
    </xf>
    <xf numFmtId="0" fontId="17" fillId="0" borderId="6" xfId="0" applyFont="1" applyFill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0" fontId="16" fillId="2" borderId="3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Border="1" applyAlignment="1" applyProtection="1">
      <alignment horizontal="center" vertical="top" wrapText="1"/>
      <protection locked="0"/>
    </xf>
    <xf numFmtId="165" fontId="4" fillId="2" borderId="3" xfId="0" applyNumberFormat="1" applyFont="1" applyFill="1" applyBorder="1" applyAlignment="1" applyProtection="1">
      <alignment horizontal="center" vertical="top" wrapText="1"/>
      <protection locked="0"/>
    </xf>
    <xf numFmtId="165" fontId="4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2" fontId="17" fillId="0" borderId="3" xfId="0" applyNumberFormat="1" applyFont="1" applyBorder="1" applyAlignment="1">
      <alignment horizontal="center" vertical="top" wrapText="1"/>
    </xf>
    <xf numFmtId="2" fontId="17" fillId="0" borderId="3" xfId="0" applyNumberFormat="1" applyFont="1" applyBorder="1" applyAlignment="1" applyProtection="1">
      <alignment horizontal="center" vertical="top" wrapText="1"/>
      <protection locked="0"/>
    </xf>
    <xf numFmtId="2" fontId="4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2" fontId="4" fillId="0" borderId="3" xfId="1" applyNumberFormat="1" applyFont="1" applyBorder="1" applyAlignment="1">
      <alignment horizontal="left" vertical="top" wrapText="1"/>
    </xf>
    <xf numFmtId="0" fontId="29" fillId="0" borderId="3" xfId="1" applyFont="1" applyBorder="1" applyAlignment="1">
      <alignment horizontal="center" vertical="center"/>
    </xf>
    <xf numFmtId="0" fontId="30" fillId="0" borderId="0" xfId="0" applyFont="1"/>
    <xf numFmtId="165" fontId="5" fillId="0" borderId="3" xfId="0" applyNumberFormat="1" applyFont="1" applyFill="1" applyBorder="1" applyAlignment="1">
      <alignment horizontal="center" vertical="top"/>
    </xf>
    <xf numFmtId="165" fontId="4" fillId="0" borderId="3" xfId="0" applyNumberFormat="1" applyFont="1" applyFill="1" applyBorder="1" applyAlignment="1">
      <alignment horizontal="center" vertical="top"/>
    </xf>
    <xf numFmtId="2" fontId="5" fillId="0" borderId="3" xfId="0" applyNumberFormat="1" applyFont="1" applyFill="1" applyBorder="1" applyAlignment="1">
      <alignment horizontal="center" vertical="top"/>
    </xf>
    <xf numFmtId="168" fontId="4" fillId="0" borderId="3" xfId="0" applyNumberFormat="1" applyFont="1" applyFill="1" applyBorder="1" applyAlignment="1">
      <alignment horizontal="center" vertical="top"/>
    </xf>
    <xf numFmtId="2" fontId="4" fillId="0" borderId="3" xfId="0" applyNumberFormat="1" applyFont="1" applyBorder="1" applyAlignment="1" applyProtection="1">
      <alignment horizontal="center" vertical="top" wrapText="1"/>
      <protection locked="0"/>
    </xf>
    <xf numFmtId="0" fontId="31" fillId="0" borderId="3" xfId="0" applyNumberFormat="1" applyFont="1" applyBorder="1" applyAlignment="1">
      <alignment horizontal="center" vertical="top" wrapText="1"/>
    </xf>
    <xf numFmtId="165" fontId="31" fillId="0" borderId="3" xfId="0" applyNumberFormat="1" applyFont="1" applyFill="1" applyBorder="1" applyAlignment="1">
      <alignment horizontal="center" vertical="top" wrapText="1"/>
    </xf>
    <xf numFmtId="4" fontId="4" fillId="0" borderId="3" xfId="3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center"/>
    </xf>
    <xf numFmtId="0" fontId="4" fillId="0" borderId="3" xfId="3" applyNumberFormat="1" applyFont="1" applyFill="1" applyBorder="1" applyAlignment="1">
      <alignment horizontal="left" vertical="top" wrapText="1"/>
    </xf>
    <xf numFmtId="168" fontId="4" fillId="0" borderId="3" xfId="3" applyNumberFormat="1" applyFont="1" applyFill="1" applyBorder="1" applyAlignment="1">
      <alignment horizontal="center" vertical="top" wrapText="1"/>
    </xf>
    <xf numFmtId="168" fontId="4" fillId="0" borderId="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2" fillId="0" borderId="0" xfId="0" applyFont="1" applyAlignment="1">
      <alignment vertical="top" wrapText="1"/>
    </xf>
    <xf numFmtId="0" fontId="4" fillId="0" borderId="3" xfId="0" quotePrefix="1" applyFont="1" applyBorder="1" applyAlignment="1">
      <alignment horizontal="left" vertical="top" wrapText="1"/>
    </xf>
    <xf numFmtId="0" fontId="4" fillId="0" borderId="3" xfId="0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1" fillId="0" borderId="0" xfId="1" applyFont="1"/>
    <xf numFmtId="0" fontId="3" fillId="0" borderId="0" xfId="1" applyFont="1" applyAlignment="1">
      <alignment horizontal="center" vertical="top" wrapText="1"/>
    </xf>
    <xf numFmtId="0" fontId="6" fillId="0" borderId="3" xfId="1" applyFont="1" applyBorder="1" applyAlignment="1">
      <alignment horizontal="center"/>
    </xf>
    <xf numFmtId="2" fontId="4" fillId="0" borderId="3" xfId="3" applyNumberFormat="1" applyFont="1" applyFill="1" applyBorder="1" applyAlignment="1">
      <alignment horizontal="center" vertical="top" wrapText="1"/>
    </xf>
    <xf numFmtId="165" fontId="4" fillId="0" borderId="3" xfId="3" applyNumberFormat="1" applyFont="1" applyFill="1" applyBorder="1" applyAlignment="1">
      <alignment horizontal="center" vertical="top" wrapText="1"/>
    </xf>
    <xf numFmtId="0" fontId="4" fillId="0" borderId="6" xfId="3" applyNumberFormat="1" applyFont="1" applyFill="1" applyBorder="1" applyAlignment="1">
      <alignment horizontal="left" vertical="top" wrapText="1"/>
    </xf>
    <xf numFmtId="168" fontId="4" fillId="0" borderId="6" xfId="3" applyNumberFormat="1" applyFont="1" applyFill="1" applyBorder="1" applyAlignment="1">
      <alignment horizontal="center" vertical="top" wrapText="1"/>
    </xf>
    <xf numFmtId="2" fontId="4" fillId="0" borderId="6" xfId="3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vertical="top" wrapText="1"/>
    </xf>
    <xf numFmtId="165" fontId="4" fillId="0" borderId="3" xfId="6" applyNumberFormat="1" applyFont="1" applyFill="1" applyBorder="1" applyAlignment="1">
      <alignment horizontal="center" vertical="top" wrapText="1"/>
    </xf>
    <xf numFmtId="2" fontId="4" fillId="0" borderId="3" xfId="6" applyNumberFormat="1" applyFont="1" applyFill="1" applyBorder="1" applyAlignment="1">
      <alignment horizontal="center" vertical="top" wrapText="1"/>
    </xf>
    <xf numFmtId="0" fontId="6" fillId="0" borderId="3" xfId="1" applyFont="1" applyBorder="1"/>
    <xf numFmtId="0" fontId="4" fillId="0" borderId="3" xfId="1" applyFont="1" applyBorder="1" applyAlignment="1">
      <alignment horizontal="center" wrapText="1"/>
    </xf>
    <xf numFmtId="0" fontId="12" fillId="0" borderId="3" xfId="1" applyFont="1" applyBorder="1" applyAlignment="1">
      <alignment horizontal="center" vertical="top" wrapText="1"/>
    </xf>
    <xf numFmtId="0" fontId="4" fillId="0" borderId="0" xfId="1" applyFont="1"/>
    <xf numFmtId="2" fontId="7" fillId="0" borderId="0" xfId="1" applyNumberFormat="1" applyFont="1" applyBorder="1" applyAlignment="1">
      <alignment horizontal="right" vertical="top"/>
    </xf>
    <xf numFmtId="0" fontId="4" fillId="0" borderId="0" xfId="1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6" xfId="1" applyFont="1" applyBorder="1" applyAlignment="1">
      <alignment horizontal="center" vertical="center" textRotation="90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textRotation="90" wrapText="1"/>
    </xf>
    <xf numFmtId="0" fontId="3" fillId="0" borderId="6" xfId="1" applyFont="1" applyBorder="1" applyAlignment="1">
      <alignment horizontal="center" vertical="center" textRotation="90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top"/>
    </xf>
    <xf numFmtId="0" fontId="23" fillId="0" borderId="4" xfId="0" applyFont="1" applyBorder="1" applyAlignment="1">
      <alignment horizontal="left" vertical="top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top" wrapText="1"/>
    </xf>
    <xf numFmtId="0" fontId="4" fillId="0" borderId="0" xfId="1" applyFont="1" applyAlignment="1">
      <alignment horizontal="left" vertical="top"/>
    </xf>
    <xf numFmtId="0" fontId="3" fillId="0" borderId="0" xfId="1" applyFont="1" applyAlignment="1">
      <alignment horizontal="center" vertical="top" wrapText="1"/>
    </xf>
    <xf numFmtId="2" fontId="4" fillId="0" borderId="5" xfId="1" applyNumberFormat="1" applyFont="1" applyBorder="1" applyAlignment="1">
      <alignment horizontal="center" vertical="center" textRotation="90" wrapText="1"/>
    </xf>
    <xf numFmtId="2" fontId="4" fillId="0" borderId="6" xfId="1" applyNumberFormat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2" fontId="7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top" wrapText="1"/>
    </xf>
    <xf numFmtId="0" fontId="33" fillId="0" borderId="0" xfId="0" applyFont="1"/>
    <xf numFmtId="0" fontId="12" fillId="0" borderId="3" xfId="1" applyFont="1" applyBorder="1" applyAlignment="1">
      <alignment horizontal="left" vertical="top" wrapText="1"/>
    </xf>
    <xf numFmtId="2" fontId="4" fillId="0" borderId="3" xfId="0" applyNumberFormat="1" applyFont="1" applyFill="1" applyBorder="1" applyAlignment="1" applyProtection="1">
      <alignment horizontal="center" vertical="top" wrapText="1"/>
      <protection locked="0"/>
    </xf>
    <xf numFmtId="2" fontId="11" fillId="0" borderId="3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 builtinId="0"/>
    <cellStyle name="Normal 3" xfId="3" xr:uid="{00000000-0005-0000-0000-000002000000}"/>
    <cellStyle name="Обычный 2" xfId="6" xr:uid="{00000000-0005-0000-0000-000003000000}"/>
    <cellStyle name="Обычный 3" xfId="7" xr:uid="{00000000-0005-0000-0000-000004000000}"/>
    <cellStyle name="Обычный_Лист1" xfId="1" xr:uid="{00000000-0005-0000-0000-000005000000}"/>
    <cellStyle name="Финансовый 2" xfId="5" xr:uid="{00000000-0005-0000-0000-000006000000}"/>
    <cellStyle name="მძიმე 2" xfId="4" xr:uid="{00000000-0005-0000-0000-000007000000}"/>
    <cellStyle name="ჩვეულებრივი 2" xfId="2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"/>
  <sheetViews>
    <sheetView topLeftCell="A46" zoomScaleNormal="100" workbookViewId="0">
      <selection activeCell="N38" sqref="N38"/>
    </sheetView>
  </sheetViews>
  <sheetFormatPr defaultRowHeight="15"/>
  <cols>
    <col min="1" max="1" width="5.140625" customWidth="1"/>
    <col min="2" max="2" width="53.28515625" customWidth="1"/>
    <col min="6" max="6" width="10" customWidth="1"/>
  </cols>
  <sheetData>
    <row r="1" spans="1:6">
      <c r="A1" s="1"/>
      <c r="B1" s="5"/>
      <c r="C1" s="1"/>
      <c r="D1" s="2"/>
      <c r="E1" s="3"/>
      <c r="F1" s="4"/>
    </row>
    <row r="2" spans="1:6" ht="15.75">
      <c r="A2" s="218" t="s">
        <v>30</v>
      </c>
      <c r="B2" s="218"/>
      <c r="C2" s="218"/>
      <c r="D2" s="218"/>
      <c r="E2" s="218"/>
      <c r="F2" s="218"/>
    </row>
    <row r="3" spans="1:6" ht="15" customHeight="1">
      <c r="A3" s="215" t="s">
        <v>79</v>
      </c>
      <c r="B3" s="217"/>
      <c r="C3" s="217"/>
      <c r="D3" s="217"/>
      <c r="E3" s="217"/>
      <c r="F3" s="217"/>
    </row>
    <row r="4" spans="1:6" ht="15" customHeight="1">
      <c r="A4" s="215" t="s">
        <v>75</v>
      </c>
      <c r="B4" s="215"/>
      <c r="C4" s="215"/>
      <c r="D4" s="215"/>
      <c r="E4" s="215"/>
      <c r="F4" s="215"/>
    </row>
    <row r="5" spans="1:6" ht="16.5" customHeight="1">
      <c r="A5" s="214"/>
      <c r="B5" s="214"/>
      <c r="C5" s="214"/>
      <c r="D5" s="214"/>
      <c r="E5" s="214"/>
      <c r="F5" s="214"/>
    </row>
    <row r="6" spans="1:6" ht="29.25" customHeight="1">
      <c r="A6" s="208" t="s">
        <v>14</v>
      </c>
      <c r="B6" s="208" t="s">
        <v>12</v>
      </c>
      <c r="C6" s="210" t="s">
        <v>13</v>
      </c>
      <c r="D6" s="203"/>
      <c r="E6" s="212" t="s">
        <v>179</v>
      </c>
      <c r="F6" s="213"/>
    </row>
    <row r="7" spans="1:6" ht="81" customHeight="1">
      <c r="A7" s="209"/>
      <c r="B7" s="209"/>
      <c r="C7" s="211"/>
      <c r="D7" s="8" t="s">
        <v>2</v>
      </c>
      <c r="E7" s="9" t="s">
        <v>3</v>
      </c>
      <c r="F7" s="10" t="s">
        <v>1</v>
      </c>
    </row>
    <row r="8" spans="1:6" ht="15.75">
      <c r="A8" s="11" t="s">
        <v>4</v>
      </c>
      <c r="B8" s="11">
        <v>3</v>
      </c>
      <c r="C8" s="11">
        <v>4</v>
      </c>
      <c r="D8" s="12">
        <v>6</v>
      </c>
      <c r="E8" s="13" t="s">
        <v>5</v>
      </c>
      <c r="F8" s="14">
        <v>8</v>
      </c>
    </row>
    <row r="9" spans="1:6" ht="15.75">
      <c r="A9" s="15"/>
      <c r="B9" s="47" t="s">
        <v>96</v>
      </c>
      <c r="C9" s="35"/>
      <c r="D9" s="35"/>
      <c r="E9" s="38"/>
      <c r="F9" s="36"/>
    </row>
    <row r="10" spans="1:6" s="67" customFormat="1" ht="33" customHeight="1">
      <c r="A10" s="35">
        <v>1</v>
      </c>
      <c r="B10" s="40" t="s">
        <v>90</v>
      </c>
      <c r="C10" s="44" t="s">
        <v>16</v>
      </c>
      <c r="D10" s="78">
        <v>140</v>
      </c>
      <c r="E10" s="164"/>
      <c r="F10" s="165"/>
    </row>
    <row r="11" spans="1:6" s="67" customFormat="1" ht="30" customHeight="1">
      <c r="A11" s="35">
        <v>2</v>
      </c>
      <c r="B11" s="171" t="s">
        <v>91</v>
      </c>
      <c r="C11" s="17" t="s">
        <v>7</v>
      </c>
      <c r="D11" s="172">
        <v>140</v>
      </c>
      <c r="E11" s="38"/>
      <c r="F11" s="36"/>
    </row>
    <row r="12" spans="1:6" s="174" customFormat="1" ht="33" customHeight="1">
      <c r="A12" s="35">
        <v>3</v>
      </c>
      <c r="B12" s="168" t="s">
        <v>92</v>
      </c>
      <c r="C12" s="17" t="s">
        <v>7</v>
      </c>
      <c r="D12" s="173">
        <v>140</v>
      </c>
      <c r="E12" s="38"/>
      <c r="F12" s="36"/>
    </row>
    <row r="13" spans="1:6" s="174" customFormat="1" ht="38.25" customHeight="1">
      <c r="A13" s="34" t="s">
        <v>108</v>
      </c>
      <c r="B13" s="169" t="s">
        <v>93</v>
      </c>
      <c r="C13" s="13" t="s">
        <v>7</v>
      </c>
      <c r="D13" s="148">
        <v>30</v>
      </c>
      <c r="E13" s="50"/>
      <c r="F13" s="49"/>
    </row>
    <row r="14" spans="1:6" s="174" customFormat="1" ht="31.5">
      <c r="A14" s="34" t="s">
        <v>109</v>
      </c>
      <c r="B14" s="169" t="s">
        <v>94</v>
      </c>
      <c r="C14" s="13" t="s">
        <v>8</v>
      </c>
      <c r="D14" s="149">
        <v>4</v>
      </c>
      <c r="E14" s="35"/>
      <c r="F14" s="36"/>
    </row>
    <row r="15" spans="1:6" s="174" customFormat="1" ht="15.75">
      <c r="A15" s="34" t="s">
        <v>110</v>
      </c>
      <c r="B15" s="169" t="s">
        <v>95</v>
      </c>
      <c r="C15" s="13" t="s">
        <v>8</v>
      </c>
      <c r="D15" s="149">
        <v>4</v>
      </c>
      <c r="E15" s="35"/>
      <c r="F15" s="36"/>
    </row>
    <row r="16" spans="1:6" s="174" customFormat="1" ht="28.5" customHeight="1">
      <c r="A16" s="170"/>
      <c r="B16" s="177" t="s">
        <v>101</v>
      </c>
      <c r="C16" s="13"/>
      <c r="D16" s="149"/>
      <c r="E16" s="38"/>
      <c r="F16" s="36"/>
    </row>
    <row r="17" spans="1:6" s="175" customFormat="1" ht="33" customHeight="1">
      <c r="A17" s="11">
        <v>7</v>
      </c>
      <c r="B17" s="22" t="s">
        <v>41</v>
      </c>
      <c r="C17" s="11" t="s">
        <v>6</v>
      </c>
      <c r="D17" s="31">
        <v>37</v>
      </c>
      <c r="E17" s="154"/>
      <c r="F17" s="32"/>
    </row>
    <row r="18" spans="1:6" s="175" customFormat="1" ht="34.5" customHeight="1">
      <c r="A18" s="11">
        <v>8</v>
      </c>
      <c r="B18" s="22" t="s">
        <v>97</v>
      </c>
      <c r="C18" s="11" t="s">
        <v>6</v>
      </c>
      <c r="D18" s="31">
        <v>29</v>
      </c>
      <c r="E18" s="154"/>
      <c r="F18" s="32"/>
    </row>
    <row r="19" spans="1:6" s="175" customFormat="1" ht="15" customHeight="1">
      <c r="A19" s="11">
        <v>9</v>
      </c>
      <c r="B19" s="22" t="s">
        <v>98</v>
      </c>
      <c r="C19" s="15" t="s">
        <v>6</v>
      </c>
      <c r="D19" s="31">
        <v>29</v>
      </c>
      <c r="E19" s="154"/>
      <c r="F19" s="32"/>
    </row>
    <row r="20" spans="1:6" s="175" customFormat="1" ht="40.5" customHeight="1">
      <c r="A20" s="11">
        <v>10</v>
      </c>
      <c r="B20" s="22" t="s">
        <v>102</v>
      </c>
      <c r="C20" s="35" t="s">
        <v>6</v>
      </c>
      <c r="D20" s="36">
        <v>21</v>
      </c>
      <c r="E20" s="35"/>
      <c r="F20" s="36"/>
    </row>
    <row r="21" spans="1:6" s="175" customFormat="1" ht="30.75" customHeight="1">
      <c r="A21" s="11">
        <v>11</v>
      </c>
      <c r="B21" s="156" t="s">
        <v>103</v>
      </c>
      <c r="C21" s="59" t="s">
        <v>8</v>
      </c>
      <c r="D21" s="51">
        <v>0.41499999999999998</v>
      </c>
      <c r="E21" s="35"/>
      <c r="F21" s="60"/>
    </row>
    <row r="22" spans="1:6" s="175" customFormat="1" ht="22.5" customHeight="1">
      <c r="A22" s="11">
        <v>12</v>
      </c>
      <c r="B22" s="156" t="s">
        <v>99</v>
      </c>
      <c r="C22" s="59" t="s">
        <v>8</v>
      </c>
      <c r="D22" s="51">
        <v>0.41499999999999998</v>
      </c>
      <c r="E22" s="35"/>
      <c r="F22" s="60"/>
    </row>
    <row r="23" spans="1:6" s="175" customFormat="1" ht="22.5" customHeight="1">
      <c r="A23" s="11">
        <v>13</v>
      </c>
      <c r="B23" s="22" t="s">
        <v>100</v>
      </c>
      <c r="C23" s="11" t="s">
        <v>6</v>
      </c>
      <c r="D23" s="31">
        <v>6</v>
      </c>
      <c r="E23" s="154"/>
      <c r="F23" s="32"/>
    </row>
    <row r="24" spans="1:6" s="174" customFormat="1" ht="21" customHeight="1">
      <c r="A24" s="170"/>
      <c r="B24" s="177" t="s">
        <v>104</v>
      </c>
      <c r="C24" s="13"/>
      <c r="D24" s="149"/>
      <c r="E24" s="38"/>
      <c r="F24" s="36"/>
    </row>
    <row r="25" spans="1:6" s="158" customFormat="1" ht="32.25" customHeight="1">
      <c r="A25" s="35">
        <v>14</v>
      </c>
      <c r="B25" s="22" t="s">
        <v>41</v>
      </c>
      <c r="C25" s="11" t="s">
        <v>6</v>
      </c>
      <c r="D25" s="31">
        <v>2.4</v>
      </c>
      <c r="E25" s="152"/>
      <c r="F25" s="32"/>
    </row>
    <row r="26" spans="1:6" s="158" customFormat="1" ht="32.25" customHeight="1">
      <c r="A26" s="35">
        <v>15</v>
      </c>
      <c r="B26" s="64" t="s">
        <v>107</v>
      </c>
      <c r="C26" s="52" t="s">
        <v>6</v>
      </c>
      <c r="D26" s="18">
        <v>1.8</v>
      </c>
      <c r="E26" s="144"/>
      <c r="F26" s="65"/>
    </row>
    <row r="27" spans="1:6" s="158" customFormat="1" ht="32.25" customHeight="1">
      <c r="A27" s="35">
        <v>16</v>
      </c>
      <c r="B27" s="64" t="s">
        <v>74</v>
      </c>
      <c r="C27" s="52" t="s">
        <v>6</v>
      </c>
      <c r="D27" s="19">
        <v>1.1200000000000001</v>
      </c>
      <c r="E27" s="52"/>
      <c r="F27" s="65"/>
    </row>
    <row r="28" spans="1:6" s="67" customFormat="1" ht="15.75">
      <c r="A28" s="35">
        <v>17</v>
      </c>
      <c r="B28" s="33" t="s">
        <v>32</v>
      </c>
      <c r="C28" s="75" t="s">
        <v>9</v>
      </c>
      <c r="D28" s="162">
        <v>15</v>
      </c>
      <c r="E28" s="160"/>
      <c r="F28" s="161"/>
    </row>
    <row r="29" spans="1:6" s="67" customFormat="1" ht="31.5">
      <c r="A29" s="11">
        <v>18</v>
      </c>
      <c r="B29" s="33" t="s">
        <v>105</v>
      </c>
      <c r="C29" s="75" t="s">
        <v>106</v>
      </c>
      <c r="D29" s="162">
        <v>1</v>
      </c>
      <c r="E29" s="160"/>
      <c r="F29" s="161"/>
    </row>
    <row r="30" spans="1:6" s="67" customFormat="1" ht="30">
      <c r="A30" s="35">
        <v>19</v>
      </c>
      <c r="B30" s="40" t="s">
        <v>68</v>
      </c>
      <c r="C30" s="41" t="s">
        <v>16</v>
      </c>
      <c r="D30" s="148">
        <v>40</v>
      </c>
      <c r="E30" s="163"/>
      <c r="F30" s="263"/>
    </row>
    <row r="31" spans="1:6" s="67" customFormat="1" ht="15.75">
      <c r="A31" s="35">
        <v>20</v>
      </c>
      <c r="B31" s="40" t="s">
        <v>69</v>
      </c>
      <c r="C31" s="41" t="s">
        <v>67</v>
      </c>
      <c r="D31" s="148">
        <v>4</v>
      </c>
      <c r="E31" s="149"/>
      <c r="F31" s="263"/>
    </row>
    <row r="32" spans="1:6" s="67" customFormat="1" ht="15.75">
      <c r="A32" s="35">
        <v>21</v>
      </c>
      <c r="B32" s="40" t="s">
        <v>72</v>
      </c>
      <c r="C32" s="41" t="s">
        <v>67</v>
      </c>
      <c r="D32" s="148">
        <v>2</v>
      </c>
      <c r="E32" s="149"/>
      <c r="F32" s="263"/>
    </row>
    <row r="33" spans="1:6" s="67" customFormat="1" ht="15.75">
      <c r="A33" s="35">
        <v>22</v>
      </c>
      <c r="B33" s="40" t="s">
        <v>73</v>
      </c>
      <c r="C33" s="41" t="s">
        <v>67</v>
      </c>
      <c r="D33" s="148">
        <v>1</v>
      </c>
      <c r="E33" s="149"/>
      <c r="F33" s="263"/>
    </row>
    <row r="34" spans="1:6" s="67" customFormat="1" ht="30">
      <c r="A34" s="35">
        <v>23</v>
      </c>
      <c r="B34" s="40" t="s">
        <v>70</v>
      </c>
      <c r="C34" s="41" t="s">
        <v>65</v>
      </c>
      <c r="D34" s="148">
        <v>2</v>
      </c>
      <c r="E34" s="149"/>
      <c r="F34" s="263"/>
    </row>
    <row r="35" spans="1:6" s="67" customFormat="1" ht="15.75">
      <c r="A35" s="15"/>
      <c r="B35" s="66" t="s">
        <v>71</v>
      </c>
      <c r="C35" s="11"/>
      <c r="D35" s="31"/>
      <c r="E35" s="152"/>
      <c r="F35" s="32"/>
    </row>
    <row r="36" spans="1:6" s="67" customFormat="1" ht="15.75">
      <c r="A36" s="15">
        <v>24</v>
      </c>
      <c r="B36" s="64" t="s">
        <v>29</v>
      </c>
      <c r="C36" s="52" t="s">
        <v>22</v>
      </c>
      <c r="D36" s="178">
        <v>8.5</v>
      </c>
      <c r="E36" s="144"/>
      <c r="F36" s="65"/>
    </row>
    <row r="37" spans="1:6" s="67" customFormat="1" ht="31.5">
      <c r="A37" s="15">
        <v>25</v>
      </c>
      <c r="B37" s="262" t="s">
        <v>36</v>
      </c>
      <c r="C37" s="59" t="s">
        <v>7</v>
      </c>
      <c r="D37" s="61">
        <v>850</v>
      </c>
      <c r="E37" s="59"/>
      <c r="F37" s="62"/>
    </row>
    <row r="38" spans="1:6" ht="15.75">
      <c r="A38" s="23"/>
      <c r="B38" s="17" t="s">
        <v>1</v>
      </c>
      <c r="C38" s="24" t="s">
        <v>0</v>
      </c>
      <c r="D38" s="24"/>
      <c r="E38" s="24"/>
      <c r="F38" s="25"/>
    </row>
    <row r="39" spans="1:6" ht="15.75">
      <c r="A39" s="23"/>
      <c r="B39" s="17" t="s">
        <v>10</v>
      </c>
      <c r="C39" s="24" t="s">
        <v>0</v>
      </c>
      <c r="D39" s="23"/>
      <c r="E39" s="143"/>
      <c r="F39" s="26"/>
    </row>
    <row r="40" spans="1:6" ht="15.75">
      <c r="A40" s="23"/>
      <c r="B40" s="24" t="s">
        <v>1</v>
      </c>
      <c r="C40" s="24" t="s">
        <v>0</v>
      </c>
      <c r="D40" s="24"/>
      <c r="E40" s="142"/>
      <c r="F40" s="24"/>
    </row>
    <row r="41" spans="1:6" ht="15.75">
      <c r="A41" s="23"/>
      <c r="B41" s="24" t="s">
        <v>11</v>
      </c>
      <c r="C41" s="24" t="s">
        <v>0</v>
      </c>
      <c r="D41" s="23"/>
      <c r="E41" s="23"/>
      <c r="F41" s="23"/>
    </row>
    <row r="42" spans="1:6" ht="15.75">
      <c r="A42" s="23"/>
      <c r="B42" s="24" t="s">
        <v>1</v>
      </c>
      <c r="C42" s="24" t="s">
        <v>0</v>
      </c>
      <c r="D42" s="23"/>
      <c r="E42" s="23"/>
      <c r="F42" s="23"/>
    </row>
    <row r="43" spans="1:6" ht="15.75">
      <c r="A43" s="28"/>
      <c r="B43" s="28"/>
      <c r="C43" s="28"/>
      <c r="D43" s="28"/>
      <c r="E43" s="28"/>
      <c r="F43" s="28"/>
    </row>
    <row r="44" spans="1:6" ht="15.75">
      <c r="A44" s="6"/>
      <c r="B44" s="29"/>
      <c r="C44" s="30"/>
      <c r="D44" s="30"/>
      <c r="E44" s="30"/>
      <c r="F44" s="6"/>
    </row>
    <row r="45" spans="1:6">
      <c r="A45" s="6"/>
    </row>
    <row r="46" spans="1:6">
      <c r="A46" s="6"/>
    </row>
    <row r="47" spans="1:6">
      <c r="A47" s="6"/>
    </row>
    <row r="48" spans="1:6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</sheetData>
  <mergeCells count="8">
    <mergeCell ref="A5:F5"/>
    <mergeCell ref="A4:F4"/>
    <mergeCell ref="A3:F3"/>
    <mergeCell ref="A2:F2"/>
    <mergeCell ref="A6:A7"/>
    <mergeCell ref="B6:B7"/>
    <mergeCell ref="C6:C7"/>
    <mergeCell ref="E6:F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zoomScaleNormal="100" workbookViewId="0">
      <selection activeCell="K15" sqref="K15"/>
    </sheetView>
  </sheetViews>
  <sheetFormatPr defaultRowHeight="15"/>
  <cols>
    <col min="1" max="1" width="4.42578125" customWidth="1"/>
    <col min="2" max="2" width="54.42578125" customWidth="1"/>
    <col min="3" max="3" width="12.28515625" customWidth="1"/>
    <col min="4" max="4" width="10.42578125" customWidth="1"/>
    <col min="6" max="6" width="10.42578125" customWidth="1"/>
  </cols>
  <sheetData>
    <row r="1" spans="1:6">
      <c r="A1" s="55"/>
      <c r="B1" s="202"/>
      <c r="C1" s="55"/>
      <c r="D1" s="2"/>
      <c r="E1" s="3"/>
      <c r="F1" s="4"/>
    </row>
    <row r="2" spans="1:6" ht="15" customHeight="1">
      <c r="A2" s="55"/>
      <c r="B2" s="202"/>
      <c r="C2" s="216"/>
      <c r="D2" s="216"/>
      <c r="E2" s="3"/>
      <c r="F2" s="4"/>
    </row>
    <row r="3" spans="1:6">
      <c r="A3" s="55"/>
      <c r="B3" s="54"/>
      <c r="C3" s="55"/>
      <c r="D3" s="2"/>
      <c r="E3" s="3"/>
      <c r="F3" s="4"/>
    </row>
    <row r="4" spans="1:6" ht="15.75">
      <c r="A4" s="218" t="s">
        <v>37</v>
      </c>
      <c r="B4" s="218"/>
      <c r="C4" s="218"/>
      <c r="D4" s="218"/>
      <c r="E4" s="218"/>
      <c r="F4" s="218"/>
    </row>
    <row r="5" spans="1:6" ht="15.75" customHeight="1">
      <c r="A5" s="215" t="s">
        <v>79</v>
      </c>
      <c r="B5" s="217"/>
      <c r="C5" s="217"/>
      <c r="D5" s="217"/>
      <c r="E5" s="217"/>
      <c r="F5" s="217"/>
    </row>
    <row r="6" spans="1:6" s="67" customFormat="1" ht="15.75" customHeight="1">
      <c r="A6" s="215" t="s">
        <v>33</v>
      </c>
      <c r="B6" s="215"/>
      <c r="C6" s="215"/>
      <c r="D6" s="215"/>
      <c r="E6" s="215"/>
      <c r="F6" s="215"/>
    </row>
    <row r="7" spans="1:6" ht="15.75">
      <c r="A7" s="220"/>
      <c r="B7" s="220"/>
      <c r="C7" s="220"/>
      <c r="D7" s="53"/>
      <c r="E7" s="53"/>
      <c r="F7" s="53"/>
    </row>
    <row r="8" spans="1:6" ht="33.75" customHeight="1">
      <c r="A8" s="224" t="s">
        <v>14</v>
      </c>
      <c r="B8" s="226" t="s">
        <v>18</v>
      </c>
      <c r="C8" s="222" t="s">
        <v>13</v>
      </c>
      <c r="D8" s="204"/>
      <c r="E8" s="219" t="s">
        <v>179</v>
      </c>
      <c r="F8" s="219"/>
    </row>
    <row r="9" spans="1:6" ht="83.25" customHeight="1">
      <c r="A9" s="225"/>
      <c r="B9" s="226"/>
      <c r="C9" s="223"/>
      <c r="D9" s="56" t="s">
        <v>2</v>
      </c>
      <c r="E9" s="56" t="s">
        <v>19</v>
      </c>
      <c r="F9" s="56" t="s">
        <v>1</v>
      </c>
    </row>
    <row r="10" spans="1:6" ht="15.75">
      <c r="A10" s="35">
        <v>1</v>
      </c>
      <c r="B10" s="35">
        <v>3</v>
      </c>
      <c r="C10" s="35">
        <v>4</v>
      </c>
      <c r="D10" s="35">
        <v>6</v>
      </c>
      <c r="E10" s="35">
        <v>7</v>
      </c>
      <c r="F10" s="35">
        <v>8</v>
      </c>
    </row>
    <row r="11" spans="1:6" s="67" customFormat="1" ht="34.5" customHeight="1">
      <c r="A11" s="63">
        <v>1</v>
      </c>
      <c r="B11" s="46" t="s">
        <v>34</v>
      </c>
      <c r="C11" s="39" t="s">
        <v>21</v>
      </c>
      <c r="D11" s="78">
        <v>5.4</v>
      </c>
      <c r="E11" s="146"/>
      <c r="F11" s="78"/>
    </row>
    <row r="12" spans="1:6" s="67" customFormat="1" ht="31.5">
      <c r="A12" s="15">
        <v>2</v>
      </c>
      <c r="B12" s="58" t="s">
        <v>36</v>
      </c>
      <c r="C12" s="59" t="s">
        <v>7</v>
      </c>
      <c r="D12" s="61">
        <v>52</v>
      </c>
      <c r="E12" s="59"/>
      <c r="F12" s="62"/>
    </row>
    <row r="13" spans="1:6" s="67" customFormat="1" ht="32.25" customHeight="1">
      <c r="A13" s="63">
        <v>3</v>
      </c>
      <c r="B13" s="16" t="s">
        <v>35</v>
      </c>
      <c r="C13" s="17" t="s">
        <v>6</v>
      </c>
      <c r="D13" s="31">
        <v>0.5</v>
      </c>
      <c r="E13" s="13"/>
      <c r="F13" s="32"/>
    </row>
    <row r="14" spans="1:6" s="67" customFormat="1" ht="35.25" customHeight="1">
      <c r="A14" s="35">
        <v>5</v>
      </c>
      <c r="B14" s="16" t="s">
        <v>82</v>
      </c>
      <c r="C14" s="17" t="s">
        <v>7</v>
      </c>
      <c r="D14" s="32">
        <v>0.97</v>
      </c>
      <c r="E14" s="145"/>
      <c r="F14" s="32"/>
    </row>
    <row r="15" spans="1:6" s="67" customFormat="1" ht="18" customHeight="1">
      <c r="A15" s="63">
        <v>8</v>
      </c>
      <c r="B15" s="40" t="s">
        <v>78</v>
      </c>
      <c r="C15" s="41" t="s">
        <v>16</v>
      </c>
      <c r="D15" s="79">
        <v>1.8</v>
      </c>
      <c r="E15" s="42"/>
      <c r="F15" s="264"/>
    </row>
    <row r="16" spans="1:6" s="67" customFormat="1" ht="33" customHeight="1">
      <c r="A16" s="63">
        <v>9</v>
      </c>
      <c r="B16" s="46" t="s">
        <v>145</v>
      </c>
      <c r="C16" s="41" t="s">
        <v>146</v>
      </c>
      <c r="D16" s="43">
        <v>16</v>
      </c>
      <c r="E16" s="45"/>
      <c r="F16" s="57"/>
    </row>
    <row r="17" spans="1:6">
      <c r="A17" s="41"/>
      <c r="B17" s="41" t="s">
        <v>24</v>
      </c>
      <c r="C17" s="41" t="s">
        <v>25</v>
      </c>
      <c r="D17" s="68"/>
      <c r="E17" s="68"/>
      <c r="F17" s="265"/>
    </row>
    <row r="18" spans="1:6">
      <c r="A18" s="41"/>
      <c r="B18" s="41" t="s">
        <v>26</v>
      </c>
      <c r="C18" s="41" t="s">
        <v>25</v>
      </c>
      <c r="D18" s="69"/>
      <c r="E18" s="147"/>
      <c r="F18" s="265"/>
    </row>
    <row r="19" spans="1:6">
      <c r="A19" s="41"/>
      <c r="B19" s="41" t="s">
        <v>27</v>
      </c>
      <c r="C19" s="41" t="s">
        <v>25</v>
      </c>
      <c r="D19" s="70"/>
      <c r="E19" s="147"/>
      <c r="F19" s="265"/>
    </row>
    <row r="20" spans="1:6">
      <c r="A20" s="41"/>
      <c r="B20" s="41" t="s">
        <v>28</v>
      </c>
      <c r="C20" s="41" t="s">
        <v>25</v>
      </c>
      <c r="D20" s="69"/>
      <c r="E20" s="147"/>
      <c r="F20" s="265"/>
    </row>
    <row r="21" spans="1:6">
      <c r="A21" s="71"/>
      <c r="B21" s="72" t="s">
        <v>23</v>
      </c>
      <c r="C21" s="72" t="s">
        <v>17</v>
      </c>
      <c r="D21" s="72"/>
      <c r="E21" s="72"/>
      <c r="F21" s="72"/>
    </row>
    <row r="22" spans="1:6">
      <c r="B22" s="73"/>
      <c r="C22" s="73"/>
      <c r="D22" s="73"/>
      <c r="E22" s="73"/>
      <c r="F22" s="73"/>
    </row>
    <row r="23" spans="1:6" ht="18">
      <c r="B23" s="221"/>
      <c r="C23" s="221"/>
      <c r="D23" s="221"/>
      <c r="E23" s="221"/>
      <c r="F23" s="221"/>
    </row>
  </sheetData>
  <mergeCells count="10">
    <mergeCell ref="C2:D2"/>
    <mergeCell ref="A5:F5"/>
    <mergeCell ref="A4:F4"/>
    <mergeCell ref="E8:F8"/>
    <mergeCell ref="A7:C7"/>
    <mergeCell ref="B23:F23"/>
    <mergeCell ref="A8:A9"/>
    <mergeCell ref="B8:B9"/>
    <mergeCell ref="C8:C9"/>
    <mergeCell ref="A6:F6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topLeftCell="A20" zoomScaleNormal="100" workbookViewId="0">
      <selection activeCell="K26" sqref="K26"/>
    </sheetView>
  </sheetViews>
  <sheetFormatPr defaultRowHeight="15"/>
  <cols>
    <col min="1" max="1" width="3.42578125" customWidth="1"/>
    <col min="2" max="2" width="48.5703125" customWidth="1"/>
  </cols>
  <sheetData>
    <row r="1" spans="1:6" s="67" customFormat="1"/>
    <row r="2" spans="1:6" s="67" customFormat="1" ht="15" customHeight="1">
      <c r="A2" s="81"/>
      <c r="B2" s="202"/>
      <c r="C2" s="81"/>
      <c r="D2" s="2"/>
      <c r="E2" s="3"/>
      <c r="F2" s="4"/>
    </row>
    <row r="3" spans="1:6" s="67" customFormat="1" ht="15" customHeight="1">
      <c r="A3" s="81"/>
      <c r="B3" s="202"/>
      <c r="C3" s="216"/>
      <c r="D3" s="216"/>
      <c r="E3" s="3"/>
      <c r="F3" s="4"/>
    </row>
    <row r="4" spans="1:6" s="67" customFormat="1">
      <c r="A4" s="81"/>
      <c r="B4" s="80"/>
      <c r="C4" s="81"/>
      <c r="D4" s="2"/>
      <c r="E4" s="3"/>
      <c r="F4" s="4"/>
    </row>
    <row r="5" spans="1:6" s="67" customFormat="1" ht="15.75">
      <c r="A5" s="218" t="s">
        <v>31</v>
      </c>
      <c r="B5" s="218"/>
      <c r="C5" s="218"/>
      <c r="D5" s="218"/>
      <c r="E5" s="218"/>
      <c r="F5" s="218"/>
    </row>
    <row r="6" spans="1:6" s="67" customFormat="1" ht="15.75" customHeight="1">
      <c r="A6" s="215" t="s">
        <v>79</v>
      </c>
      <c r="B6" s="217"/>
      <c r="C6" s="217"/>
      <c r="D6" s="217"/>
      <c r="E6" s="217"/>
      <c r="F6" s="217"/>
    </row>
    <row r="7" spans="1:6" s="67" customFormat="1" ht="15.75" customHeight="1">
      <c r="A7" s="215" t="s">
        <v>39</v>
      </c>
      <c r="B7" s="215"/>
      <c r="C7" s="215"/>
      <c r="D7" s="215"/>
      <c r="E7" s="215"/>
      <c r="F7" s="215"/>
    </row>
    <row r="8" spans="1:6" s="67" customFormat="1" ht="0.75" customHeight="1">
      <c r="A8" s="227"/>
      <c r="B8" s="227"/>
      <c r="C8" s="227"/>
      <c r="D8" s="227"/>
      <c r="E8" s="227"/>
      <c r="F8" s="227"/>
    </row>
    <row r="9" spans="1:6" s="67" customFormat="1" ht="15.75" hidden="1">
      <c r="A9" s="220" t="s">
        <v>40</v>
      </c>
      <c r="B9" s="220"/>
      <c r="C9" s="220"/>
      <c r="D9" s="53"/>
      <c r="E9" s="53"/>
      <c r="F9" s="53"/>
    </row>
    <row r="10" spans="1:6" s="67" customFormat="1" ht="2.25" hidden="1" customHeight="1">
      <c r="A10" s="83"/>
      <c r="B10" s="84"/>
      <c r="C10" s="84"/>
      <c r="D10" s="84"/>
      <c r="E10" s="84"/>
      <c r="F10" s="84"/>
    </row>
    <row r="11" spans="1:6" s="67" customFormat="1" ht="21" customHeight="1">
      <c r="A11" s="228" t="s">
        <v>38</v>
      </c>
      <c r="B11" s="228"/>
      <c r="C11" s="228"/>
      <c r="D11" s="228"/>
      <c r="E11" s="228"/>
      <c r="F11" s="228"/>
    </row>
    <row r="12" spans="1:6" s="67" customFormat="1" ht="52.5" customHeight="1">
      <c r="A12" s="208" t="s">
        <v>14</v>
      </c>
      <c r="B12" s="208" t="s">
        <v>12</v>
      </c>
      <c r="C12" s="210" t="s">
        <v>13</v>
      </c>
      <c r="D12" s="203"/>
      <c r="E12" s="212" t="s">
        <v>179</v>
      </c>
      <c r="F12" s="213"/>
    </row>
    <row r="13" spans="1:6" s="67" customFormat="1" ht="66.75" customHeight="1">
      <c r="A13" s="209"/>
      <c r="B13" s="209"/>
      <c r="C13" s="211"/>
      <c r="D13" s="8" t="s">
        <v>2</v>
      </c>
      <c r="E13" s="9" t="s">
        <v>3</v>
      </c>
      <c r="F13" s="10" t="s">
        <v>1</v>
      </c>
    </row>
    <row r="14" spans="1:6" s="67" customFormat="1" ht="15.75">
      <c r="A14" s="11" t="s">
        <v>4</v>
      </c>
      <c r="B14" s="11">
        <v>3</v>
      </c>
      <c r="C14" s="11">
        <v>4</v>
      </c>
      <c r="D14" s="12">
        <v>6</v>
      </c>
      <c r="E14" s="13" t="s">
        <v>5</v>
      </c>
      <c r="F14" s="14">
        <v>8</v>
      </c>
    </row>
    <row r="15" spans="1:6" s="67" customFormat="1" ht="34.5" customHeight="1">
      <c r="A15" s="11">
        <v>1</v>
      </c>
      <c r="B15" s="16" t="s">
        <v>81</v>
      </c>
      <c r="C15" s="17" t="s">
        <v>6</v>
      </c>
      <c r="D15" s="18">
        <v>1</v>
      </c>
      <c r="E15" s="141"/>
      <c r="F15" s="19"/>
    </row>
    <row r="16" spans="1:6" s="67" customFormat="1" ht="31.5">
      <c r="A16" s="11">
        <v>2</v>
      </c>
      <c r="B16" s="16" t="s">
        <v>41</v>
      </c>
      <c r="C16" s="17" t="s">
        <v>6</v>
      </c>
      <c r="D16" s="18">
        <v>0.3</v>
      </c>
      <c r="E16" s="141"/>
      <c r="F16" s="19"/>
    </row>
    <row r="17" spans="1:6" s="67" customFormat="1" ht="33" customHeight="1">
      <c r="A17" s="15">
        <v>3</v>
      </c>
      <c r="B17" s="16" t="s">
        <v>42</v>
      </c>
      <c r="C17" s="17" t="s">
        <v>6</v>
      </c>
      <c r="D17" s="20">
        <v>0.252</v>
      </c>
      <c r="E17" s="141"/>
      <c r="F17" s="19"/>
    </row>
    <row r="18" spans="1:6" s="67" customFormat="1" ht="31.5">
      <c r="A18" s="15">
        <v>4</v>
      </c>
      <c r="B18" s="16" t="s">
        <v>43</v>
      </c>
      <c r="C18" s="17" t="s">
        <v>6</v>
      </c>
      <c r="D18" s="19">
        <v>0.53</v>
      </c>
      <c r="E18" s="18"/>
      <c r="F18" s="19"/>
    </row>
    <row r="19" spans="1:6" s="67" customFormat="1" ht="47.25">
      <c r="A19" s="15">
        <v>5</v>
      </c>
      <c r="B19" s="16" t="s">
        <v>63</v>
      </c>
      <c r="C19" s="17" t="s">
        <v>6</v>
      </c>
      <c r="D19" s="19">
        <v>1.5</v>
      </c>
      <c r="E19" s="17"/>
      <c r="F19" s="19"/>
    </row>
    <row r="20" spans="1:6" s="67" customFormat="1" ht="21" customHeight="1">
      <c r="A20" s="15">
        <v>6</v>
      </c>
      <c r="B20" s="22" t="s">
        <v>44</v>
      </c>
      <c r="C20" s="15" t="s">
        <v>8</v>
      </c>
      <c r="D20" s="86">
        <v>0.51900000000000002</v>
      </c>
      <c r="E20" s="19"/>
      <c r="F20" s="19"/>
    </row>
    <row r="21" spans="1:6" s="67" customFormat="1" ht="31.5">
      <c r="A21" s="15">
        <v>7</v>
      </c>
      <c r="B21" s="22" t="s">
        <v>45</v>
      </c>
      <c r="C21" s="15" t="s">
        <v>7</v>
      </c>
      <c r="D21" s="18">
        <v>12</v>
      </c>
      <c r="E21" s="18"/>
      <c r="F21" s="19"/>
    </row>
    <row r="22" spans="1:6" s="67" customFormat="1" ht="33.75" customHeight="1">
      <c r="A22" s="15">
        <v>8</v>
      </c>
      <c r="B22" s="16" t="s">
        <v>46</v>
      </c>
      <c r="C22" s="17" t="s">
        <v>6</v>
      </c>
      <c r="D22" s="18">
        <v>12</v>
      </c>
      <c r="E22" s="18"/>
      <c r="F22" s="19"/>
    </row>
    <row r="23" spans="1:6" s="67" customFormat="1" ht="47.25">
      <c r="A23" s="15">
        <v>9</v>
      </c>
      <c r="B23" s="22" t="s">
        <v>47</v>
      </c>
      <c r="C23" s="15" t="s">
        <v>9</v>
      </c>
      <c r="D23" s="18">
        <v>10</v>
      </c>
      <c r="E23" s="18"/>
      <c r="F23" s="19"/>
    </row>
    <row r="24" spans="1:6" s="67" customFormat="1" ht="20.25" customHeight="1">
      <c r="A24" s="15">
        <v>10</v>
      </c>
      <c r="B24" s="22" t="s">
        <v>48</v>
      </c>
      <c r="C24" s="15" t="s">
        <v>7</v>
      </c>
      <c r="D24" s="18">
        <v>16</v>
      </c>
      <c r="E24" s="18"/>
      <c r="F24" s="19"/>
    </row>
    <row r="25" spans="1:6" s="67" customFormat="1" ht="31.5">
      <c r="A25" s="15">
        <v>11</v>
      </c>
      <c r="B25" s="21" t="s">
        <v>49</v>
      </c>
      <c r="C25" s="15" t="s">
        <v>7</v>
      </c>
      <c r="D25" s="18">
        <v>10.7</v>
      </c>
      <c r="E25" s="18"/>
      <c r="F25" s="19"/>
    </row>
    <row r="26" spans="1:6" s="67" customFormat="1" ht="31.5">
      <c r="A26" s="15">
        <v>12</v>
      </c>
      <c r="B26" s="22" t="s">
        <v>50</v>
      </c>
      <c r="C26" s="15" t="s">
        <v>7</v>
      </c>
      <c r="D26" s="18">
        <v>42</v>
      </c>
      <c r="E26" s="18"/>
      <c r="F26" s="19"/>
    </row>
    <row r="27" spans="1:6" s="67" customFormat="1" ht="15.75">
      <c r="A27" s="23"/>
      <c r="B27" s="17" t="s">
        <v>1</v>
      </c>
      <c r="C27" s="24" t="s">
        <v>0</v>
      </c>
      <c r="D27" s="24"/>
      <c r="E27" s="24"/>
      <c r="F27" s="26"/>
    </row>
    <row r="28" spans="1:6" s="67" customFormat="1" ht="15.75">
      <c r="A28" s="23"/>
      <c r="B28" s="17" t="s">
        <v>10</v>
      </c>
      <c r="C28" s="24" t="s">
        <v>0</v>
      </c>
      <c r="D28" s="23"/>
      <c r="E28" s="23"/>
      <c r="F28" s="26"/>
    </row>
    <row r="29" spans="1:6" s="67" customFormat="1" ht="15.75">
      <c r="A29" s="23"/>
      <c r="B29" s="24" t="s">
        <v>1</v>
      </c>
      <c r="C29" s="24" t="s">
        <v>0</v>
      </c>
      <c r="D29" s="24"/>
      <c r="E29" s="24"/>
      <c r="F29" s="24"/>
    </row>
    <row r="30" spans="1:6" s="67" customFormat="1" ht="15.75">
      <c r="A30" s="23"/>
      <c r="B30" s="24" t="s">
        <v>11</v>
      </c>
      <c r="C30" s="24" t="s">
        <v>0</v>
      </c>
      <c r="D30" s="23"/>
      <c r="E30" s="23"/>
      <c r="F30" s="23"/>
    </row>
    <row r="31" spans="1:6" s="67" customFormat="1" ht="15.75">
      <c r="A31" s="23"/>
      <c r="B31" s="24" t="s">
        <v>1</v>
      </c>
      <c r="C31" s="24" t="s">
        <v>0</v>
      </c>
      <c r="D31" s="23"/>
      <c r="E31" s="23"/>
      <c r="F31" s="23"/>
    </row>
    <row r="32" spans="1:6" s="67" customFormat="1">
      <c r="A32" s="6"/>
    </row>
    <row r="33" spans="1:6" s="67" customFormat="1" ht="15.75">
      <c r="A33" s="6"/>
      <c r="B33" s="29"/>
      <c r="C33" s="30"/>
      <c r="D33" s="30"/>
      <c r="E33" s="30"/>
      <c r="F33" s="6"/>
    </row>
    <row r="34" spans="1:6" s="67" customFormat="1">
      <c r="A34" s="6"/>
    </row>
  </sheetData>
  <mergeCells count="11">
    <mergeCell ref="A6:F6"/>
    <mergeCell ref="C3:D3"/>
    <mergeCell ref="A5:F5"/>
    <mergeCell ref="A7:F7"/>
    <mergeCell ref="A8:F8"/>
    <mergeCell ref="A9:C9"/>
    <mergeCell ref="A11:F11"/>
    <mergeCell ref="A12:A13"/>
    <mergeCell ref="B12:B13"/>
    <mergeCell ref="C12:C13"/>
    <mergeCell ref="E12:F12"/>
  </mergeCells>
  <pageMargins left="0.7" right="0.7" top="0.75" bottom="0.75" header="0.3" footer="0.3"/>
  <pageSetup paperSize="9" scale="85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3"/>
  <sheetViews>
    <sheetView topLeftCell="A7" zoomScaleNormal="100" workbookViewId="0">
      <selection activeCell="M24" sqref="M24"/>
    </sheetView>
  </sheetViews>
  <sheetFormatPr defaultRowHeight="15"/>
  <cols>
    <col min="1" max="1" width="4.42578125" customWidth="1"/>
    <col min="2" max="2" width="45.5703125" customWidth="1"/>
  </cols>
  <sheetData>
    <row r="1" spans="1:6" s="93" customFormat="1" ht="15.75"/>
    <row r="2" spans="1:6" s="93" customFormat="1" ht="16.5">
      <c r="A2" s="151"/>
      <c r="B2" s="205"/>
      <c r="C2" s="151"/>
      <c r="D2" s="95"/>
      <c r="E2" s="96"/>
      <c r="F2" s="85"/>
    </row>
    <row r="3" spans="1:6" s="93" customFormat="1" ht="18" customHeight="1">
      <c r="A3" s="151"/>
      <c r="B3" s="96" t="s">
        <v>80</v>
      </c>
      <c r="C3" s="229"/>
      <c r="D3" s="229"/>
      <c r="E3" s="96"/>
      <c r="F3" s="85"/>
    </row>
    <row r="4" spans="1:6" s="93" customFormat="1" ht="16.5">
      <c r="A4" s="151"/>
      <c r="B4" s="150"/>
      <c r="C4" s="151"/>
      <c r="D4" s="95"/>
      <c r="E4" s="96"/>
      <c r="F4" s="85"/>
    </row>
    <row r="5" spans="1:6" s="67" customFormat="1" ht="18">
      <c r="A5" s="231" t="s">
        <v>76</v>
      </c>
      <c r="B5" s="231"/>
      <c r="C5" s="231"/>
      <c r="D5" s="231"/>
      <c r="E5" s="231"/>
      <c r="F5" s="231"/>
    </row>
    <row r="6" spans="1:6" s="67" customFormat="1" ht="18" customHeight="1">
      <c r="A6" s="232" t="s">
        <v>79</v>
      </c>
      <c r="B6" s="232"/>
      <c r="C6" s="232"/>
      <c r="D6" s="232"/>
      <c r="E6" s="232"/>
      <c r="F6" s="232"/>
    </row>
    <row r="7" spans="1:6" s="67" customFormat="1" ht="18.75" customHeight="1">
      <c r="A7" s="233" t="s">
        <v>83</v>
      </c>
      <c r="B7" s="233"/>
      <c r="C7" s="233"/>
      <c r="D7" s="233"/>
      <c r="E7" s="233"/>
      <c r="F7" s="233"/>
    </row>
    <row r="8" spans="1:6" s="67" customFormat="1" ht="19.5" customHeight="1">
      <c r="A8" s="234"/>
      <c r="B8" s="234"/>
      <c r="C8" s="234"/>
      <c r="D8" s="234"/>
      <c r="E8" s="234"/>
      <c r="F8" s="234"/>
    </row>
    <row r="9" spans="1:6" s="67" customFormat="1" ht="11.25" customHeight="1">
      <c r="A9" s="87"/>
      <c r="B9" s="87"/>
      <c r="C9" s="87"/>
      <c r="D9" s="87"/>
      <c r="E9" s="87"/>
      <c r="F9" s="87"/>
    </row>
    <row r="10" spans="1:6" s="67" customFormat="1" ht="32.25" customHeight="1">
      <c r="A10" s="224" t="s">
        <v>14</v>
      </c>
      <c r="B10" s="226" t="s">
        <v>18</v>
      </c>
      <c r="C10" s="222" t="s">
        <v>13</v>
      </c>
      <c r="D10" s="204"/>
      <c r="E10" s="219" t="s">
        <v>179</v>
      </c>
      <c r="F10" s="219"/>
    </row>
    <row r="11" spans="1:6" s="67" customFormat="1" ht="88.5" customHeight="1">
      <c r="A11" s="225"/>
      <c r="B11" s="226"/>
      <c r="C11" s="223"/>
      <c r="D11" s="82" t="s">
        <v>2</v>
      </c>
      <c r="E11" s="82" t="s">
        <v>19</v>
      </c>
      <c r="F11" s="82" t="s">
        <v>1</v>
      </c>
    </row>
    <row r="12" spans="1:6" s="67" customFormat="1" ht="15.75" customHeight="1">
      <c r="A12" s="48">
        <v>1</v>
      </c>
      <c r="B12" s="48">
        <v>3</v>
      </c>
      <c r="C12" s="48">
        <v>4</v>
      </c>
      <c r="D12" s="48">
        <v>6</v>
      </c>
      <c r="E12" s="48">
        <v>7</v>
      </c>
      <c r="F12" s="48">
        <v>8</v>
      </c>
    </row>
    <row r="13" spans="1:6" s="67" customFormat="1" ht="20.25" customHeight="1">
      <c r="A13" s="48"/>
      <c r="B13" s="157" t="s">
        <v>85</v>
      </c>
      <c r="C13" s="48"/>
      <c r="D13" s="48"/>
      <c r="E13" s="48"/>
      <c r="F13" s="48"/>
    </row>
    <row r="14" spans="1:6" s="67" customFormat="1" ht="31.5">
      <c r="A14" s="15">
        <v>1</v>
      </c>
      <c r="B14" s="22" t="s">
        <v>41</v>
      </c>
      <c r="C14" s="11" t="s">
        <v>6</v>
      </c>
      <c r="D14" s="31">
        <v>5</v>
      </c>
      <c r="E14" s="154"/>
      <c r="F14" s="32"/>
    </row>
    <row r="15" spans="1:6" s="67" customFormat="1" ht="31.5">
      <c r="A15" s="15">
        <v>2</v>
      </c>
      <c r="B15" s="155" t="s">
        <v>84</v>
      </c>
      <c r="C15" s="35" t="s">
        <v>6</v>
      </c>
      <c r="D15" s="35">
        <v>2.6</v>
      </c>
      <c r="E15" s="48"/>
      <c r="F15" s="49"/>
    </row>
    <row r="16" spans="1:6" s="67" customFormat="1" ht="47.25">
      <c r="A16" s="15">
        <v>3</v>
      </c>
      <c r="B16" s="156" t="s">
        <v>87</v>
      </c>
      <c r="C16" s="35" t="s">
        <v>6</v>
      </c>
      <c r="D16" s="36">
        <v>4.2</v>
      </c>
      <c r="E16" s="35"/>
      <c r="F16" s="36"/>
    </row>
    <row r="17" spans="1:6" s="67" customFormat="1" ht="21" customHeight="1">
      <c r="A17" s="48"/>
      <c r="B17" s="157" t="s">
        <v>86</v>
      </c>
      <c r="C17" s="48"/>
      <c r="D17" s="48"/>
      <c r="E17" s="48"/>
      <c r="F17" s="48"/>
    </row>
    <row r="18" spans="1:6" s="158" customFormat="1" ht="32.25" customHeight="1">
      <c r="A18" s="35">
        <v>4</v>
      </c>
      <c r="B18" s="22" t="s">
        <v>41</v>
      </c>
      <c r="C18" s="11" t="s">
        <v>6</v>
      </c>
      <c r="D18" s="31">
        <v>4.75</v>
      </c>
      <c r="E18" s="152"/>
      <c r="F18" s="32"/>
    </row>
    <row r="19" spans="1:6" s="158" customFormat="1" ht="32.25" customHeight="1">
      <c r="A19" s="35">
        <v>5</v>
      </c>
      <c r="B19" s="64" t="s">
        <v>88</v>
      </c>
      <c r="C19" s="52" t="s">
        <v>6</v>
      </c>
      <c r="D19" s="18">
        <v>4.2</v>
      </c>
      <c r="E19" s="144"/>
      <c r="F19" s="65"/>
    </row>
    <row r="20" spans="1:6" s="158" customFormat="1" ht="32.25" customHeight="1">
      <c r="A20" s="35">
        <v>6</v>
      </c>
      <c r="B20" s="64" t="s">
        <v>74</v>
      </c>
      <c r="C20" s="52" t="s">
        <v>6</v>
      </c>
      <c r="D20" s="19">
        <v>2.62</v>
      </c>
      <c r="E20" s="52"/>
      <c r="F20" s="65"/>
    </row>
    <row r="21" spans="1:6" s="67" customFormat="1" ht="31.5">
      <c r="A21" s="35">
        <v>7</v>
      </c>
      <c r="B21" s="33" t="s">
        <v>32</v>
      </c>
      <c r="C21" s="75" t="s">
        <v>9</v>
      </c>
      <c r="D21" s="162">
        <v>35</v>
      </c>
      <c r="E21" s="160"/>
      <c r="F21" s="161"/>
    </row>
    <row r="22" spans="1:6" s="67" customFormat="1" ht="15.75">
      <c r="A22" s="35">
        <v>8</v>
      </c>
      <c r="B22" s="33" t="s">
        <v>64</v>
      </c>
      <c r="C22" s="75" t="s">
        <v>65</v>
      </c>
      <c r="D22" s="162">
        <v>1</v>
      </c>
      <c r="E22" s="160"/>
      <c r="F22" s="161"/>
    </row>
    <row r="23" spans="1:6" s="67" customFormat="1" ht="30">
      <c r="A23" s="35">
        <v>9</v>
      </c>
      <c r="B23" s="40" t="s">
        <v>68</v>
      </c>
      <c r="C23" s="41" t="s">
        <v>16</v>
      </c>
      <c r="D23" s="148">
        <v>80</v>
      </c>
      <c r="E23" s="153"/>
      <c r="F23" s="263"/>
    </row>
    <row r="24" spans="1:6" s="67" customFormat="1" ht="30">
      <c r="A24" s="35">
        <v>10</v>
      </c>
      <c r="B24" s="40" t="s">
        <v>89</v>
      </c>
      <c r="C24" s="41" t="s">
        <v>65</v>
      </c>
      <c r="D24" s="148">
        <v>4</v>
      </c>
      <c r="E24" s="149">
        <v>285</v>
      </c>
      <c r="F24" s="263"/>
    </row>
    <row r="25" spans="1:6" s="67" customFormat="1" ht="18" customHeight="1">
      <c r="A25" s="41"/>
      <c r="B25" s="41" t="s">
        <v>24</v>
      </c>
      <c r="C25" s="41" t="s">
        <v>25</v>
      </c>
      <c r="D25" s="68"/>
      <c r="E25" s="68"/>
      <c r="F25" s="265"/>
    </row>
    <row r="26" spans="1:6" s="67" customFormat="1">
      <c r="A26" s="41"/>
      <c r="B26" s="41" t="s">
        <v>26</v>
      </c>
      <c r="C26" s="41" t="s">
        <v>25</v>
      </c>
      <c r="D26" s="69"/>
      <c r="E26" s="68"/>
      <c r="F26" s="265"/>
    </row>
    <row r="27" spans="1:6" s="67" customFormat="1">
      <c r="A27" s="41"/>
      <c r="B27" s="41" t="s">
        <v>27</v>
      </c>
      <c r="C27" s="41" t="s">
        <v>25</v>
      </c>
      <c r="D27" s="70"/>
      <c r="E27" s="68"/>
      <c r="F27" s="265"/>
    </row>
    <row r="28" spans="1:6" s="67" customFormat="1">
      <c r="A28" s="41"/>
      <c r="B28" s="41" t="s">
        <v>28</v>
      </c>
      <c r="C28" s="41" t="s">
        <v>25</v>
      </c>
      <c r="D28" s="69"/>
      <c r="E28" s="68"/>
      <c r="F28" s="265"/>
    </row>
    <row r="29" spans="1:6" s="67" customFormat="1">
      <c r="A29" s="41"/>
      <c r="B29" s="41" t="s">
        <v>23</v>
      </c>
      <c r="C29" s="41" t="s">
        <v>25</v>
      </c>
      <c r="D29" s="68"/>
      <c r="E29" s="68"/>
      <c r="F29" s="265"/>
    </row>
    <row r="30" spans="1:6" s="67" customFormat="1">
      <c r="A30" s="88"/>
      <c r="B30" s="89"/>
      <c r="C30" s="89"/>
      <c r="D30" s="89"/>
      <c r="E30" s="89"/>
      <c r="F30" s="89"/>
    </row>
    <row r="31" spans="1:6" s="67" customFormat="1" ht="18" customHeight="1">
      <c r="A31" s="90"/>
      <c r="B31" s="230"/>
      <c r="C31" s="230"/>
      <c r="D31" s="230"/>
      <c r="E31" s="230"/>
      <c r="F31" s="230"/>
    </row>
    <row r="32" spans="1:6" s="67" customFormat="1"/>
    <row r="33" s="67" customFormat="1"/>
  </sheetData>
  <mergeCells count="10">
    <mergeCell ref="B31:F31"/>
    <mergeCell ref="A5:F5"/>
    <mergeCell ref="A6:F6"/>
    <mergeCell ref="A7:F7"/>
    <mergeCell ref="A8:F8"/>
    <mergeCell ref="A10:A11"/>
    <mergeCell ref="B10:B11"/>
    <mergeCell ref="C10:C11"/>
    <mergeCell ref="E10:F10"/>
    <mergeCell ref="C3:D3"/>
  </mergeCells>
  <pageMargins left="0.7" right="0.7" top="0.75" bottom="0.75" header="0.3" footer="0.3"/>
  <pageSetup paperSize="9" scale="8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1"/>
  <sheetViews>
    <sheetView topLeftCell="A4" zoomScaleNormal="100" workbookViewId="0">
      <selection activeCell="M15" sqref="M15:M16"/>
    </sheetView>
  </sheetViews>
  <sheetFormatPr defaultRowHeight="15"/>
  <cols>
    <col min="1" max="1" width="4.28515625" customWidth="1"/>
    <col min="2" max="2" width="56.28515625" customWidth="1"/>
    <col min="3" max="3" width="10.5703125" customWidth="1"/>
    <col min="6" max="6" width="8.7109375" customWidth="1"/>
  </cols>
  <sheetData>
    <row r="1" spans="1:6" s="93" customFormat="1" ht="15.75"/>
    <row r="2" spans="1:6" s="93" customFormat="1" ht="16.5">
      <c r="A2" s="94"/>
      <c r="B2" s="205"/>
      <c r="C2" s="94"/>
      <c r="D2" s="95"/>
      <c r="E2" s="96"/>
      <c r="F2" s="85"/>
    </row>
    <row r="3" spans="1:6" s="93" customFormat="1" ht="18" customHeight="1">
      <c r="A3" s="94"/>
      <c r="B3" s="96" t="s">
        <v>80</v>
      </c>
      <c r="C3" s="229"/>
      <c r="D3" s="229"/>
      <c r="E3" s="96"/>
      <c r="F3" s="85"/>
    </row>
    <row r="4" spans="1:6" s="93" customFormat="1" ht="16.5">
      <c r="A4" s="94"/>
      <c r="B4" s="97"/>
      <c r="C4" s="94"/>
      <c r="D4" s="95"/>
      <c r="E4" s="96"/>
      <c r="F4" s="85"/>
    </row>
    <row r="5" spans="1:6" s="93" customFormat="1" ht="16.5">
      <c r="A5" s="98"/>
      <c r="B5" s="245" t="s">
        <v>77</v>
      </c>
      <c r="C5" s="245"/>
      <c r="D5" s="245"/>
      <c r="E5" s="245"/>
      <c r="F5" s="245"/>
    </row>
    <row r="6" spans="1:6" s="93" customFormat="1" ht="18" customHeight="1">
      <c r="A6" s="246" t="s">
        <v>79</v>
      </c>
      <c r="B6" s="246"/>
      <c r="C6" s="246"/>
      <c r="D6" s="246"/>
      <c r="E6" s="246"/>
      <c r="F6" s="246"/>
    </row>
    <row r="7" spans="1:6" s="93" customFormat="1" ht="16.5" customHeight="1">
      <c r="A7" s="244" t="s">
        <v>58</v>
      </c>
      <c r="B7" s="244"/>
      <c r="C7" s="244"/>
      <c r="D7" s="244"/>
      <c r="E7" s="244"/>
      <c r="F7" s="244"/>
    </row>
    <row r="8" spans="1:6" s="93" customFormat="1" ht="20.25" customHeight="1">
      <c r="A8" s="240"/>
      <c r="B8" s="240"/>
      <c r="C8" s="240"/>
      <c r="D8" s="240"/>
      <c r="E8" s="240"/>
      <c r="F8" s="240"/>
    </row>
    <row r="9" spans="1:6" s="93" customFormat="1" ht="28.5" customHeight="1">
      <c r="A9" s="241" t="s">
        <v>14</v>
      </c>
      <c r="B9" s="243" t="s">
        <v>18</v>
      </c>
      <c r="C9" s="236" t="s">
        <v>13</v>
      </c>
      <c r="D9" s="206"/>
      <c r="E9" s="235" t="s">
        <v>179</v>
      </c>
      <c r="F9" s="235"/>
    </row>
    <row r="10" spans="1:6" s="93" customFormat="1" ht="76.5" customHeight="1">
      <c r="A10" s="242"/>
      <c r="B10" s="243"/>
      <c r="C10" s="237"/>
      <c r="D10" s="99" t="s">
        <v>2</v>
      </c>
      <c r="E10" s="99" t="s">
        <v>19</v>
      </c>
      <c r="F10" s="99" t="s">
        <v>1</v>
      </c>
    </row>
    <row r="11" spans="1:6" s="93" customFormat="1" ht="16.5">
      <c r="A11" s="100">
        <v>1</v>
      </c>
      <c r="B11" s="100">
        <v>3</v>
      </c>
      <c r="C11" s="100">
        <v>4</v>
      </c>
      <c r="D11" s="100">
        <v>6</v>
      </c>
      <c r="E11" s="100">
        <v>7</v>
      </c>
      <c r="F11" s="100">
        <v>8</v>
      </c>
    </row>
    <row r="12" spans="1:6" s="93" customFormat="1" ht="16.5">
      <c r="A12" s="100"/>
      <c r="B12" s="102" t="s">
        <v>58</v>
      </c>
      <c r="C12" s="100"/>
      <c r="D12" s="100"/>
      <c r="E12" s="100"/>
      <c r="F12" s="100"/>
    </row>
    <row r="13" spans="1:6" s="67" customFormat="1" ht="31.5">
      <c r="A13" s="35">
        <v>1</v>
      </c>
      <c r="B13" s="16" t="s">
        <v>60</v>
      </c>
      <c r="C13" s="27" t="s">
        <v>6</v>
      </c>
      <c r="D13" s="76">
        <v>0.5</v>
      </c>
      <c r="E13" s="91"/>
      <c r="F13" s="92"/>
    </row>
    <row r="14" spans="1:6" s="67" customFormat="1" ht="15.75">
      <c r="A14" s="15">
        <v>2</v>
      </c>
      <c r="B14" s="37" t="s">
        <v>59</v>
      </c>
      <c r="C14" s="35" t="s">
        <v>6</v>
      </c>
      <c r="D14" s="38">
        <v>0.7</v>
      </c>
      <c r="E14" s="136"/>
      <c r="F14" s="36"/>
    </row>
    <row r="15" spans="1:6" s="93" customFormat="1" ht="18">
      <c r="A15" s="101"/>
      <c r="B15" s="102" t="s">
        <v>51</v>
      </c>
      <c r="C15" s="103"/>
      <c r="D15" s="104"/>
      <c r="E15" s="105"/>
      <c r="F15" s="105"/>
    </row>
    <row r="16" spans="1:6" s="93" customFormat="1" ht="19.5" customHeight="1">
      <c r="A16" s="101">
        <v>3</v>
      </c>
      <c r="B16" s="108" t="s">
        <v>52</v>
      </c>
      <c r="C16" s="109" t="s">
        <v>53</v>
      </c>
      <c r="D16" s="110">
        <v>1</v>
      </c>
      <c r="E16" s="137"/>
      <c r="F16" s="111"/>
    </row>
    <row r="17" spans="1:6" s="93" customFormat="1" ht="35.25" customHeight="1">
      <c r="A17" s="101">
        <v>4</v>
      </c>
      <c r="B17" s="112" t="s">
        <v>54</v>
      </c>
      <c r="C17" s="113" t="s">
        <v>6</v>
      </c>
      <c r="D17" s="115">
        <v>6</v>
      </c>
      <c r="E17" s="138"/>
      <c r="F17" s="116"/>
    </row>
    <row r="18" spans="1:6" s="93" customFormat="1" ht="39" customHeight="1">
      <c r="A18" s="101">
        <v>5</v>
      </c>
      <c r="B18" s="117" t="s">
        <v>61</v>
      </c>
      <c r="C18" s="118" t="s">
        <v>9</v>
      </c>
      <c r="D18" s="119">
        <v>15</v>
      </c>
      <c r="E18" s="139"/>
      <c r="F18" s="120"/>
    </row>
    <row r="19" spans="1:6" s="93" customFormat="1" ht="33.75" customHeight="1">
      <c r="A19" s="101">
        <v>6</v>
      </c>
      <c r="B19" s="122" t="s">
        <v>62</v>
      </c>
      <c r="C19" s="101" t="s">
        <v>9</v>
      </c>
      <c r="D19" s="106">
        <v>15</v>
      </c>
      <c r="E19" s="106"/>
      <c r="F19" s="107"/>
    </row>
    <row r="20" spans="1:6" s="93" customFormat="1" ht="16.5">
      <c r="A20" s="101">
        <v>7</v>
      </c>
      <c r="B20" s="122" t="s">
        <v>55</v>
      </c>
      <c r="C20" s="101" t="s">
        <v>15</v>
      </c>
      <c r="D20" s="106">
        <v>1</v>
      </c>
      <c r="E20" s="140"/>
      <c r="F20" s="107"/>
    </row>
    <row r="21" spans="1:6" s="93" customFormat="1" ht="20.25" customHeight="1">
      <c r="A21" s="101">
        <v>8</v>
      </c>
      <c r="B21" s="124" t="s">
        <v>56</v>
      </c>
      <c r="C21" s="125" t="s">
        <v>6</v>
      </c>
      <c r="D21" s="126">
        <v>6</v>
      </c>
      <c r="E21" s="125"/>
      <c r="F21" s="126"/>
    </row>
    <row r="22" spans="1:6" s="93" customFormat="1" ht="19.5" customHeight="1">
      <c r="A22" s="123"/>
      <c r="B22" s="109" t="s">
        <v>1</v>
      </c>
      <c r="C22" s="109" t="s">
        <v>0</v>
      </c>
      <c r="D22" s="127"/>
      <c r="E22" s="128"/>
      <c r="F22" s="114"/>
    </row>
    <row r="23" spans="1:6" s="93" customFormat="1" ht="18.75" customHeight="1">
      <c r="A23" s="123"/>
      <c r="B23" s="109" t="s">
        <v>57</v>
      </c>
      <c r="C23" s="109" t="s">
        <v>0</v>
      </c>
      <c r="D23" s="127"/>
      <c r="E23" s="129"/>
      <c r="F23" s="114"/>
    </row>
    <row r="24" spans="1:6" s="93" customFormat="1" ht="18.75" customHeight="1">
      <c r="A24" s="123"/>
      <c r="B24" s="121" t="s">
        <v>1</v>
      </c>
      <c r="C24" s="130" t="s">
        <v>0</v>
      </c>
      <c r="D24" s="131"/>
      <c r="E24" s="131"/>
      <c r="F24" s="131"/>
    </row>
    <row r="25" spans="1:6" s="93" customFormat="1" ht="19.5" customHeight="1">
      <c r="A25" s="123"/>
      <c r="B25" s="121" t="s">
        <v>20</v>
      </c>
      <c r="C25" s="130" t="s">
        <v>0</v>
      </c>
      <c r="D25" s="131"/>
      <c r="E25" s="131"/>
      <c r="F25" s="131"/>
    </row>
    <row r="26" spans="1:6" s="93" customFormat="1" ht="18.75" customHeight="1">
      <c r="A26" s="123"/>
      <c r="B26" s="121" t="s">
        <v>1</v>
      </c>
      <c r="C26" s="130" t="s">
        <v>0</v>
      </c>
      <c r="D26" s="131"/>
      <c r="E26" s="131"/>
      <c r="F26" s="131"/>
    </row>
    <row r="27" spans="1:6" s="93" customFormat="1" ht="16.5">
      <c r="A27" s="238"/>
      <c r="B27" s="238"/>
      <c r="C27" s="238"/>
      <c r="D27" s="238"/>
      <c r="E27" s="238"/>
      <c r="F27" s="238"/>
    </row>
    <row r="28" spans="1:6" s="93" customFormat="1" ht="16.5">
      <c r="A28" s="132"/>
      <c r="B28" s="133"/>
      <c r="C28" s="134"/>
      <c r="D28" s="239"/>
      <c r="E28" s="239"/>
      <c r="F28" s="239"/>
    </row>
    <row r="29" spans="1:6" s="93" customFormat="1" ht="15.75">
      <c r="A29" s="135"/>
      <c r="B29" s="135"/>
      <c r="C29" s="135"/>
      <c r="D29" s="135"/>
      <c r="E29" s="135"/>
      <c r="F29" s="135"/>
    </row>
    <row r="30" spans="1:6" s="93" customFormat="1" ht="15.75">
      <c r="A30" s="135"/>
      <c r="B30" s="135"/>
      <c r="C30" s="135"/>
      <c r="D30" s="135"/>
      <c r="E30" s="135"/>
      <c r="F30" s="135"/>
    </row>
    <row r="31" spans="1:6" s="93" customFormat="1" ht="15.75"/>
  </sheetData>
  <mergeCells count="11">
    <mergeCell ref="A7:F7"/>
    <mergeCell ref="C3:D3"/>
    <mergeCell ref="B5:F5"/>
    <mergeCell ref="A6:F6"/>
    <mergeCell ref="A8:F8"/>
    <mergeCell ref="A9:A10"/>
    <mergeCell ref="B9:B10"/>
    <mergeCell ref="C9:C10"/>
    <mergeCell ref="E9:F9"/>
    <mergeCell ref="A27:F27"/>
    <mergeCell ref="D28:F28"/>
  </mergeCells>
  <pageMargins left="0.7" right="0.7" top="0.75" bottom="0.75" header="0.3" footer="0.3"/>
  <pageSetup paperSize="9" scale="78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8"/>
  <sheetViews>
    <sheetView tabSelected="1" topLeftCell="A13" zoomScaleNormal="100" workbookViewId="0">
      <selection activeCell="I17" sqref="I17"/>
    </sheetView>
  </sheetViews>
  <sheetFormatPr defaultRowHeight="15"/>
  <cols>
    <col min="1" max="1" width="4.42578125" customWidth="1"/>
    <col min="2" max="2" width="55" customWidth="1"/>
  </cols>
  <sheetData>
    <row r="1" spans="1:6" s="67" customFormat="1">
      <c r="A1" s="180"/>
      <c r="B1" s="202"/>
      <c r="C1" s="180"/>
      <c r="D1" s="2"/>
      <c r="E1" s="3"/>
      <c r="F1" s="4"/>
    </row>
    <row r="2" spans="1:6" s="67" customFormat="1" ht="15" customHeight="1">
      <c r="A2" s="180"/>
      <c r="B2" s="3" t="s">
        <v>80</v>
      </c>
      <c r="C2" s="216"/>
      <c r="D2" s="216"/>
      <c r="E2" s="3"/>
      <c r="F2" s="4"/>
    </row>
    <row r="3" spans="1:6" s="67" customFormat="1">
      <c r="A3" s="180"/>
      <c r="B3" s="179"/>
      <c r="C3" s="180"/>
      <c r="D3" s="2"/>
      <c r="E3" s="3"/>
      <c r="F3" s="4"/>
    </row>
    <row r="4" spans="1:6" s="67" customFormat="1" ht="16.5">
      <c r="A4" s="182"/>
      <c r="B4" s="245" t="s">
        <v>144</v>
      </c>
      <c r="C4" s="245"/>
      <c r="D4" s="245"/>
      <c r="E4" s="245"/>
      <c r="F4" s="245"/>
    </row>
    <row r="5" spans="1:6" s="67" customFormat="1" ht="20.25" customHeight="1">
      <c r="A5" s="182"/>
      <c r="B5" s="248" t="s">
        <v>141</v>
      </c>
      <c r="C5" s="248"/>
      <c r="D5" s="248"/>
      <c r="E5" s="248"/>
      <c r="F5" s="248"/>
    </row>
    <row r="6" spans="1:6" s="67" customFormat="1" ht="20.25" customHeight="1">
      <c r="A6" s="182"/>
      <c r="B6" s="248" t="s">
        <v>142</v>
      </c>
      <c r="C6" s="248"/>
      <c r="D6" s="248"/>
      <c r="E6" s="248"/>
      <c r="F6" s="248"/>
    </row>
    <row r="7" spans="1:6" s="67" customFormat="1" ht="21" customHeight="1">
      <c r="A7" s="220"/>
      <c r="B7" s="220"/>
      <c r="C7" s="220"/>
      <c r="D7" s="183"/>
      <c r="E7" s="183"/>
      <c r="F7" s="183"/>
    </row>
    <row r="8" spans="1:6" s="67" customFormat="1" ht="15.75" customHeight="1">
      <c r="A8" s="224" t="s">
        <v>14</v>
      </c>
      <c r="B8" s="226" t="s">
        <v>18</v>
      </c>
      <c r="C8" s="249" t="s">
        <v>13</v>
      </c>
      <c r="D8" s="207"/>
      <c r="E8" s="251" t="s">
        <v>179</v>
      </c>
      <c r="F8" s="251"/>
    </row>
    <row r="9" spans="1:6" s="67" customFormat="1" ht="69" customHeight="1">
      <c r="A9" s="225"/>
      <c r="B9" s="226"/>
      <c r="C9" s="250"/>
      <c r="D9" s="181" t="s">
        <v>2</v>
      </c>
      <c r="E9" s="181" t="s">
        <v>19</v>
      </c>
      <c r="F9" s="181" t="s">
        <v>1</v>
      </c>
    </row>
    <row r="10" spans="1:6" s="67" customFormat="1">
      <c r="A10" s="184">
        <v>1</v>
      </c>
      <c r="B10" s="184">
        <v>3</v>
      </c>
      <c r="C10" s="184">
        <v>4</v>
      </c>
      <c r="D10" s="184">
        <v>6</v>
      </c>
      <c r="E10" s="184">
        <v>7</v>
      </c>
      <c r="F10" s="184">
        <v>8</v>
      </c>
    </row>
    <row r="11" spans="1:6" s="67" customFormat="1" ht="47.25">
      <c r="A11" s="35">
        <v>1</v>
      </c>
      <c r="B11" s="16" t="s">
        <v>143</v>
      </c>
      <c r="C11" s="27" t="s">
        <v>6</v>
      </c>
      <c r="D11" s="76">
        <v>6.5</v>
      </c>
      <c r="E11" s="91"/>
      <c r="F11" s="92"/>
    </row>
    <row r="12" spans="1:6" s="67" customFormat="1" ht="31.5">
      <c r="A12" s="35">
        <v>2</v>
      </c>
      <c r="B12" s="64" t="s">
        <v>111</v>
      </c>
      <c r="C12" s="52" t="s">
        <v>6</v>
      </c>
      <c r="D12" s="19">
        <v>3.22</v>
      </c>
      <c r="E12" s="52"/>
      <c r="F12" s="65"/>
    </row>
    <row r="13" spans="1:6" s="67" customFormat="1" ht="47.25">
      <c r="A13" s="35">
        <v>3</v>
      </c>
      <c r="B13" s="168" t="s">
        <v>112</v>
      </c>
      <c r="C13" s="17" t="s">
        <v>6</v>
      </c>
      <c r="D13" s="167">
        <v>0.73</v>
      </c>
      <c r="E13" s="173"/>
      <c r="F13" s="19"/>
    </row>
    <row r="14" spans="1:6" s="67" customFormat="1" ht="31.5">
      <c r="A14" s="35">
        <v>4</v>
      </c>
      <c r="B14" s="16" t="s">
        <v>113</v>
      </c>
      <c r="C14" s="17" t="s">
        <v>6</v>
      </c>
      <c r="D14" s="32">
        <v>0.28999999999999998</v>
      </c>
      <c r="E14" s="13"/>
      <c r="F14" s="32"/>
    </row>
    <row r="15" spans="1:6" s="67" customFormat="1" ht="31.5">
      <c r="A15" s="35">
        <v>5</v>
      </c>
      <c r="B15" s="16" t="s">
        <v>35</v>
      </c>
      <c r="C15" s="17" t="s">
        <v>6</v>
      </c>
      <c r="D15" s="32">
        <v>3.96</v>
      </c>
      <c r="E15" s="13"/>
      <c r="F15" s="32"/>
    </row>
    <row r="16" spans="1:6" s="67" customFormat="1" ht="31.5">
      <c r="A16" s="35">
        <v>6</v>
      </c>
      <c r="B16" s="33" t="s">
        <v>114</v>
      </c>
      <c r="C16" s="75" t="s">
        <v>6</v>
      </c>
      <c r="D16" s="77">
        <v>0.48</v>
      </c>
      <c r="E16" s="159"/>
      <c r="F16" s="77"/>
    </row>
    <row r="17" spans="1:6" s="67" customFormat="1" ht="47.25">
      <c r="A17" s="35">
        <v>7</v>
      </c>
      <c r="B17" s="168" t="s">
        <v>115</v>
      </c>
      <c r="C17" s="17" t="s">
        <v>6</v>
      </c>
      <c r="D17" s="167">
        <v>1.61</v>
      </c>
      <c r="E17" s="173"/>
      <c r="F17" s="19"/>
    </row>
    <row r="18" spans="1:6" s="67" customFormat="1" ht="47.25">
      <c r="A18" s="35">
        <v>8</v>
      </c>
      <c r="B18" s="168" t="s">
        <v>116</v>
      </c>
      <c r="C18" s="17" t="s">
        <v>7</v>
      </c>
      <c r="D18" s="18">
        <v>11.4</v>
      </c>
      <c r="E18" s="173"/>
      <c r="F18" s="19"/>
    </row>
    <row r="19" spans="1:6" s="67" customFormat="1" ht="31.5">
      <c r="A19" s="35">
        <v>9</v>
      </c>
      <c r="B19" s="176" t="s">
        <v>117</v>
      </c>
      <c r="C19" s="11" t="s">
        <v>7</v>
      </c>
      <c r="D19" s="32">
        <v>3.08</v>
      </c>
      <c r="E19" s="13"/>
      <c r="F19" s="32"/>
    </row>
    <row r="20" spans="1:6" s="67" customFormat="1" ht="47.25">
      <c r="A20" s="35">
        <v>10</v>
      </c>
      <c r="B20" s="176" t="s">
        <v>118</v>
      </c>
      <c r="C20" s="11" t="s">
        <v>7</v>
      </c>
      <c r="D20" s="32">
        <v>0.48</v>
      </c>
      <c r="E20" s="13"/>
      <c r="F20" s="32"/>
    </row>
    <row r="21" spans="1:6" s="67" customFormat="1" ht="15.75" customHeight="1">
      <c r="A21" s="35">
        <v>11</v>
      </c>
      <c r="B21" s="16" t="s">
        <v>119</v>
      </c>
      <c r="C21" s="17" t="s">
        <v>7</v>
      </c>
      <c r="D21" s="185">
        <v>35.72</v>
      </c>
      <c r="E21" s="186"/>
      <c r="F21" s="185"/>
    </row>
    <row r="22" spans="1:6" s="67" customFormat="1" ht="15.75">
      <c r="A22" s="35">
        <v>12</v>
      </c>
      <c r="B22" s="22" t="s">
        <v>120</v>
      </c>
      <c r="C22" s="15" t="s">
        <v>7</v>
      </c>
      <c r="D22" s="32">
        <v>6.24</v>
      </c>
      <c r="E22" s="13"/>
      <c r="F22" s="32"/>
    </row>
    <row r="23" spans="1:6" s="67" customFormat="1" ht="31.5">
      <c r="A23" s="35">
        <v>13</v>
      </c>
      <c r="B23" s="171" t="s">
        <v>121</v>
      </c>
      <c r="C23" s="17" t="s">
        <v>7</v>
      </c>
      <c r="D23" s="185">
        <v>18.82</v>
      </c>
      <c r="E23" s="172"/>
      <c r="F23" s="185"/>
    </row>
    <row r="24" spans="1:6" s="67" customFormat="1" ht="16.5" customHeight="1">
      <c r="A24" s="35">
        <v>14</v>
      </c>
      <c r="B24" s="171" t="s">
        <v>122</v>
      </c>
      <c r="C24" s="17" t="s">
        <v>7</v>
      </c>
      <c r="D24" s="166">
        <v>6.24</v>
      </c>
      <c r="E24" s="172"/>
      <c r="F24" s="185"/>
    </row>
    <row r="25" spans="1:6" s="67" customFormat="1" ht="18" customHeight="1">
      <c r="A25" s="35">
        <v>15</v>
      </c>
      <c r="B25" s="168" t="s">
        <v>123</v>
      </c>
      <c r="C25" s="17" t="s">
        <v>7</v>
      </c>
      <c r="D25" s="19">
        <v>8.2799999999999994</v>
      </c>
      <c r="E25" s="38"/>
      <c r="F25" s="36"/>
    </row>
    <row r="26" spans="1:6" s="67" customFormat="1" ht="18" customHeight="1">
      <c r="A26" s="35">
        <v>16</v>
      </c>
      <c r="B26" s="16" t="s">
        <v>124</v>
      </c>
      <c r="C26" s="17" t="s">
        <v>7</v>
      </c>
      <c r="D26" s="172">
        <v>16.899999999999999</v>
      </c>
      <c r="E26" s="186"/>
      <c r="F26" s="185"/>
    </row>
    <row r="27" spans="1:6" s="67" customFormat="1" ht="34.5" customHeight="1">
      <c r="A27" s="35">
        <v>17</v>
      </c>
      <c r="B27" s="187" t="s">
        <v>125</v>
      </c>
      <c r="C27" s="52" t="s">
        <v>7</v>
      </c>
      <c r="D27" s="188">
        <v>23.68</v>
      </c>
      <c r="E27" s="188"/>
      <c r="F27" s="189"/>
    </row>
    <row r="28" spans="1:6" s="67" customFormat="1" ht="18" customHeight="1">
      <c r="A28" s="35">
        <v>18</v>
      </c>
      <c r="B28" s="16" t="s">
        <v>126</v>
      </c>
      <c r="C28" s="17" t="s">
        <v>22</v>
      </c>
      <c r="D28" s="166">
        <v>0.23</v>
      </c>
      <c r="E28" s="186"/>
      <c r="F28" s="185"/>
    </row>
    <row r="29" spans="1:6" s="67" customFormat="1" ht="18" customHeight="1">
      <c r="A29" s="35"/>
      <c r="B29" s="190" t="s">
        <v>127</v>
      </c>
      <c r="C29" s="17"/>
      <c r="D29" s="167"/>
      <c r="E29" s="35"/>
      <c r="F29" s="36"/>
    </row>
    <row r="30" spans="1:6" s="67" customFormat="1" ht="30" customHeight="1">
      <c r="A30" s="35">
        <v>19</v>
      </c>
      <c r="B30" s="169" t="s">
        <v>128</v>
      </c>
      <c r="C30" s="13" t="s">
        <v>66</v>
      </c>
      <c r="D30" s="74">
        <v>8</v>
      </c>
      <c r="E30" s="191"/>
      <c r="F30" s="19"/>
    </row>
    <row r="31" spans="1:6" s="67" customFormat="1" ht="18" customHeight="1">
      <c r="A31" s="35">
        <v>20</v>
      </c>
      <c r="B31" s="193" t="s">
        <v>129</v>
      </c>
      <c r="C31" s="192" t="s">
        <v>130</v>
      </c>
      <c r="D31" s="194">
        <v>6</v>
      </c>
      <c r="E31" s="192"/>
      <c r="F31" s="195"/>
    </row>
    <row r="32" spans="1:6" s="67" customFormat="1" ht="30" customHeight="1">
      <c r="A32" s="35">
        <v>21</v>
      </c>
      <c r="B32" s="193" t="s">
        <v>129</v>
      </c>
      <c r="C32" s="192" t="s">
        <v>130</v>
      </c>
      <c r="D32" s="194">
        <v>3</v>
      </c>
      <c r="E32" s="194"/>
      <c r="F32" s="195"/>
    </row>
    <row r="33" spans="1:6" s="67" customFormat="1" ht="18" customHeight="1">
      <c r="A33" s="35">
        <v>22</v>
      </c>
      <c r="B33" s="169" t="s">
        <v>131</v>
      </c>
      <c r="C33" s="13" t="s">
        <v>132</v>
      </c>
      <c r="D33" s="74">
        <v>2</v>
      </c>
      <c r="E33" s="191"/>
      <c r="F33" s="19"/>
    </row>
    <row r="34" spans="1:6" s="67" customFormat="1" ht="19.5" customHeight="1">
      <c r="A34" s="35">
        <v>23</v>
      </c>
      <c r="B34" s="33" t="s">
        <v>133</v>
      </c>
      <c r="C34" s="17" t="s">
        <v>134</v>
      </c>
      <c r="D34" s="18">
        <v>2</v>
      </c>
      <c r="E34" s="38"/>
      <c r="F34" s="36"/>
    </row>
    <row r="35" spans="1:6" s="67" customFormat="1" ht="18" customHeight="1">
      <c r="A35" s="35">
        <v>24</v>
      </c>
      <c r="B35" s="193" t="s">
        <v>135</v>
      </c>
      <c r="C35" s="192" t="s">
        <v>136</v>
      </c>
      <c r="D35" s="194">
        <v>2</v>
      </c>
      <c r="E35" s="194"/>
      <c r="F35" s="195"/>
    </row>
    <row r="36" spans="1:6" s="67" customFormat="1" ht="18" customHeight="1">
      <c r="A36" s="35"/>
      <c r="B36" s="190" t="s">
        <v>137</v>
      </c>
      <c r="C36" s="17"/>
      <c r="D36" s="19"/>
      <c r="E36" s="35"/>
      <c r="F36" s="36"/>
    </row>
    <row r="37" spans="1:6" s="67" customFormat="1" ht="18" customHeight="1">
      <c r="A37" s="35">
        <v>25</v>
      </c>
      <c r="B37" s="16" t="s">
        <v>41</v>
      </c>
      <c r="C37" s="27" t="s">
        <v>6</v>
      </c>
      <c r="D37" s="76">
        <v>2.8</v>
      </c>
      <c r="E37" s="91"/>
      <c r="F37" s="92"/>
    </row>
    <row r="38" spans="1:6" s="67" customFormat="1" ht="18" customHeight="1">
      <c r="A38" s="35">
        <v>26</v>
      </c>
      <c r="B38" s="169" t="s">
        <v>138</v>
      </c>
      <c r="C38" s="13" t="s">
        <v>66</v>
      </c>
      <c r="D38" s="74">
        <v>40</v>
      </c>
      <c r="E38" s="191"/>
      <c r="F38" s="19"/>
    </row>
    <row r="39" spans="1:6" s="67" customFormat="1" ht="18" customHeight="1">
      <c r="A39" s="35">
        <v>27</v>
      </c>
      <c r="B39" s="169" t="s">
        <v>139</v>
      </c>
      <c r="C39" s="13" t="s">
        <v>15</v>
      </c>
      <c r="D39" s="74">
        <v>1</v>
      </c>
      <c r="E39" s="191"/>
      <c r="F39" s="19"/>
    </row>
    <row r="40" spans="1:6" s="67" customFormat="1" ht="18" customHeight="1">
      <c r="A40" s="35">
        <v>28</v>
      </c>
      <c r="B40" s="16" t="s">
        <v>100</v>
      </c>
      <c r="C40" s="27" t="s">
        <v>6</v>
      </c>
      <c r="D40" s="76">
        <v>2.8</v>
      </c>
      <c r="E40" s="91"/>
      <c r="F40" s="92"/>
    </row>
    <row r="41" spans="1:6" s="67" customFormat="1" ht="18" customHeight="1">
      <c r="A41" s="196"/>
      <c r="B41" s="59" t="s">
        <v>1</v>
      </c>
      <c r="C41" s="197" t="s">
        <v>0</v>
      </c>
      <c r="D41" s="59"/>
      <c r="E41" s="184"/>
      <c r="F41" s="62"/>
    </row>
    <row r="42" spans="1:6" s="67" customFormat="1" ht="18.75" customHeight="1">
      <c r="A42" s="196"/>
      <c r="B42" s="15" t="s">
        <v>140</v>
      </c>
      <c r="C42" s="197" t="s">
        <v>0</v>
      </c>
      <c r="D42" s="198"/>
      <c r="E42" s="198"/>
      <c r="F42" s="198"/>
    </row>
    <row r="43" spans="1:6" s="67" customFormat="1" ht="19.5" customHeight="1">
      <c r="A43" s="196"/>
      <c r="B43" s="15" t="s">
        <v>1</v>
      </c>
      <c r="C43" s="197" t="s">
        <v>0</v>
      </c>
      <c r="D43" s="198"/>
      <c r="E43" s="198"/>
      <c r="F43" s="198"/>
    </row>
    <row r="44" spans="1:6" s="67" customFormat="1" ht="19.5" customHeight="1">
      <c r="A44" s="196"/>
      <c r="B44" s="15" t="s">
        <v>20</v>
      </c>
      <c r="C44" s="197" t="s">
        <v>0</v>
      </c>
      <c r="D44" s="198"/>
      <c r="E44" s="198"/>
      <c r="F44" s="198"/>
    </row>
    <row r="45" spans="1:6" s="67" customFormat="1" ht="19.5" customHeight="1">
      <c r="A45" s="196"/>
      <c r="B45" s="15" t="s">
        <v>1</v>
      </c>
      <c r="C45" s="197" t="s">
        <v>0</v>
      </c>
      <c r="D45" s="198"/>
      <c r="E45" s="198"/>
      <c r="F45" s="198"/>
    </row>
    <row r="46" spans="1:6" s="67" customFormat="1" ht="41.25" customHeight="1">
      <c r="A46" s="238"/>
      <c r="B46" s="238"/>
      <c r="C46" s="238"/>
      <c r="D46" s="238"/>
      <c r="E46" s="238"/>
      <c r="F46" s="238"/>
    </row>
    <row r="47" spans="1:6" s="67" customFormat="1" ht="30" customHeight="1">
      <c r="A47" s="182"/>
      <c r="B47" s="200"/>
      <c r="C47" s="201"/>
      <c r="D47" s="247"/>
      <c r="E47" s="247"/>
      <c r="F47" s="247"/>
    </row>
    <row r="48" spans="1:6" s="67" customFormat="1" ht="30" customHeight="1">
      <c r="A48" s="182"/>
      <c r="B48" s="199"/>
      <c r="C48" s="199"/>
      <c r="D48" s="199"/>
      <c r="E48" s="199"/>
      <c r="F48" s="199"/>
    </row>
  </sheetData>
  <mergeCells count="11">
    <mergeCell ref="C2:D2"/>
    <mergeCell ref="B4:F4"/>
    <mergeCell ref="B5:F5"/>
    <mergeCell ref="A46:F46"/>
    <mergeCell ref="D47:F47"/>
    <mergeCell ref="B6:F6"/>
    <mergeCell ref="A8:A9"/>
    <mergeCell ref="B8:B9"/>
    <mergeCell ref="C8:C9"/>
    <mergeCell ref="E8:F8"/>
    <mergeCell ref="A7:C7"/>
  </mergeCells>
  <pageMargins left="0.7" right="0.7" top="0.75" bottom="0.75" header="0.3" footer="0.3"/>
  <pageSetup paperSize="9" scale="88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172E6-57B9-4614-B2E7-F9ACFF0CE8BE}">
  <dimension ref="A1:M21"/>
  <sheetViews>
    <sheetView topLeftCell="A10" workbookViewId="0">
      <selection activeCell="Q11" sqref="P11:Q11"/>
    </sheetView>
  </sheetViews>
  <sheetFormatPr defaultRowHeight="15.75"/>
  <cols>
    <col min="1" max="1" width="9.140625" style="256"/>
    <col min="2" max="2" width="16.7109375" style="256" customWidth="1"/>
    <col min="3" max="3" width="37" style="256" customWidth="1"/>
    <col min="4" max="4" width="13.7109375" style="256" customWidth="1"/>
    <col min="5" max="7" width="9.140625" style="256"/>
    <col min="8" max="8" width="17.5703125" style="256" customWidth="1"/>
    <col min="9" max="16384" width="9.140625" style="256"/>
  </cols>
  <sheetData>
    <row r="1" spans="1:13">
      <c r="A1" s="252" t="s">
        <v>147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>
      <c r="A2" s="257"/>
      <c r="B2" s="257"/>
      <c r="C2" s="257"/>
      <c r="D2" s="257"/>
      <c r="E2" s="257"/>
      <c r="F2" s="257"/>
      <c r="G2" s="257"/>
      <c r="H2" s="257"/>
    </row>
    <row r="3" spans="1:13">
      <c r="A3" s="258"/>
      <c r="B3" s="258"/>
      <c r="C3" s="258"/>
      <c r="D3" s="258"/>
      <c r="E3" s="258"/>
      <c r="F3" s="258"/>
      <c r="G3" s="258"/>
      <c r="H3" s="258"/>
    </row>
    <row r="4" spans="1:13" ht="34.5" customHeight="1">
      <c r="A4" s="259" t="s">
        <v>14</v>
      </c>
      <c r="B4" s="259" t="s">
        <v>148</v>
      </c>
      <c r="C4" s="259" t="s">
        <v>149</v>
      </c>
      <c r="D4" s="259" t="s">
        <v>150</v>
      </c>
      <c r="E4" s="259"/>
      <c r="F4" s="259"/>
      <c r="G4" s="259"/>
      <c r="H4" s="259"/>
    </row>
    <row r="5" spans="1:13" ht="89.25">
      <c r="A5" s="259"/>
      <c r="B5" s="259"/>
      <c r="C5" s="259"/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</row>
    <row r="6" spans="1:13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13">
      <c r="A7" s="8">
        <v>1</v>
      </c>
      <c r="B7" s="8"/>
      <c r="C7" s="8" t="s">
        <v>156</v>
      </c>
      <c r="D7" s="8"/>
      <c r="E7" s="8"/>
      <c r="F7" s="8"/>
      <c r="G7" s="8"/>
      <c r="H7" s="8"/>
    </row>
    <row r="8" spans="1:13">
      <c r="A8" s="8"/>
      <c r="B8" s="10"/>
      <c r="C8" s="10" t="s">
        <v>157</v>
      </c>
      <c r="D8" s="10"/>
      <c r="E8" s="10"/>
      <c r="F8" s="10"/>
      <c r="G8" s="10"/>
      <c r="H8" s="10"/>
    </row>
    <row r="9" spans="1:13">
      <c r="A9" s="8"/>
      <c r="B9" s="10"/>
      <c r="C9" s="8" t="s">
        <v>158</v>
      </c>
      <c r="D9" s="10"/>
      <c r="E9" s="10"/>
      <c r="F9" s="10"/>
      <c r="G9" s="10"/>
      <c r="H9" s="10"/>
    </row>
    <row r="10" spans="1:13" ht="31.5" customHeight="1">
      <c r="A10" s="8">
        <v>2</v>
      </c>
      <c r="B10" s="10"/>
      <c r="C10" s="10" t="s">
        <v>159</v>
      </c>
      <c r="D10" s="10"/>
      <c r="E10" s="10"/>
      <c r="F10" s="10"/>
      <c r="G10" s="10"/>
      <c r="H10" s="10"/>
    </row>
    <row r="11" spans="1:13" ht="31.5">
      <c r="A11" s="13" t="s">
        <v>160</v>
      </c>
      <c r="B11" s="154" t="s">
        <v>161</v>
      </c>
      <c r="C11" s="15" t="s">
        <v>162</v>
      </c>
      <c r="D11" s="154"/>
      <c r="E11" s="21"/>
      <c r="F11" s="21"/>
      <c r="G11" s="21"/>
      <c r="H11" s="154">
        <f t="shared" ref="H11:H16" si="0">D11</f>
        <v>0</v>
      </c>
      <c r="I11" s="253"/>
      <c r="J11" s="253"/>
      <c r="K11" s="253"/>
      <c r="L11" s="253"/>
      <c r="M11" s="253"/>
    </row>
    <row r="12" spans="1:13" ht="31.5">
      <c r="A12" s="13" t="s">
        <v>163</v>
      </c>
      <c r="B12" s="154" t="s">
        <v>164</v>
      </c>
      <c r="C12" s="154" t="s">
        <v>33</v>
      </c>
      <c r="D12" s="254"/>
      <c r="E12" s="154"/>
      <c r="F12" s="154"/>
      <c r="G12" s="154"/>
      <c r="H12" s="154">
        <f t="shared" si="0"/>
        <v>0</v>
      </c>
    </row>
    <row r="13" spans="1:13" ht="31.5">
      <c r="A13" s="13" t="s">
        <v>165</v>
      </c>
      <c r="B13" s="154" t="s">
        <v>166</v>
      </c>
      <c r="C13" s="154" t="s">
        <v>39</v>
      </c>
      <c r="D13" s="254"/>
      <c r="E13" s="154"/>
      <c r="F13" s="154"/>
      <c r="G13" s="154"/>
      <c r="H13" s="154">
        <f t="shared" si="0"/>
        <v>0</v>
      </c>
    </row>
    <row r="14" spans="1:13" ht="31.5">
      <c r="A14" s="13" t="s">
        <v>167</v>
      </c>
      <c r="B14" s="154" t="s">
        <v>168</v>
      </c>
      <c r="C14" s="154" t="s">
        <v>169</v>
      </c>
      <c r="D14" s="254"/>
      <c r="E14" s="154"/>
      <c r="F14" s="154"/>
      <c r="G14" s="154"/>
      <c r="H14" s="154">
        <f t="shared" si="0"/>
        <v>0</v>
      </c>
    </row>
    <row r="15" spans="1:13" ht="31.5">
      <c r="A15" s="13" t="s">
        <v>170</v>
      </c>
      <c r="B15" s="154" t="s">
        <v>171</v>
      </c>
      <c r="C15" s="154" t="s">
        <v>58</v>
      </c>
      <c r="D15" s="254"/>
      <c r="E15" s="154"/>
      <c r="F15" s="154"/>
      <c r="G15" s="154"/>
      <c r="H15" s="154">
        <f t="shared" si="0"/>
        <v>0</v>
      </c>
    </row>
    <row r="16" spans="1:13" ht="31.5">
      <c r="A16" s="13" t="s">
        <v>172</v>
      </c>
      <c r="B16" s="154" t="s">
        <v>173</v>
      </c>
      <c r="C16" s="154" t="s">
        <v>174</v>
      </c>
      <c r="D16" s="254"/>
      <c r="E16" s="154"/>
      <c r="F16" s="154"/>
      <c r="G16" s="154"/>
      <c r="H16" s="154">
        <f t="shared" si="0"/>
        <v>0</v>
      </c>
    </row>
    <row r="17" spans="1:13">
      <c r="A17" s="15"/>
      <c r="B17" s="154"/>
      <c r="C17" s="154" t="s">
        <v>175</v>
      </c>
      <c r="D17" s="154">
        <f>SUM(D11:D16)</f>
        <v>0</v>
      </c>
      <c r="E17" s="154"/>
      <c r="F17" s="260"/>
      <c r="G17" s="74"/>
      <c r="H17" s="154">
        <f>SUM(H10:H16)</f>
        <v>0</v>
      </c>
      <c r="I17" s="261"/>
      <c r="J17" s="261"/>
      <c r="K17" s="261"/>
      <c r="L17" s="261"/>
      <c r="M17" s="261"/>
    </row>
    <row r="18" spans="1:13">
      <c r="A18" s="15"/>
      <c r="B18" s="154"/>
      <c r="C18" s="154" t="s">
        <v>176</v>
      </c>
      <c r="D18" s="154">
        <f>D17*0.03</f>
        <v>0</v>
      </c>
      <c r="E18" s="154"/>
      <c r="F18" s="154"/>
      <c r="G18" s="154"/>
      <c r="H18" s="154">
        <f>D18</f>
        <v>0</v>
      </c>
    </row>
    <row r="19" spans="1:13">
      <c r="A19" s="15"/>
      <c r="B19" s="154"/>
      <c r="C19" s="154" t="s">
        <v>1</v>
      </c>
      <c r="D19" s="74">
        <f>D18+D17</f>
        <v>0</v>
      </c>
      <c r="E19" s="154"/>
      <c r="F19" s="154"/>
      <c r="G19" s="154"/>
      <c r="H19" s="74">
        <f>D19</f>
        <v>0</v>
      </c>
    </row>
    <row r="20" spans="1:13" ht="30" customHeight="1">
      <c r="A20" s="15"/>
      <c r="B20" s="154"/>
      <c r="C20" s="154" t="s">
        <v>177</v>
      </c>
      <c r="D20" s="154">
        <f>D19*0.18</f>
        <v>0</v>
      </c>
      <c r="E20" s="154"/>
      <c r="F20" s="154"/>
      <c r="G20" s="154"/>
      <c r="H20" s="154">
        <f>D20</f>
        <v>0</v>
      </c>
    </row>
    <row r="21" spans="1:13" ht="19.5" customHeight="1">
      <c r="A21" s="15"/>
      <c r="B21" s="154"/>
      <c r="C21" s="154" t="s">
        <v>178</v>
      </c>
      <c r="D21" s="154">
        <f>D20+D19</f>
        <v>0</v>
      </c>
      <c r="E21" s="154"/>
      <c r="F21" s="154"/>
      <c r="G21" s="154"/>
      <c r="H21" s="154">
        <f>D21</f>
        <v>0</v>
      </c>
    </row>
  </sheetData>
  <mergeCells count="6">
    <mergeCell ref="A1:M1"/>
    <mergeCell ref="A2:H2"/>
    <mergeCell ref="A4:A5"/>
    <mergeCell ref="B4:B5"/>
    <mergeCell ref="C4:C5"/>
    <mergeCell ref="D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კეთილმოწ</vt:lpstr>
      <vt:lpstr>შენობა</vt:lpstr>
      <vt:lpstr>ფანჩატური</vt:lpstr>
      <vt:lpstr>ეკლესია</vt:lpstr>
      <vt:lpstr>მემორიალი</vt:lpstr>
      <vt:lpstr>სველი წერტილი</vt:lpstr>
      <vt:lpstr>კრებსითი</vt:lpstr>
      <vt:lpstr>ეკლესია!Print_Area</vt:lpstr>
      <vt:lpstr>კეთილმოწ!Print_Area</vt:lpstr>
      <vt:lpstr>'სველი წერტილი'!Print_Area</vt:lpstr>
      <vt:lpstr>ფანჩატური!Print_Area</vt:lpstr>
      <vt:lpstr>შენობა!Print_Area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2021-04-05T09:42:11Z</dcterms:modified>
</cp:coreProperties>
</file>