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9D3E1991-A517-4965-AC1A-0D7027BC1877}" xr6:coauthVersionLast="36" xr6:coauthVersionMax="36" xr10:uidLastSave="{00000000-0000-0000-0000-000000000000}"/>
  <bookViews>
    <workbookView xWindow="0" yWindow="0" windowWidth="22950" windowHeight="12090" xr2:uid="{00000000-000D-0000-FFFF-FFFF00000000}"/>
  </bookViews>
  <sheets>
    <sheet name="ხარჯთაღრიცხვა" sheetId="1" r:id="rId1"/>
  </sheets>
  <calcPr calcId="191029"/>
</workbook>
</file>

<file path=xl/calcChain.xml><?xml version="1.0" encoding="utf-8"?>
<calcChain xmlns="http://schemas.openxmlformats.org/spreadsheetml/2006/main">
  <c r="D16" i="1" l="1"/>
  <c r="D13" i="1"/>
  <c r="D12" i="1"/>
  <c r="D11" i="1"/>
  <c r="D10" i="1"/>
  <c r="D9" i="1"/>
  <c r="H15" i="1" l="1"/>
  <c r="F15" i="1" l="1"/>
  <c r="J10" i="1" l="1"/>
  <c r="J11" i="1"/>
  <c r="J12" i="1"/>
  <c r="J13" i="1"/>
  <c r="J14" i="1"/>
  <c r="J16" i="1"/>
  <c r="J9" i="1"/>
  <c r="H10" i="1"/>
  <c r="H11" i="1"/>
  <c r="H12" i="1"/>
  <c r="H13" i="1"/>
  <c r="H14" i="1"/>
  <c r="H16" i="1"/>
  <c r="H9" i="1"/>
  <c r="F10" i="1"/>
  <c r="F11" i="1"/>
  <c r="F12" i="1"/>
  <c r="F13" i="1"/>
  <c r="F14" i="1"/>
  <c r="F16" i="1"/>
  <c r="F9" i="1"/>
  <c r="J17" i="1" l="1"/>
  <c r="H17" i="1"/>
  <c r="F17" i="1"/>
  <c r="K9" i="1"/>
  <c r="K16" i="1"/>
  <c r="K14" i="1"/>
  <c r="K13" i="1"/>
  <c r="K12" i="1"/>
  <c r="K11" i="1"/>
  <c r="K10" i="1"/>
  <c r="K17" i="1" l="1"/>
  <c r="K18" i="1" s="1"/>
  <c r="K19" i="1" l="1"/>
  <c r="K20" i="1" s="1"/>
  <c r="K21" i="1" s="1"/>
  <c r="K22" i="1" l="1"/>
  <c r="K23" i="1" s="1"/>
  <c r="K24" i="1" l="1"/>
  <c r="K25" i="1" s="1"/>
  <c r="K27" i="1" s="1"/>
</calcChain>
</file>

<file path=xl/sharedStrings.xml><?xml version="1.0" encoding="utf-8"?>
<sst xmlns="http://schemas.openxmlformats.org/spreadsheetml/2006/main" count="49" uniqueCount="36">
  <si>
    <t>#</t>
  </si>
  <si>
    <t>samuSaoebis CamonaTvali</t>
  </si>
  <si>
    <t>masala</t>
  </si>
  <si>
    <t>xelfasi</t>
  </si>
  <si>
    <t>transporti da meqanizmi</t>
  </si>
  <si>
    <t>jami</t>
  </si>
  <si>
    <t>erT. fasi</t>
  </si>
  <si>
    <t>m</t>
  </si>
  <si>
    <t>cali</t>
  </si>
  <si>
    <t>mTliani xarjebi</t>
  </si>
  <si>
    <t>zednadebi xarjebi</t>
  </si>
  <si>
    <t xml:space="preserve">gegmiuri dagroveba </t>
  </si>
  <si>
    <t>dRg 18%</t>
  </si>
  <si>
    <t>მიწის მოჭრა და მოსწორება</t>
  </si>
  <si>
    <t>ტერიტორიაზე ღორღის მოსამზადებელი ფენის მოწყობა (ფრაქციით 0-40)  საშ. სისქით 8 სმ.</t>
  </si>
  <si>
    <t xml:space="preserve">კაუჩუკის ფილების ზომით (30*500*500mm) დაგება ბეტონზე ორკომპონენტიანი წებოთი  (შესაბამისი მასალისა და სამუშაოების ღირებულების გათვალიწინებით)  </t>
  </si>
  <si>
    <t xml:space="preserve">საჩრდილობელი ფანჩატური ტრენაჟორებისათვისმოწყობა- მონტაჟი (შესაბამისი მასალისა და სამუშაოების ღირებულების გათვალიწინებით)  </t>
  </si>
  <si>
    <t>ტერიტორიის დასუფთავება და ნაგვის გატანა</t>
  </si>
  <si>
    <t>1</t>
  </si>
  <si>
    <t>3</t>
  </si>
  <si>
    <t>5</t>
  </si>
  <si>
    <t xml:space="preserve">განზომილება </t>
  </si>
  <si>
    <t xml:space="preserve">რაოდეობა </t>
  </si>
  <si>
    <t>7</t>
  </si>
  <si>
    <t>9</t>
  </si>
  <si>
    <t>11</t>
  </si>
  <si>
    <r>
      <t>ბეტონის ბორდიურის (</t>
    </r>
    <r>
      <rPr>
        <sz val="11"/>
        <color theme="1"/>
        <rFont val="Sylfaen"/>
        <family val="1"/>
        <charset val="204"/>
      </rPr>
      <t>0,20X0,10</t>
    </r>
    <r>
      <rPr>
        <sz val="11"/>
        <color theme="1"/>
        <rFont val="AcadNusx"/>
      </rPr>
      <t xml:space="preserve">m)  მოწყობა (შესაბამისი მასალისა და სამუშაოების ღირებულების გათვალიწინებით)  </t>
    </r>
  </si>
  <si>
    <t xml:space="preserve">ორგანიზაციის დასახელება </t>
  </si>
  <si>
    <t>დანართი N2</t>
  </si>
  <si>
    <t>ორგანიზაციის ხელმძრვანელი  –––––––––––––––––––– ბ.ა</t>
  </si>
  <si>
    <r>
      <t>ბეტონის (</t>
    </r>
    <r>
      <rPr>
        <sz val="11"/>
        <color indexed="8"/>
        <rFont val="Sylfaen"/>
        <family val="1"/>
        <charset val="204"/>
      </rPr>
      <t>MIN. M200</t>
    </r>
    <r>
      <rPr>
        <sz val="11"/>
        <color indexed="8"/>
        <rFont val="AcadNusx"/>
      </rPr>
      <t xml:space="preserve">) მოჭიმვა 60 მმ-ს სისქით მთლიან ფართობზე (შესაბამისი მასალისა და სამუშაოების ღირებულების გათვალიწინებით)  </t>
    </r>
  </si>
  <si>
    <t>gauTvaliswinebebeli xarji</t>
  </si>
  <si>
    <t xml:space="preserve">არსებული საჩრდილობელი ფანჩატურის სახურავის დაზიანებული საფარის შეცვლა </t>
  </si>
  <si>
    <r>
      <t>m</t>
    </r>
    <r>
      <rPr>
        <vertAlign val="superscript"/>
        <sz val="11"/>
        <color indexed="8"/>
        <rFont val="AcadNusx"/>
      </rPr>
      <t>2</t>
    </r>
  </si>
  <si>
    <r>
      <t>m</t>
    </r>
    <r>
      <rPr>
        <vertAlign val="superscript"/>
        <sz val="11"/>
        <color indexed="8"/>
        <rFont val="AcadNusx"/>
      </rPr>
      <t>3</t>
    </r>
  </si>
  <si>
    <t>ბორჯომის  მუნიციპალიტეტის ტერიტორიაზე  გარე გამოყენების ქუჩის ტრენაჟორების მოწყობის  სამუშაოების   ხარჯთაღრიცხვა 3 (სამი) მოედნისთვის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</si>
</sst>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cadNusx"/>
    </font>
    <font>
      <b/>
      <sz val="7"/>
      <name val="AcadNusx"/>
    </font>
    <font>
      <b/>
      <sz val="10"/>
      <name val="AcadNusx"/>
    </font>
    <font>
      <b/>
      <sz val="8"/>
      <name val="AcadNusx"/>
    </font>
    <font>
      <sz val="11"/>
      <color indexed="8"/>
      <name val="AcadNusx"/>
    </font>
    <font>
      <sz val="10"/>
      <name val="AcadNusx"/>
    </font>
    <font>
      <sz val="11"/>
      <color indexed="8"/>
      <name val="Sylfaen"/>
      <family val="1"/>
      <charset val="204"/>
    </font>
    <font>
      <sz val="8"/>
      <name val="AcadNusx"/>
    </font>
    <font>
      <b/>
      <sz val="14"/>
      <color theme="1"/>
      <name val="Calibri"/>
      <family val="2"/>
      <scheme val="minor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2" xfId="0" quotePrefix="1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/>
    <xf numFmtId="9" fontId="3" fillId="2" borderId="19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center" vertical="center" wrapText="1"/>
    </xf>
    <xf numFmtId="2" fontId="6" fillId="3" borderId="28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9" fontId="3" fillId="2" borderId="2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="110" zoomScaleNormal="110" workbookViewId="0">
      <selection activeCell="L11" sqref="L11:M11"/>
    </sheetView>
  </sheetViews>
  <sheetFormatPr defaultRowHeight="15" x14ac:dyDescent="0.25"/>
  <cols>
    <col min="1" max="1" width="4.7109375" customWidth="1"/>
    <col min="2" max="2" width="47.140625" style="12" customWidth="1"/>
    <col min="11" max="11" width="9.5703125" bestFit="1" customWidth="1"/>
  </cols>
  <sheetData>
    <row r="1" spans="1:17" ht="22.5" customHeight="1" x14ac:dyDescent="0.25">
      <c r="G1" s="58" t="s">
        <v>28</v>
      </c>
      <c r="H1" s="58"/>
      <c r="I1" s="58"/>
      <c r="J1" s="58"/>
      <c r="K1" s="58"/>
    </row>
    <row r="2" spans="1:17" ht="32.25" customHeight="1" x14ac:dyDescent="0.2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7" ht="9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7" ht="18.75" customHeight="1" x14ac:dyDescent="0.25">
      <c r="A4" s="53"/>
      <c r="B4" s="53" t="s">
        <v>27</v>
      </c>
      <c r="C4" s="54"/>
      <c r="D4" s="54"/>
      <c r="E4" s="54"/>
      <c r="F4" s="53"/>
      <c r="G4" s="53"/>
    </row>
    <row r="5" spans="1:17" ht="14.25" customHeight="1" thickBot="1" x14ac:dyDescent="0.3">
      <c r="A5" s="1"/>
      <c r="B5" s="11"/>
      <c r="C5" s="1"/>
      <c r="D5" s="1"/>
      <c r="E5" s="2"/>
      <c r="F5" s="2"/>
      <c r="G5" s="2"/>
      <c r="H5" s="2"/>
      <c r="I5" s="2"/>
      <c r="J5" s="2"/>
      <c r="K5" s="2"/>
    </row>
    <row r="6" spans="1:17" ht="27.75" customHeight="1" x14ac:dyDescent="0.25">
      <c r="A6" s="60" t="s">
        <v>0</v>
      </c>
      <c r="B6" s="62" t="s">
        <v>1</v>
      </c>
      <c r="C6" s="64" t="s">
        <v>21</v>
      </c>
      <c r="D6" s="66" t="s">
        <v>22</v>
      </c>
      <c r="E6" s="68" t="s">
        <v>2</v>
      </c>
      <c r="F6" s="69"/>
      <c r="G6" s="68" t="s">
        <v>3</v>
      </c>
      <c r="H6" s="69"/>
      <c r="I6" s="68" t="s">
        <v>4</v>
      </c>
      <c r="J6" s="69"/>
      <c r="K6" s="70" t="s">
        <v>5</v>
      </c>
    </row>
    <row r="7" spans="1:17" ht="33.75" customHeight="1" thickBot="1" x14ac:dyDescent="0.3">
      <c r="A7" s="61"/>
      <c r="B7" s="63"/>
      <c r="C7" s="65"/>
      <c r="D7" s="67"/>
      <c r="E7" s="3" t="s">
        <v>6</v>
      </c>
      <c r="F7" s="4" t="s">
        <v>5</v>
      </c>
      <c r="G7" s="3" t="s">
        <v>6</v>
      </c>
      <c r="H7" s="4" t="s">
        <v>5</v>
      </c>
      <c r="I7" s="3" t="s">
        <v>6</v>
      </c>
      <c r="J7" s="4" t="s">
        <v>5</v>
      </c>
      <c r="K7" s="71"/>
    </row>
    <row r="8" spans="1:17" ht="15.75" thickBot="1" x14ac:dyDescent="0.3">
      <c r="A8" s="24" t="s">
        <v>18</v>
      </c>
      <c r="B8" s="25">
        <v>2</v>
      </c>
      <c r="C8" s="24" t="s">
        <v>19</v>
      </c>
      <c r="D8" s="25">
        <v>4</v>
      </c>
      <c r="E8" s="24" t="s">
        <v>20</v>
      </c>
      <c r="F8" s="25">
        <v>6</v>
      </c>
      <c r="G8" s="24" t="s">
        <v>23</v>
      </c>
      <c r="H8" s="25">
        <v>8</v>
      </c>
      <c r="I8" s="24" t="s">
        <v>24</v>
      </c>
      <c r="J8" s="34">
        <v>10</v>
      </c>
      <c r="K8" s="26" t="s">
        <v>25</v>
      </c>
    </row>
    <row r="9" spans="1:17" ht="25.5" customHeight="1" x14ac:dyDescent="0.25">
      <c r="A9" s="18">
        <v>1</v>
      </c>
      <c r="B9" s="19" t="s">
        <v>13</v>
      </c>
      <c r="C9" s="20" t="s">
        <v>33</v>
      </c>
      <c r="D9" s="20">
        <f>42*2</f>
        <v>84</v>
      </c>
      <c r="E9" s="21"/>
      <c r="F9" s="21">
        <f>D9*E9</f>
        <v>0</v>
      </c>
      <c r="G9" s="21"/>
      <c r="H9" s="21">
        <f>D9*G9</f>
        <v>0</v>
      </c>
      <c r="I9" s="21"/>
      <c r="J9" s="22">
        <f>D9*I9</f>
        <v>0</v>
      </c>
      <c r="K9" s="23">
        <f>F9+H9+J9</f>
        <v>0</v>
      </c>
    </row>
    <row r="10" spans="1:17" ht="53.25" customHeight="1" x14ac:dyDescent="0.25">
      <c r="A10" s="17">
        <v>2</v>
      </c>
      <c r="B10" s="27" t="s">
        <v>26</v>
      </c>
      <c r="C10" s="28" t="s">
        <v>7</v>
      </c>
      <c r="D10" s="15">
        <f>26*2</f>
        <v>52</v>
      </c>
      <c r="E10" s="13"/>
      <c r="F10" s="21">
        <f t="shared" ref="F10:F16" si="0">D10*E10</f>
        <v>0</v>
      </c>
      <c r="G10" s="13"/>
      <c r="H10" s="21">
        <f t="shared" ref="H10:H16" si="1">D10*G10</f>
        <v>0</v>
      </c>
      <c r="I10" s="13"/>
      <c r="J10" s="22">
        <f t="shared" ref="J10:J16" si="2">D10*I10</f>
        <v>0</v>
      </c>
      <c r="K10" s="23">
        <f t="shared" ref="K10:K16" si="3">F10+H10+J10</f>
        <v>0</v>
      </c>
    </row>
    <row r="11" spans="1:17" ht="47.25" x14ac:dyDescent="0.25">
      <c r="A11" s="17">
        <v>3</v>
      </c>
      <c r="B11" s="16" t="s">
        <v>14</v>
      </c>
      <c r="C11" s="15" t="s">
        <v>34</v>
      </c>
      <c r="D11" s="15">
        <f>3.36*2</f>
        <v>6.72</v>
      </c>
      <c r="E11" s="13"/>
      <c r="F11" s="21">
        <f t="shared" si="0"/>
        <v>0</v>
      </c>
      <c r="G11" s="13"/>
      <c r="H11" s="21">
        <f t="shared" si="1"/>
        <v>0</v>
      </c>
      <c r="I11" s="13"/>
      <c r="J11" s="22">
        <f t="shared" si="2"/>
        <v>0</v>
      </c>
      <c r="K11" s="23">
        <f t="shared" si="3"/>
        <v>0</v>
      </c>
      <c r="Q11" s="36"/>
    </row>
    <row r="12" spans="1:17" ht="51.75" customHeight="1" x14ac:dyDescent="0.25">
      <c r="A12" s="17">
        <v>4</v>
      </c>
      <c r="B12" s="16" t="s">
        <v>30</v>
      </c>
      <c r="C12" s="15" t="s">
        <v>34</v>
      </c>
      <c r="D12" s="15">
        <f>2.52*2</f>
        <v>5.04</v>
      </c>
      <c r="E12" s="13"/>
      <c r="F12" s="21">
        <f t="shared" si="0"/>
        <v>0</v>
      </c>
      <c r="G12" s="13"/>
      <c r="H12" s="21">
        <f t="shared" si="1"/>
        <v>0</v>
      </c>
      <c r="I12" s="13"/>
      <c r="J12" s="22">
        <f t="shared" si="2"/>
        <v>0</v>
      </c>
      <c r="K12" s="23">
        <f t="shared" si="3"/>
        <v>0</v>
      </c>
    </row>
    <row r="13" spans="1:17" ht="67.5" customHeight="1" x14ac:dyDescent="0.25">
      <c r="A13" s="17">
        <v>5</v>
      </c>
      <c r="B13" s="16" t="s">
        <v>15</v>
      </c>
      <c r="C13" s="15" t="s">
        <v>33</v>
      </c>
      <c r="D13" s="15">
        <f>42*2</f>
        <v>84</v>
      </c>
      <c r="E13" s="13"/>
      <c r="F13" s="21">
        <f t="shared" si="0"/>
        <v>0</v>
      </c>
      <c r="G13" s="13"/>
      <c r="H13" s="21">
        <f t="shared" si="1"/>
        <v>0</v>
      </c>
      <c r="I13" s="13"/>
      <c r="J13" s="22">
        <f t="shared" si="2"/>
        <v>0</v>
      </c>
      <c r="K13" s="23">
        <f t="shared" si="3"/>
        <v>0</v>
      </c>
    </row>
    <row r="14" spans="1:17" ht="63" x14ac:dyDescent="0.25">
      <c r="A14" s="17">
        <v>6</v>
      </c>
      <c r="B14" s="16" t="s">
        <v>16</v>
      </c>
      <c r="C14" s="15" t="s">
        <v>8</v>
      </c>
      <c r="D14" s="15">
        <v>2</v>
      </c>
      <c r="E14" s="13"/>
      <c r="F14" s="21">
        <f t="shared" si="0"/>
        <v>0</v>
      </c>
      <c r="G14" s="13"/>
      <c r="H14" s="21">
        <f t="shared" si="1"/>
        <v>0</v>
      </c>
      <c r="I14" s="13"/>
      <c r="J14" s="22">
        <f t="shared" si="2"/>
        <v>0</v>
      </c>
      <c r="K14" s="23">
        <f t="shared" si="3"/>
        <v>0</v>
      </c>
    </row>
    <row r="15" spans="1:17" ht="36" customHeight="1" x14ac:dyDescent="0.25">
      <c r="A15" s="29">
        <v>8</v>
      </c>
      <c r="B15" s="30" t="s">
        <v>32</v>
      </c>
      <c r="C15" s="15" t="s">
        <v>33</v>
      </c>
      <c r="D15" s="31">
        <v>130</v>
      </c>
      <c r="E15" s="32"/>
      <c r="F15" s="21">
        <f t="shared" si="0"/>
        <v>0</v>
      </c>
      <c r="G15" s="32"/>
      <c r="H15" s="21">
        <f t="shared" si="1"/>
        <v>0</v>
      </c>
      <c r="I15" s="32"/>
      <c r="J15" s="22"/>
      <c r="K15" s="35"/>
    </row>
    <row r="16" spans="1:17" ht="27" customHeight="1" thickBot="1" x14ac:dyDescent="0.3">
      <c r="A16" s="29">
        <v>7</v>
      </c>
      <c r="B16" s="30" t="s">
        <v>17</v>
      </c>
      <c r="C16" s="15" t="s">
        <v>34</v>
      </c>
      <c r="D16" s="31">
        <f>2*2</f>
        <v>4</v>
      </c>
      <c r="E16" s="32"/>
      <c r="F16" s="21">
        <f t="shared" si="0"/>
        <v>0</v>
      </c>
      <c r="G16" s="32"/>
      <c r="H16" s="21">
        <f t="shared" si="1"/>
        <v>0</v>
      </c>
      <c r="I16" s="32"/>
      <c r="J16" s="22">
        <f t="shared" si="2"/>
        <v>0</v>
      </c>
      <c r="K16" s="35">
        <f t="shared" si="3"/>
        <v>0</v>
      </c>
    </row>
    <row r="17" spans="1:11" ht="23.25" customHeight="1" thickBot="1" x14ac:dyDescent="0.3">
      <c r="A17" s="40"/>
      <c r="B17" s="45" t="s">
        <v>9</v>
      </c>
      <c r="C17" s="46"/>
      <c r="D17" s="47"/>
      <c r="E17" s="48"/>
      <c r="F17" s="49">
        <f>SUM(F9:F16)</f>
        <v>0</v>
      </c>
      <c r="G17" s="50"/>
      <c r="H17" s="44">
        <f>SUM(H9:H16)</f>
        <v>0</v>
      </c>
      <c r="I17" s="50"/>
      <c r="J17" s="44">
        <f>SUM(J9:J16)</f>
        <v>0</v>
      </c>
      <c r="K17" s="51">
        <f>F17+H17+J17</f>
        <v>0</v>
      </c>
    </row>
    <row r="18" spans="1:11" ht="18" customHeight="1" x14ac:dyDescent="0.25">
      <c r="A18" s="5"/>
      <c r="B18" s="6" t="s">
        <v>10</v>
      </c>
      <c r="C18" s="37"/>
      <c r="D18" s="6"/>
      <c r="E18" s="13"/>
      <c r="F18" s="13"/>
      <c r="G18" s="13"/>
      <c r="H18" s="13"/>
      <c r="I18" s="13"/>
      <c r="J18" s="13"/>
      <c r="K18" s="23">
        <f>K17*C18</f>
        <v>0</v>
      </c>
    </row>
    <row r="19" spans="1:11" ht="18" customHeight="1" x14ac:dyDescent="0.25">
      <c r="A19" s="5"/>
      <c r="B19" s="9" t="s">
        <v>5</v>
      </c>
      <c r="C19" s="7"/>
      <c r="D19" s="6"/>
      <c r="E19" s="13"/>
      <c r="F19" s="13"/>
      <c r="G19" s="13"/>
      <c r="H19" s="13"/>
      <c r="I19" s="13"/>
      <c r="J19" s="13"/>
      <c r="K19" s="10">
        <f>K17+K18</f>
        <v>0</v>
      </c>
    </row>
    <row r="20" spans="1:11" ht="18" customHeight="1" x14ac:dyDescent="0.25">
      <c r="A20" s="5"/>
      <c r="B20" s="6" t="s">
        <v>11</v>
      </c>
      <c r="C20" s="37"/>
      <c r="D20" s="6"/>
      <c r="E20" s="13"/>
      <c r="F20" s="13"/>
      <c r="G20" s="13"/>
      <c r="H20" s="13"/>
      <c r="I20" s="13"/>
      <c r="J20" s="13"/>
      <c r="K20" s="8">
        <f>K19*C20</f>
        <v>0</v>
      </c>
    </row>
    <row r="21" spans="1:11" ht="18" customHeight="1" x14ac:dyDescent="0.25">
      <c r="A21" s="5"/>
      <c r="B21" s="9" t="s">
        <v>5</v>
      </c>
      <c r="C21" s="6"/>
      <c r="D21" s="6"/>
      <c r="E21" s="13"/>
      <c r="F21" s="13"/>
      <c r="G21" s="13"/>
      <c r="H21" s="13"/>
      <c r="I21" s="13"/>
      <c r="J21" s="13"/>
      <c r="K21" s="10">
        <f>K19+K20</f>
        <v>0</v>
      </c>
    </row>
    <row r="22" spans="1:11" ht="18" customHeight="1" x14ac:dyDescent="0.25">
      <c r="A22" s="38"/>
      <c r="B22" s="39" t="s">
        <v>31</v>
      </c>
      <c r="C22" s="52">
        <v>0.03</v>
      </c>
      <c r="D22" s="39"/>
      <c r="E22" s="32"/>
      <c r="F22" s="32"/>
      <c r="G22" s="32"/>
      <c r="H22" s="32"/>
      <c r="I22" s="32"/>
      <c r="J22" s="32"/>
      <c r="K22" s="56">
        <f>K21*C22</f>
        <v>0</v>
      </c>
    </row>
    <row r="23" spans="1:11" ht="18" customHeight="1" x14ac:dyDescent="0.25">
      <c r="A23" s="38"/>
      <c r="B23" s="55" t="s">
        <v>5</v>
      </c>
      <c r="C23" s="39"/>
      <c r="D23" s="39"/>
      <c r="E23" s="32"/>
      <c r="F23" s="32"/>
      <c r="G23" s="32"/>
      <c r="H23" s="32"/>
      <c r="I23" s="32"/>
      <c r="J23" s="32"/>
      <c r="K23" s="56">
        <f>K22+K21</f>
        <v>0</v>
      </c>
    </row>
    <row r="24" spans="1:11" ht="18" customHeight="1" thickBot="1" x14ac:dyDescent="0.3">
      <c r="A24" s="38"/>
      <c r="B24" s="39" t="s">
        <v>12</v>
      </c>
      <c r="C24" s="52">
        <v>0.18</v>
      </c>
      <c r="D24" s="39"/>
      <c r="E24" s="32"/>
      <c r="F24" s="32"/>
      <c r="G24" s="32"/>
      <c r="H24" s="32"/>
      <c r="I24" s="32"/>
      <c r="J24" s="32"/>
      <c r="K24" s="33">
        <f>K23*C24</f>
        <v>0</v>
      </c>
    </row>
    <row r="25" spans="1:11" ht="18" customHeight="1" thickBot="1" x14ac:dyDescent="0.3">
      <c r="A25" s="40"/>
      <c r="B25" s="41" t="s">
        <v>5</v>
      </c>
      <c r="C25" s="42"/>
      <c r="D25" s="42"/>
      <c r="E25" s="43"/>
      <c r="F25" s="43"/>
      <c r="G25" s="43"/>
      <c r="H25" s="43"/>
      <c r="I25" s="43"/>
      <c r="J25" s="43"/>
      <c r="K25" s="44">
        <f>K24+K23</f>
        <v>0</v>
      </c>
    </row>
    <row r="27" spans="1:11" x14ac:dyDescent="0.25">
      <c r="K27">
        <f>K25/3</f>
        <v>0</v>
      </c>
    </row>
    <row r="28" spans="1:11" ht="26.25" customHeight="1" x14ac:dyDescent="0.25">
      <c r="B28" s="57" t="s">
        <v>29</v>
      </c>
      <c r="C28" s="57"/>
      <c r="D28" s="57"/>
      <c r="E28" s="57"/>
      <c r="F28" s="57"/>
      <c r="G28" s="57"/>
    </row>
  </sheetData>
  <mergeCells count="11">
    <mergeCell ref="B28:G28"/>
    <mergeCell ref="G1:K1"/>
    <mergeCell ref="A2:K2"/>
    <mergeCell ref="A6:A7"/>
    <mergeCell ref="B6:B7"/>
    <mergeCell ref="C6:C7"/>
    <mergeCell ref="D6:D7"/>
    <mergeCell ref="E6:F6"/>
    <mergeCell ref="G6:H6"/>
    <mergeCell ref="I6:J6"/>
    <mergeCell ref="K6:K7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2021-03-24T07:46:10Z</dcterms:modified>
</cp:coreProperties>
</file>