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440" activeTab="0"/>
  </bookViews>
  <sheets>
    <sheet name="1" sheetId="1" r:id="rId1"/>
  </sheets>
  <definedNames>
    <definedName name="_xlnm.Print_Area" localSheetId="0">'1'!$A$1:$F$75</definedName>
  </definedNames>
  <calcPr fullCalcOnLoad="1" fullPrecision="0"/>
</workbook>
</file>

<file path=xl/sharedStrings.xml><?xml version="1.0" encoding="utf-8"?>
<sst xmlns="http://schemas.openxmlformats.org/spreadsheetml/2006/main" count="112" uniqueCount="82">
  <si>
    <t>jami</t>
  </si>
  <si>
    <t>kac/sT</t>
  </si>
  <si>
    <t>samSeneblo samuSaoebi</t>
  </si>
  <si>
    <t>sul jami</t>
  </si>
  <si>
    <t>jami:</t>
  </si>
  <si>
    <t xml:space="preserve">SromiTi danaxarjebi </t>
  </si>
  <si>
    <t>zednadebi xarjebi  %</t>
  </si>
  <si>
    <t>gegmiuri dagroveba  %</t>
  </si>
  <si>
    <t xml:space="preserve">Sromis danaxarji </t>
  </si>
  <si>
    <t>kc/sT</t>
  </si>
  <si>
    <t>jami I:</t>
  </si>
  <si>
    <t>I, samSeneblo samuSaoebi</t>
  </si>
  <si>
    <t>cali</t>
  </si>
  <si>
    <t>II, el. samontaJo samuSaoebi</t>
  </si>
  <si>
    <t>2. el. samontaJo samuSaoebi</t>
  </si>
  <si>
    <t>100 cali</t>
  </si>
  <si>
    <t xml:space="preserve">jami </t>
  </si>
  <si>
    <t>maT Soris xelfasi</t>
  </si>
  <si>
    <t>zednadebi xarjebi xelfasidan</t>
  </si>
  <si>
    <t>gegmiuri dagroveba</t>
  </si>
  <si>
    <t>sul jami II</t>
  </si>
  <si>
    <t>sul mTliani saxarjTaRricxvo
 Rirebuleba (jami I+II)</t>
  </si>
  <si>
    <t>sademontaJo samuSaoebi</t>
  </si>
  <si>
    <r>
      <t>100 m</t>
    </r>
    <r>
      <rPr>
        <b/>
        <vertAlign val="superscript"/>
        <sz val="10"/>
        <rFont val="AcadNusx"/>
        <family val="0"/>
      </rPr>
      <t>2</t>
    </r>
  </si>
  <si>
    <t>sul jami I</t>
  </si>
  <si>
    <t>Sadrevnis avzis da mopirkeTebis zedapirebis gawmenda xavsisagan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</si>
  <si>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</si>
  <si>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Sadrevnis tumbos samontaJo kvanZisa da tumbos montaJi</t>
  </si>
  <si>
    <t>samontaJo kvanZi (kompleqti)</t>
  </si>
  <si>
    <t>tumbo</t>
  </si>
  <si>
    <t>el karadis (kompleqti) mowyoba</t>
  </si>
  <si>
    <t>plasmasis karada (kompleqti)</t>
  </si>
  <si>
    <t>marTvis pulti</t>
  </si>
  <si>
    <r>
      <rPr>
        <sz val="10"/>
        <rFont val="AcadNusx"/>
        <family val="0"/>
      </rPr>
      <t>kvebis wyaro</t>
    </r>
    <r>
      <rPr>
        <sz val="10"/>
        <rFont val="Academic-Times"/>
        <family val="0"/>
      </rPr>
      <t xml:space="preserve"> AC 220 ვოლტი - 27 DC 22A</t>
    </r>
  </si>
  <si>
    <t>100m2</t>
  </si>
  <si>
    <t>kompl</t>
  </si>
  <si>
    <t>1000m2</t>
  </si>
  <si>
    <t>m3</t>
  </si>
  <si>
    <t>Sadrevani</t>
  </si>
  <si>
    <t>1, samSeneblo samuSaoebi</t>
  </si>
  <si>
    <t>1000m3</t>
  </si>
  <si>
    <t>qviSis baliSis mowyoba</t>
  </si>
  <si>
    <t>10m3</t>
  </si>
  <si>
    <t>gr.m</t>
  </si>
  <si>
    <t>kabelis saniSni lenti</t>
  </si>
  <si>
    <t>tranSeis Sevseba qviSa-xreSiT</t>
  </si>
  <si>
    <t>jami 1:</t>
  </si>
  <si>
    <t>grZ/m</t>
  </si>
  <si>
    <t>tranSeis gaTxra Zalovani kabelis mosawyobad</t>
  </si>
  <si>
    <t xml:space="preserve">el. kabelebisTvis plasmasis gofrirebuli milis Cadeba diametriT 50 mm </t>
  </si>
  <si>
    <r>
      <t xml:space="preserve">plasmasis gofrirebuli mili </t>
    </r>
    <r>
      <rPr>
        <sz val="10"/>
        <rFont val="Calibri"/>
        <family val="2"/>
      </rPr>
      <t>ф50</t>
    </r>
    <r>
      <rPr>
        <sz val="10"/>
        <rFont val="AcadNusx"/>
        <family val="0"/>
      </rPr>
      <t xml:space="preserve"> mm</t>
    </r>
  </si>
  <si>
    <t xml:space="preserve">daerTeba denis wyarosTan </t>
  </si>
  <si>
    <t>jami 2</t>
  </si>
  <si>
    <t>jami 1+2</t>
  </si>
  <si>
    <r>
      <t>el. kabeli 4X2,5 (standarti</t>
    </r>
    <r>
      <rPr>
        <sz val="10"/>
        <color indexed="8"/>
        <rFont val="Academic-Times"/>
        <family val="0"/>
      </rPr>
      <t xml:space="preserve"> HD22 4 S4</t>
    </r>
    <r>
      <rPr>
        <sz val="10"/>
        <color indexed="8"/>
        <rFont val="AcadNusx"/>
        <family val="0"/>
      </rPr>
      <t>)</t>
    </r>
  </si>
  <si>
    <t xml:space="preserve">izolirebuli wyalqveSa el. kabelis 4X2,5 mowyoba </t>
  </si>
  <si>
    <t>arsebuli filebis demontaJi (adgilze dasawyobebiT, Semdgomi montaJisTvis)</t>
  </si>
  <si>
    <t>dekoratiuli filebis mowyoba</t>
  </si>
  <si>
    <t xml:space="preserve">dekoratiuli filebis  safuZvlis mowyoba qviSa-xreSiT 10 sm sisqiT </t>
  </si>
  <si>
    <t>el. kabeli 4X16 (aluminis ZarRviT)</t>
  </si>
  <si>
    <t>Zalovani izolirebuli el. kabelis 4X16 mowyoba (daerTebis CaTvliT)</t>
  </si>
  <si>
    <t>mwvane kordis mowyoba</t>
  </si>
  <si>
    <t>mwvane kordis mosawyobi adgilis momzadeba-mosworeba</t>
  </si>
  <si>
    <t>humusovani fenis Setana mwvane kordis mosawyob adgilas</t>
  </si>
  <si>
    <t>q. baTumi, RvTismSoblis saxelobis eklesiis mimdebared, WavWavaZis quCaze mdebare Sadrevani</t>
  </si>
  <si>
    <r>
      <t>mfrqvevana</t>
    </r>
    <r>
      <rPr>
        <sz val="10"/>
        <rFont val="Academic-Times"/>
        <family val="0"/>
      </rPr>
      <t xml:space="preserve"> AISI </t>
    </r>
    <r>
      <rPr>
        <sz val="10"/>
        <rFont val="AcadNusx"/>
        <family val="0"/>
      </rPr>
      <t xml:space="preserve">304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32 mm; Wavli 4mm</t>
    </r>
  </si>
  <si>
    <r>
      <t>mfrqvevana</t>
    </r>
    <r>
      <rPr>
        <sz val="10"/>
        <rFont val="Academic-Times"/>
        <family val="0"/>
      </rPr>
      <t xml:space="preserve"> AISI </t>
    </r>
    <r>
      <rPr>
        <sz val="10"/>
        <rFont val="AcadNusx"/>
        <family val="0"/>
      </rPr>
      <t xml:space="preserve">304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>32 mm; Wavli 10mm</t>
    </r>
  </si>
  <si>
    <r>
      <t xml:space="preserve">rgoli (uJangavi) mili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63mm;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=2m</t>
    </r>
  </si>
  <si>
    <r>
      <t xml:space="preserve">rgoli (uJangavi) mili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63mm;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=1,95m</t>
    </r>
  </si>
  <si>
    <r>
      <t xml:space="preserve">rgoli (uJangavi) mili </t>
    </r>
    <r>
      <rPr>
        <sz val="10"/>
        <rFont val="Times New Roman"/>
        <family val="1"/>
      </rPr>
      <t>Ø</t>
    </r>
    <r>
      <rPr>
        <sz val="10"/>
        <rFont val="AcadNusx"/>
        <family val="0"/>
      </rPr>
      <t xml:space="preserve">63mm; </t>
    </r>
    <r>
      <rPr>
        <sz val="10"/>
        <rFont val="Academic-Times"/>
        <family val="0"/>
      </rPr>
      <t>L</t>
    </r>
    <r>
      <rPr>
        <sz val="10"/>
        <rFont val="AcadNusx"/>
        <family val="0"/>
      </rPr>
      <t>=1m</t>
    </r>
  </si>
  <si>
    <t>tenSeuRwevadi sanaTebis mowyoba</t>
  </si>
  <si>
    <r>
      <rPr>
        <sz val="10"/>
        <color indexed="8"/>
        <rFont val="Academic-Times"/>
        <family val="0"/>
      </rPr>
      <t xml:space="preserve">LED </t>
    </r>
    <r>
      <rPr>
        <sz val="10"/>
        <color indexed="8"/>
        <rFont val="AcadNusx"/>
        <family val="0"/>
      </rPr>
      <t>sanaTi;</t>
    </r>
    <r>
      <rPr>
        <sz val="10"/>
        <color indexed="8"/>
        <rFont val="Academic-Times"/>
        <family val="0"/>
      </rPr>
      <t xml:space="preserve"> Cree LED </t>
    </r>
    <r>
      <rPr>
        <sz val="10"/>
        <color indexed="8"/>
        <rFont val="AcadNusx"/>
        <family val="0"/>
      </rPr>
      <t>linza</t>
    </r>
    <r>
      <rPr>
        <sz val="10"/>
        <color indexed="8"/>
        <rFont val="Academic-Times"/>
        <family val="0"/>
      </rPr>
      <t xml:space="preserve"> 24"; DC 12-24 </t>
    </r>
    <r>
      <rPr>
        <sz val="10"/>
        <color indexed="8"/>
        <rFont val="AcadNusx"/>
        <family val="0"/>
      </rPr>
      <t>v; 20 vati; korpusi</t>
    </r>
    <r>
      <rPr>
        <sz val="10"/>
        <color indexed="8"/>
        <rFont val="Academic-Times"/>
        <family val="0"/>
      </rPr>
      <t xml:space="preserve"> AISI </t>
    </r>
    <r>
      <rPr>
        <sz val="10"/>
        <color indexed="8"/>
        <rFont val="AcadNusx"/>
        <family val="0"/>
      </rPr>
      <t>304 uJangavi metali</t>
    </r>
  </si>
  <si>
    <t>gauTvaliswinebeli xarjebi</t>
  </si>
  <si>
    <t>dRg</t>
  </si>
  <si>
    <t>№</t>
  </si>
  <si>
    <t>სამუშაოს დასახელება</t>
  </si>
  <si>
    <t>განზომილების ერთეული</t>
  </si>
  <si>
    <t>რაოდენობა</t>
  </si>
  <si>
    <t>სახრაჯთაღრიცხვო ღირებულება</t>
  </si>
  <si>
    <t>საპროექტო მონაცემებზე</t>
  </si>
  <si>
    <t>განზომილების ერთეულზე</t>
  </si>
  <si>
    <t>სულ</t>
  </si>
</sst>
</file>

<file path=xl/styles.xml><?xml version="1.0" encoding="utf-8"?>
<styleSheet xmlns="http://schemas.openxmlformats.org/spreadsheetml/2006/main">
  <numFmts count="6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sz val="11"/>
      <name val="AcadNusx"/>
      <family val="0"/>
    </font>
    <font>
      <b/>
      <sz val="10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emic-Times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Academic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b/>
      <sz val="10"/>
      <color theme="1"/>
      <name val="AcadMtavr"/>
      <family val="0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" fillId="32" borderId="6" applyNumberFormat="0" applyFont="0" applyAlignment="0" applyProtection="0"/>
    <xf numFmtId="0" fontId="55" fillId="27" borderId="7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</cellStyleXfs>
  <cellXfs count="9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56" applyFont="1" applyAlignment="1">
      <alignment horizontal="center"/>
      <protection/>
    </xf>
    <xf numFmtId="0" fontId="12" fillId="0" borderId="0" xfId="67" applyFont="1" applyAlignment="1">
      <alignment horizontal="center" vertical="center" wrapText="1"/>
      <protection/>
    </xf>
    <xf numFmtId="0" fontId="12" fillId="0" borderId="0" xfId="67" applyFont="1" applyFill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vertical="center"/>
    </xf>
    <xf numFmtId="4" fontId="60" fillId="0" borderId="10" xfId="0" applyNumberFormat="1" applyFont="1" applyFill="1" applyBorder="1" applyAlignment="1">
      <alignment vertical="center"/>
    </xf>
    <xf numFmtId="203" fontId="13" fillId="0" borderId="10" xfId="65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00" fontId="59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/>
    </xf>
    <xf numFmtId="209" fontId="3" fillId="0" borderId="10" xfId="65" applyNumberFormat="1" applyFont="1" applyFill="1" applyBorder="1" applyAlignment="1">
      <alignment horizontal="right" vertical="center" wrapText="1"/>
    </xf>
    <xf numFmtId="217" fontId="3" fillId="0" borderId="10" xfId="65" applyNumberFormat="1" applyFont="1" applyFill="1" applyBorder="1" applyAlignment="1" applyProtection="1">
      <alignment horizontal="right" vertical="center" wrapText="1"/>
      <protection locked="0"/>
    </xf>
    <xf numFmtId="203" fontId="3" fillId="0" borderId="10" xfId="65" applyNumberFormat="1" applyFont="1" applyFill="1" applyBorder="1" applyAlignment="1">
      <alignment horizontal="right" vertical="center" wrapText="1"/>
    </xf>
    <xf numFmtId="203" fontId="3" fillId="0" borderId="10" xfId="65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200" fontId="13" fillId="0" borderId="10" xfId="65" applyNumberFormat="1" applyFont="1" applyFill="1" applyBorder="1" applyAlignment="1">
      <alignment horizontal="right" vertical="center" wrapText="1"/>
    </xf>
    <xf numFmtId="203" fontId="13" fillId="0" borderId="10" xfId="65" applyNumberFormat="1" applyFont="1" applyFill="1" applyBorder="1" applyAlignment="1" applyProtection="1">
      <alignment horizontal="right" vertical="center" wrapText="1"/>
      <protection locked="0"/>
    </xf>
    <xf numFmtId="4" fontId="13" fillId="0" borderId="10" xfId="65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210" fontId="13" fillId="0" borderId="10" xfId="65" applyNumberFormat="1" applyFont="1" applyFill="1" applyBorder="1" applyAlignment="1">
      <alignment horizontal="center" vertical="center" wrapText="1"/>
    </xf>
    <xf numFmtId="203" fontId="13" fillId="0" borderId="10" xfId="65" applyNumberFormat="1" applyFont="1" applyFill="1" applyBorder="1" applyAlignment="1" applyProtection="1">
      <alignment horizontal="center" vertical="center" wrapText="1"/>
      <protection locked="0"/>
    </xf>
    <xf numFmtId="203" fontId="13" fillId="0" borderId="10" xfId="65" applyNumberFormat="1" applyFont="1" applyFill="1" applyBorder="1" applyAlignment="1">
      <alignment horizontal="center" vertical="center" wrapText="1"/>
    </xf>
    <xf numFmtId="0" fontId="13" fillId="0" borderId="10" xfId="67" applyFont="1" applyFill="1" applyBorder="1" applyAlignment="1">
      <alignment horizontal="left" vertical="center" wrapText="1"/>
      <protection/>
    </xf>
    <xf numFmtId="0" fontId="13" fillId="0" borderId="10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193" fontId="3" fillId="0" borderId="10" xfId="67" applyNumberFormat="1" applyFont="1" applyFill="1" applyBorder="1" applyAlignment="1">
      <alignment horizontal="right" vertical="center" wrapText="1"/>
      <protection/>
    </xf>
    <xf numFmtId="2" fontId="3" fillId="0" borderId="10" xfId="67" applyNumberFormat="1" applyFont="1" applyFill="1" applyBorder="1" applyAlignment="1">
      <alignment horizontal="right" vertical="center" wrapText="1"/>
      <protection/>
    </xf>
    <xf numFmtId="2" fontId="3" fillId="0" borderId="10" xfId="0" applyNumberFormat="1" applyFont="1" applyFill="1" applyBorder="1" applyAlignment="1">
      <alignment horizontal="right" vertical="center" wrapText="1"/>
    </xf>
    <xf numFmtId="2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/>
    </xf>
    <xf numFmtId="4" fontId="61" fillId="0" borderId="10" xfId="0" applyNumberFormat="1" applyFont="1" applyFill="1" applyBorder="1" applyAlignment="1">
      <alignment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01" fontId="59" fillId="0" borderId="10" xfId="0" applyNumberFormat="1" applyFont="1" applyFill="1" applyBorder="1" applyAlignment="1">
      <alignment vertical="center"/>
    </xf>
    <xf numFmtId="209" fontId="13" fillId="0" borderId="10" xfId="65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right" vertical="center"/>
    </xf>
    <xf numFmtId="2" fontId="13" fillId="0" borderId="10" xfId="67" applyNumberFormat="1" applyFont="1" applyFill="1" applyBorder="1" applyAlignment="1">
      <alignment vertical="center" wrapText="1"/>
      <protection/>
    </xf>
    <xf numFmtId="0" fontId="64" fillId="0" borderId="10" xfId="0" applyFont="1" applyFill="1" applyBorder="1" applyAlignment="1">
      <alignment vertical="center"/>
    </xf>
    <xf numFmtId="194" fontId="1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2" fontId="5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13" fillId="0" borderId="10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Финансовый 2" xfId="64"/>
    <cellStyle name="მძიმე 2" xfId="65"/>
    <cellStyle name="სათაური3" xfId="66"/>
    <cellStyle name="ჩვეულებრივი 2" xfId="6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7"/>
  <sheetViews>
    <sheetView tabSelected="1" zoomScale="85" zoomScaleNormal="85" workbookViewId="0" topLeftCell="A1">
      <selection activeCell="K17" sqref="K17"/>
    </sheetView>
  </sheetViews>
  <sheetFormatPr defaultColWidth="9.140625" defaultRowHeight="15"/>
  <cols>
    <col min="1" max="1" width="2.7109375" style="5" customWidth="1"/>
    <col min="2" max="2" width="36.8515625" style="2" customWidth="1"/>
    <col min="3" max="3" width="10.57421875" style="5" customWidth="1"/>
    <col min="4" max="4" width="10.57421875" style="3" customWidth="1"/>
    <col min="5" max="5" width="10.57421875" style="4" customWidth="1"/>
    <col min="6" max="6" width="10.57421875" style="3" customWidth="1"/>
    <col min="7" max="16384" width="9.140625" style="1" customWidth="1"/>
  </cols>
  <sheetData>
    <row r="1" spans="1:6" ht="40.5" customHeight="1">
      <c r="A1" s="79" t="s">
        <v>64</v>
      </c>
      <c r="B1" s="80"/>
      <c r="C1" s="80"/>
      <c r="D1" s="80"/>
      <c r="E1" s="80"/>
      <c r="F1" s="80"/>
    </row>
    <row r="2" spans="1:6" s="6" customFormat="1" ht="45">
      <c r="A2" s="81" t="s">
        <v>74</v>
      </c>
      <c r="B2" s="81" t="s">
        <v>75</v>
      </c>
      <c r="C2" s="78" t="s">
        <v>76</v>
      </c>
      <c r="D2" s="45" t="s">
        <v>77</v>
      </c>
      <c r="E2" s="46" t="s">
        <v>78</v>
      </c>
      <c r="F2" s="46"/>
    </row>
    <row r="3" spans="1:6" s="6" customFormat="1" ht="42" customHeight="1">
      <c r="A3" s="82"/>
      <c r="B3" s="82"/>
      <c r="C3" s="77"/>
      <c r="D3" s="46" t="s">
        <v>79</v>
      </c>
      <c r="E3" s="46" t="s">
        <v>80</v>
      </c>
      <c r="F3" s="47" t="s">
        <v>81</v>
      </c>
    </row>
    <row r="4" spans="1:6" s="7" customFormat="1" ht="18.75" customHeight="1">
      <c r="A4" s="86" t="s">
        <v>11</v>
      </c>
      <c r="B4" s="86"/>
      <c r="C4" s="49"/>
      <c r="D4" s="50"/>
      <c r="E4" s="50"/>
      <c r="F4" s="50"/>
    </row>
    <row r="5" spans="1:6" ht="20.25" customHeight="1">
      <c r="A5" s="84" t="s">
        <v>22</v>
      </c>
      <c r="B5" s="84"/>
      <c r="C5" s="24"/>
      <c r="D5" s="48"/>
      <c r="E5" s="48"/>
      <c r="F5" s="48"/>
    </row>
    <row r="6" spans="1:6" ht="30.75" customHeight="1">
      <c r="A6" s="51">
        <v>1</v>
      </c>
      <c r="B6" s="11" t="s">
        <v>25</v>
      </c>
      <c r="C6" s="52" t="s">
        <v>26</v>
      </c>
      <c r="D6" s="17">
        <v>18.65</v>
      </c>
      <c r="E6" s="12"/>
      <c r="F6" s="12"/>
    </row>
    <row r="7" spans="1:6" ht="36" customHeight="1" hidden="1" thickTop="1">
      <c r="A7" s="85"/>
      <c r="B7" s="11"/>
      <c r="C7" s="52"/>
      <c r="D7" s="17"/>
      <c r="E7" s="12"/>
      <c r="F7" s="12"/>
    </row>
    <row r="8" spans="1:6" ht="15.75" hidden="1">
      <c r="A8" s="85"/>
      <c r="B8" s="18"/>
      <c r="C8" s="19"/>
      <c r="D8" s="13"/>
      <c r="E8" s="13"/>
      <c r="F8" s="13"/>
    </row>
    <row r="9" spans="1:6" ht="41.25" customHeight="1">
      <c r="A9" s="24">
        <v>2</v>
      </c>
      <c r="B9" s="11" t="s">
        <v>56</v>
      </c>
      <c r="C9" s="16" t="s">
        <v>34</v>
      </c>
      <c r="D9" s="53">
        <v>0.1</v>
      </c>
      <c r="E9" s="12"/>
      <c r="F9" s="14"/>
    </row>
    <row r="10" spans="1:6" ht="20.25" customHeight="1">
      <c r="A10" s="83" t="s">
        <v>2</v>
      </c>
      <c r="B10" s="83"/>
      <c r="C10" s="24"/>
      <c r="D10" s="48"/>
      <c r="E10" s="48"/>
      <c r="F10" s="48"/>
    </row>
    <row r="11" spans="1:6" ht="20.25" customHeight="1">
      <c r="A11" s="83" t="s">
        <v>38</v>
      </c>
      <c r="B11" s="83"/>
      <c r="C11" s="24"/>
      <c r="D11" s="48"/>
      <c r="E11" s="48"/>
      <c r="F11" s="48"/>
    </row>
    <row r="12" spans="1:6" ht="49.5" customHeight="1" hidden="1" thickTop="1">
      <c r="A12" s="87"/>
      <c r="B12" s="15"/>
      <c r="C12" s="16"/>
      <c r="D12" s="17"/>
      <c r="E12" s="12"/>
      <c r="F12" s="12"/>
    </row>
    <row r="13" spans="1:6" ht="15.75" hidden="1">
      <c r="A13" s="87"/>
      <c r="B13" s="18"/>
      <c r="C13" s="19"/>
      <c r="D13" s="13"/>
      <c r="E13" s="13"/>
      <c r="F13" s="13"/>
    </row>
    <row r="14" spans="1:6" ht="15.75" hidden="1">
      <c r="A14" s="87"/>
      <c r="B14" s="18"/>
      <c r="C14" s="19"/>
      <c r="D14" s="13"/>
      <c r="E14" s="13"/>
      <c r="F14" s="13"/>
    </row>
    <row r="15" spans="1:6" ht="15.75" hidden="1">
      <c r="A15" s="87"/>
      <c r="B15" s="18"/>
      <c r="C15" s="19"/>
      <c r="D15" s="13"/>
      <c r="E15" s="13"/>
      <c r="F15" s="13"/>
    </row>
    <row r="16" spans="1:6" ht="15.75" hidden="1">
      <c r="A16" s="87"/>
      <c r="B16" s="18"/>
      <c r="C16" s="19"/>
      <c r="D16" s="13"/>
      <c r="E16" s="13"/>
      <c r="F16" s="13"/>
    </row>
    <row r="17" spans="1:6" ht="40.5" customHeight="1">
      <c r="A17" s="85">
        <v>4</v>
      </c>
      <c r="B17" s="15" t="s">
        <v>27</v>
      </c>
      <c r="C17" s="16" t="s">
        <v>35</v>
      </c>
      <c r="D17" s="54">
        <v>4</v>
      </c>
      <c r="E17" s="54"/>
      <c r="F17" s="54">
        <f>F18+F19+F20+F21+F22+F23+F24</f>
        <v>0</v>
      </c>
    </row>
    <row r="18" spans="1:6" ht="15.75">
      <c r="A18" s="85"/>
      <c r="B18" s="18" t="s">
        <v>65</v>
      </c>
      <c r="C18" s="55" t="s">
        <v>12</v>
      </c>
      <c r="D18" s="20">
        <v>70</v>
      </c>
      <c r="E18" s="21"/>
      <c r="F18" s="22"/>
    </row>
    <row r="19" spans="1:6" ht="15.75">
      <c r="A19" s="85"/>
      <c r="B19" s="18" t="s">
        <v>66</v>
      </c>
      <c r="C19" s="55" t="s">
        <v>12</v>
      </c>
      <c r="D19" s="20">
        <v>1</v>
      </c>
      <c r="E19" s="21"/>
      <c r="F19" s="22"/>
    </row>
    <row r="20" spans="1:6" ht="15.75">
      <c r="A20" s="85"/>
      <c r="B20" s="18" t="s">
        <v>28</v>
      </c>
      <c r="C20" s="55" t="s">
        <v>12</v>
      </c>
      <c r="D20" s="20">
        <v>4</v>
      </c>
      <c r="E20" s="21"/>
      <c r="F20" s="22"/>
    </row>
    <row r="21" spans="1:6" ht="15.75">
      <c r="A21" s="85"/>
      <c r="B21" s="18" t="s">
        <v>69</v>
      </c>
      <c r="C21" s="55" t="s">
        <v>12</v>
      </c>
      <c r="D21" s="20">
        <v>1</v>
      </c>
      <c r="E21" s="21"/>
      <c r="F21" s="22"/>
    </row>
    <row r="22" spans="1:6" ht="15.75">
      <c r="A22" s="85"/>
      <c r="B22" s="18" t="s">
        <v>68</v>
      </c>
      <c r="C22" s="55" t="s">
        <v>12</v>
      </c>
      <c r="D22" s="20">
        <v>1</v>
      </c>
      <c r="E22" s="21"/>
      <c r="F22" s="22"/>
    </row>
    <row r="23" spans="1:6" ht="15.75">
      <c r="A23" s="85"/>
      <c r="B23" s="18" t="s">
        <v>67</v>
      </c>
      <c r="C23" s="55" t="s">
        <v>12</v>
      </c>
      <c r="D23" s="20">
        <v>1</v>
      </c>
      <c r="E23" s="21"/>
      <c r="F23" s="22"/>
    </row>
    <row r="24" spans="1:6" ht="15.75">
      <c r="A24" s="85"/>
      <c r="B24" s="18" t="s">
        <v>29</v>
      </c>
      <c r="C24" s="55" t="s">
        <v>12</v>
      </c>
      <c r="D24" s="20">
        <v>4</v>
      </c>
      <c r="E24" s="23"/>
      <c r="F24" s="22"/>
    </row>
    <row r="25" spans="1:6" ht="20.25" customHeight="1">
      <c r="A25" s="83" t="s">
        <v>57</v>
      </c>
      <c r="B25" s="83"/>
      <c r="C25" s="24"/>
      <c r="D25" s="48"/>
      <c r="E25" s="48"/>
      <c r="F25" s="48"/>
    </row>
    <row r="26" spans="1:6" ht="40.5">
      <c r="A26" s="24">
        <v>5</v>
      </c>
      <c r="B26" s="15" t="s">
        <v>58</v>
      </c>
      <c r="C26" s="52" t="s">
        <v>36</v>
      </c>
      <c r="D26" s="53">
        <v>0.01</v>
      </c>
      <c r="E26" s="53"/>
      <c r="F26" s="53"/>
    </row>
    <row r="27" spans="1:6" ht="22.5" customHeight="1">
      <c r="A27" s="24">
        <v>6</v>
      </c>
      <c r="B27" s="11" t="s">
        <v>57</v>
      </c>
      <c r="C27" s="52" t="s">
        <v>34</v>
      </c>
      <c r="D27" s="17">
        <v>0.1</v>
      </c>
      <c r="E27" s="17"/>
      <c r="F27" s="17"/>
    </row>
    <row r="28" spans="1:6" s="7" customFormat="1" ht="21.75" customHeight="1">
      <c r="A28" s="83" t="s">
        <v>61</v>
      </c>
      <c r="B28" s="83"/>
      <c r="C28" s="24"/>
      <c r="D28" s="48"/>
      <c r="E28" s="48"/>
      <c r="F28" s="48"/>
    </row>
    <row r="29" spans="1:6" ht="33" customHeight="1">
      <c r="A29" s="24">
        <v>7</v>
      </c>
      <c r="B29" s="15" t="s">
        <v>62</v>
      </c>
      <c r="C29" s="16" t="s">
        <v>23</v>
      </c>
      <c r="D29" s="25">
        <v>0.7</v>
      </c>
      <c r="E29" s="26"/>
      <c r="F29" s="27"/>
    </row>
    <row r="30" spans="1:6" ht="27">
      <c r="A30" s="24">
        <v>8</v>
      </c>
      <c r="B30" s="28" t="s">
        <v>63</v>
      </c>
      <c r="C30" s="16" t="s">
        <v>37</v>
      </c>
      <c r="D30" s="14">
        <v>21</v>
      </c>
      <c r="E30" s="26"/>
      <c r="F30" s="29"/>
    </row>
    <row r="31" spans="1:6" ht="15.75">
      <c r="A31" s="24">
        <v>9</v>
      </c>
      <c r="B31" s="11" t="s">
        <v>61</v>
      </c>
      <c r="C31" s="30" t="s">
        <v>34</v>
      </c>
      <c r="D31" s="31">
        <v>0.7</v>
      </c>
      <c r="E31" s="31"/>
      <c r="F31" s="32"/>
    </row>
    <row r="32" spans="1:6" ht="15.75">
      <c r="A32" s="56"/>
      <c r="B32" s="56" t="s">
        <v>10</v>
      </c>
      <c r="C32" s="56"/>
      <c r="D32" s="56"/>
      <c r="E32" s="56"/>
      <c r="F32" s="57"/>
    </row>
    <row r="33" spans="1:6" ht="15.75">
      <c r="A33" s="56"/>
      <c r="B33" s="56" t="s">
        <v>6</v>
      </c>
      <c r="C33" s="58">
        <v>0.1</v>
      </c>
      <c r="D33" s="56"/>
      <c r="E33" s="56"/>
      <c r="F33" s="57"/>
    </row>
    <row r="34" spans="1:6" ht="15.75">
      <c r="A34" s="56"/>
      <c r="B34" s="56" t="s">
        <v>4</v>
      </c>
      <c r="C34" s="58"/>
      <c r="D34" s="56"/>
      <c r="E34" s="56"/>
      <c r="F34" s="57"/>
    </row>
    <row r="35" spans="1:6" ht="15.75">
      <c r="A35" s="56"/>
      <c r="B35" s="56" t="s">
        <v>7</v>
      </c>
      <c r="C35" s="58">
        <v>0.08</v>
      </c>
      <c r="D35" s="56"/>
      <c r="E35" s="56"/>
      <c r="F35" s="57"/>
    </row>
    <row r="36" spans="1:6" ht="15.75">
      <c r="A36" s="59"/>
      <c r="B36" s="60" t="s">
        <v>24</v>
      </c>
      <c r="C36" s="59"/>
      <c r="D36" s="59"/>
      <c r="E36" s="59"/>
      <c r="F36" s="61"/>
    </row>
    <row r="37" spans="1:6" ht="4.5" customHeight="1">
      <c r="A37" s="24"/>
      <c r="B37" s="44"/>
      <c r="C37" s="19"/>
      <c r="D37" s="62"/>
      <c r="E37" s="43"/>
      <c r="F37" s="42"/>
    </row>
    <row r="38" spans="1:6" ht="15.75">
      <c r="A38" s="89" t="s">
        <v>13</v>
      </c>
      <c r="B38" s="89"/>
      <c r="C38" s="56"/>
      <c r="D38" s="56"/>
      <c r="E38" s="56"/>
      <c r="F38" s="57"/>
    </row>
    <row r="39" spans="1:6" ht="17.25" customHeight="1">
      <c r="A39" s="24"/>
      <c r="B39" s="63" t="s">
        <v>39</v>
      </c>
      <c r="C39" s="24"/>
      <c r="D39" s="48"/>
      <c r="E39" s="48"/>
      <c r="F39" s="48"/>
    </row>
    <row r="40" spans="1:6" ht="33.75" customHeight="1">
      <c r="A40" s="24">
        <v>1</v>
      </c>
      <c r="B40" s="15" t="s">
        <v>48</v>
      </c>
      <c r="C40" s="30" t="s">
        <v>40</v>
      </c>
      <c r="D40" s="64">
        <v>0.0256</v>
      </c>
      <c r="E40" s="31"/>
      <c r="F40" s="31"/>
    </row>
    <row r="41" spans="1:6" s="8" customFormat="1" ht="21.75" customHeight="1">
      <c r="A41" s="55">
        <v>2</v>
      </c>
      <c r="B41" s="15" t="s">
        <v>41</v>
      </c>
      <c r="C41" s="16" t="s">
        <v>42</v>
      </c>
      <c r="D41" s="33">
        <v>0.8</v>
      </c>
      <c r="E41" s="34"/>
      <c r="F41" s="35"/>
    </row>
    <row r="42" spans="1:6" s="9" customFormat="1" ht="43.5" customHeight="1">
      <c r="A42" s="90">
        <v>3</v>
      </c>
      <c r="B42" s="36" t="s">
        <v>49</v>
      </c>
      <c r="C42" s="37" t="s">
        <v>43</v>
      </c>
      <c r="D42" s="65">
        <v>80</v>
      </c>
      <c r="E42" s="65"/>
      <c r="F42" s="65">
        <f>F43+F44</f>
        <v>0</v>
      </c>
    </row>
    <row r="43" spans="1:6" s="10" customFormat="1" ht="19.5" customHeight="1">
      <c r="A43" s="90"/>
      <c r="B43" s="38" t="s">
        <v>50</v>
      </c>
      <c r="C43" s="39" t="s">
        <v>43</v>
      </c>
      <c r="D43" s="40">
        <v>80</v>
      </c>
      <c r="E43" s="41"/>
      <c r="F43" s="41"/>
    </row>
    <row r="44" spans="1:6" s="10" customFormat="1" ht="19.5" customHeight="1">
      <c r="A44" s="90"/>
      <c r="B44" s="38" t="s">
        <v>44</v>
      </c>
      <c r="C44" s="39" t="s">
        <v>43</v>
      </c>
      <c r="D44" s="40">
        <v>80</v>
      </c>
      <c r="E44" s="41"/>
      <c r="F44" s="41"/>
    </row>
    <row r="45" spans="1:6" ht="30.75" customHeight="1">
      <c r="A45" s="24">
        <v>4</v>
      </c>
      <c r="B45" s="15" t="s">
        <v>45</v>
      </c>
      <c r="C45" s="16" t="s">
        <v>37</v>
      </c>
      <c r="D45" s="14">
        <v>17.6</v>
      </c>
      <c r="E45" s="26"/>
      <c r="F45" s="14"/>
    </row>
    <row r="46" spans="1:6" ht="15.75">
      <c r="A46" s="56"/>
      <c r="B46" s="56" t="s">
        <v>4</v>
      </c>
      <c r="C46" s="56"/>
      <c r="D46" s="56"/>
      <c r="E46" s="56"/>
      <c r="F46" s="57"/>
    </row>
    <row r="47" spans="1:6" ht="15.75">
      <c r="A47" s="56"/>
      <c r="B47" s="56" t="s">
        <v>6</v>
      </c>
      <c r="C47" s="58">
        <v>0.1</v>
      </c>
      <c r="D47" s="56"/>
      <c r="E47" s="56"/>
      <c r="F47" s="57"/>
    </row>
    <row r="48" spans="1:6" ht="15.75">
      <c r="A48" s="56"/>
      <c r="B48" s="56" t="s">
        <v>46</v>
      </c>
      <c r="C48" s="58"/>
      <c r="D48" s="56"/>
      <c r="E48" s="56"/>
      <c r="F48" s="57"/>
    </row>
    <row r="49" spans="1:6" ht="15.75">
      <c r="A49" s="66"/>
      <c r="B49" s="63" t="s">
        <v>14</v>
      </c>
      <c r="C49" s="66"/>
      <c r="D49" s="66"/>
      <c r="E49" s="66"/>
      <c r="F49" s="66"/>
    </row>
    <row r="50" spans="1:6" ht="27">
      <c r="A50" s="88">
        <v>1</v>
      </c>
      <c r="B50" s="15" t="s">
        <v>30</v>
      </c>
      <c r="C50" s="16" t="s">
        <v>15</v>
      </c>
      <c r="D50" s="67">
        <v>0.01</v>
      </c>
      <c r="E50" s="67"/>
      <c r="F50" s="67">
        <f>F51+F52+F53+F54</f>
        <v>0</v>
      </c>
    </row>
    <row r="51" spans="1:6" ht="15.75">
      <c r="A51" s="88"/>
      <c r="B51" s="68" t="s">
        <v>5</v>
      </c>
      <c r="C51" s="55" t="s">
        <v>1</v>
      </c>
      <c r="D51" s="42">
        <v>5.25</v>
      </c>
      <c r="E51" s="42"/>
      <c r="F51" s="42"/>
    </row>
    <row r="52" spans="1:6" ht="15.75">
      <c r="A52" s="88"/>
      <c r="B52" s="68" t="s">
        <v>31</v>
      </c>
      <c r="C52" s="55" t="s">
        <v>12</v>
      </c>
      <c r="D52" s="42">
        <v>1</v>
      </c>
      <c r="E52" s="42"/>
      <c r="F52" s="42"/>
    </row>
    <row r="53" spans="1:6" ht="15.75">
      <c r="A53" s="88"/>
      <c r="B53" s="68" t="s">
        <v>32</v>
      </c>
      <c r="C53" s="55" t="s">
        <v>12</v>
      </c>
      <c r="D53" s="42">
        <v>1</v>
      </c>
      <c r="E53" s="42"/>
      <c r="F53" s="42"/>
    </row>
    <row r="54" spans="1:6" ht="26.25">
      <c r="A54" s="88"/>
      <c r="B54" s="69" t="s">
        <v>33</v>
      </c>
      <c r="C54" s="55" t="s">
        <v>12</v>
      </c>
      <c r="D54" s="42">
        <v>1</v>
      </c>
      <c r="E54" s="42"/>
      <c r="F54" s="42"/>
    </row>
    <row r="55" spans="1:6" ht="24.75" customHeight="1">
      <c r="A55" s="88">
        <v>2</v>
      </c>
      <c r="B55" s="11" t="s">
        <v>70</v>
      </c>
      <c r="C55" s="52" t="s">
        <v>12</v>
      </c>
      <c r="D55" s="70">
        <v>16</v>
      </c>
      <c r="E55" s="70"/>
      <c r="F55" s="70">
        <f>F56+F57</f>
        <v>0</v>
      </c>
    </row>
    <row r="56" spans="1:6" ht="15.75">
      <c r="A56" s="88"/>
      <c r="B56" s="44" t="s">
        <v>8</v>
      </c>
      <c r="C56" s="19" t="s">
        <v>9</v>
      </c>
      <c r="D56" s="43">
        <v>64.8</v>
      </c>
      <c r="E56" s="43"/>
      <c r="F56" s="42"/>
    </row>
    <row r="57" spans="1:6" ht="40.5">
      <c r="A57" s="88"/>
      <c r="B57" s="71" t="s">
        <v>71</v>
      </c>
      <c r="C57" s="19" t="s">
        <v>12</v>
      </c>
      <c r="D57" s="43">
        <v>16</v>
      </c>
      <c r="E57" s="43"/>
      <c r="F57" s="42"/>
    </row>
    <row r="58" spans="1:6" ht="40.5">
      <c r="A58" s="88">
        <v>2</v>
      </c>
      <c r="B58" s="11" t="s">
        <v>60</v>
      </c>
      <c r="C58" s="52" t="s">
        <v>47</v>
      </c>
      <c r="D58" s="70">
        <v>90</v>
      </c>
      <c r="E58" s="70"/>
      <c r="F58" s="70">
        <f>F59+F60</f>
        <v>0</v>
      </c>
    </row>
    <row r="59" spans="1:6" ht="15.75">
      <c r="A59" s="88"/>
      <c r="B59" s="44" t="s">
        <v>8</v>
      </c>
      <c r="C59" s="19" t="s">
        <v>9</v>
      </c>
      <c r="D59" s="43">
        <v>52.74</v>
      </c>
      <c r="E59" s="43"/>
      <c r="F59" s="42"/>
    </row>
    <row r="60" spans="1:6" ht="15.75">
      <c r="A60" s="88"/>
      <c r="B60" s="44" t="s">
        <v>59</v>
      </c>
      <c r="C60" s="19" t="s">
        <v>47</v>
      </c>
      <c r="D60" s="43">
        <v>94.5</v>
      </c>
      <c r="E60" s="43"/>
      <c r="F60" s="42"/>
    </row>
    <row r="61" spans="1:6" ht="27">
      <c r="A61" s="88">
        <v>3</v>
      </c>
      <c r="B61" s="11" t="s">
        <v>55</v>
      </c>
      <c r="C61" s="52" t="s">
        <v>47</v>
      </c>
      <c r="D61" s="70">
        <v>53</v>
      </c>
      <c r="E61" s="70"/>
      <c r="F61" s="70">
        <f>F62+F63</f>
        <v>0</v>
      </c>
    </row>
    <row r="62" spans="1:6" ht="15.75">
      <c r="A62" s="88"/>
      <c r="B62" s="44" t="s">
        <v>8</v>
      </c>
      <c r="C62" s="19" t="s">
        <v>9</v>
      </c>
      <c r="D62" s="43">
        <v>31.06</v>
      </c>
      <c r="E62" s="43"/>
      <c r="F62" s="42"/>
    </row>
    <row r="63" spans="1:6" ht="15.75">
      <c r="A63" s="88"/>
      <c r="B63" s="44" t="s">
        <v>54</v>
      </c>
      <c r="C63" s="19" t="s">
        <v>47</v>
      </c>
      <c r="D63" s="43">
        <v>55.65</v>
      </c>
      <c r="E63" s="43"/>
      <c r="F63" s="42"/>
    </row>
    <row r="64" spans="1:6" ht="24" customHeight="1">
      <c r="A64" s="88">
        <v>4</v>
      </c>
      <c r="B64" s="15" t="s">
        <v>51</v>
      </c>
      <c r="C64" s="16" t="s">
        <v>12</v>
      </c>
      <c r="D64" s="72">
        <v>1</v>
      </c>
      <c r="E64" s="72"/>
      <c r="F64" s="72">
        <f>F65</f>
        <v>0</v>
      </c>
    </row>
    <row r="65" spans="1:6" ht="15.75">
      <c r="A65" s="88"/>
      <c r="B65" s="68" t="s">
        <v>5</v>
      </c>
      <c r="C65" s="55" t="s">
        <v>1</v>
      </c>
      <c r="D65" s="42">
        <v>7.24</v>
      </c>
      <c r="E65" s="42"/>
      <c r="F65" s="42"/>
    </row>
    <row r="66" spans="1:6" ht="15.75">
      <c r="A66" s="56"/>
      <c r="B66" s="56" t="s">
        <v>16</v>
      </c>
      <c r="C66" s="56"/>
      <c r="D66" s="56"/>
      <c r="E66" s="56"/>
      <c r="F66" s="57"/>
    </row>
    <row r="67" spans="1:6" ht="15.75">
      <c r="A67" s="56"/>
      <c r="B67" s="73" t="s">
        <v>17</v>
      </c>
      <c r="C67" s="56"/>
      <c r="D67" s="56"/>
      <c r="E67" s="56"/>
      <c r="F67" s="57"/>
    </row>
    <row r="68" spans="1:6" ht="15.75">
      <c r="A68" s="56"/>
      <c r="B68" s="56" t="s">
        <v>18</v>
      </c>
      <c r="C68" s="58">
        <v>0.75</v>
      </c>
      <c r="D68" s="56"/>
      <c r="E68" s="56"/>
      <c r="F68" s="57"/>
    </row>
    <row r="69" spans="1:6" ht="15.75">
      <c r="A69" s="56"/>
      <c r="B69" s="56" t="s">
        <v>52</v>
      </c>
      <c r="C69" s="58"/>
      <c r="D69" s="56"/>
      <c r="E69" s="56"/>
      <c r="F69" s="57"/>
    </row>
    <row r="70" spans="1:6" ht="15.75">
      <c r="A70" s="56"/>
      <c r="B70" s="56" t="s">
        <v>53</v>
      </c>
      <c r="C70" s="58"/>
      <c r="D70" s="56"/>
      <c r="E70" s="56"/>
      <c r="F70" s="57"/>
    </row>
    <row r="71" spans="1:6" ht="15.75">
      <c r="A71" s="56"/>
      <c r="B71" s="56" t="s">
        <v>19</v>
      </c>
      <c r="C71" s="58">
        <v>0.08</v>
      </c>
      <c r="D71" s="56"/>
      <c r="E71" s="56"/>
      <c r="F71" s="57"/>
    </row>
    <row r="72" spans="1:6" s="7" customFormat="1" ht="18.75" customHeight="1">
      <c r="A72" s="56"/>
      <c r="B72" s="56" t="s">
        <v>20</v>
      </c>
      <c r="C72" s="58"/>
      <c r="D72" s="56"/>
      <c r="E72" s="56"/>
      <c r="F72" s="57"/>
    </row>
    <row r="73" spans="1:6" ht="38.25">
      <c r="A73" s="59"/>
      <c r="B73" s="60" t="s">
        <v>21</v>
      </c>
      <c r="C73" s="59"/>
      <c r="D73" s="59"/>
      <c r="E73" s="59"/>
      <c r="F73" s="61"/>
    </row>
    <row r="74" spans="1:6" ht="15.75">
      <c r="A74" s="74"/>
      <c r="B74" s="56" t="s">
        <v>72</v>
      </c>
      <c r="C74" s="75">
        <v>0.03</v>
      </c>
      <c r="D74" s="76"/>
      <c r="E74" s="76"/>
      <c r="F74" s="76"/>
    </row>
    <row r="75" spans="1:6" ht="15.75">
      <c r="A75" s="56"/>
      <c r="B75" s="56" t="s">
        <v>0</v>
      </c>
      <c r="C75" s="56"/>
      <c r="D75" s="56"/>
      <c r="E75" s="56"/>
      <c r="F75" s="56"/>
    </row>
    <row r="76" spans="1:6" ht="15.75">
      <c r="A76" s="56"/>
      <c r="B76" s="56" t="s">
        <v>73</v>
      </c>
      <c r="C76" s="58">
        <v>0.18</v>
      </c>
      <c r="D76" s="56"/>
      <c r="E76" s="56"/>
      <c r="F76" s="56"/>
    </row>
    <row r="77" spans="1:6" ht="15.75">
      <c r="A77" s="56"/>
      <c r="B77" s="56" t="s">
        <v>3</v>
      </c>
      <c r="C77" s="56"/>
      <c r="D77" s="56"/>
      <c r="E77" s="56"/>
      <c r="F77" s="56"/>
    </row>
  </sheetData>
  <sheetProtection/>
  <mergeCells count="19">
    <mergeCell ref="A10:B10"/>
    <mergeCell ref="A64:A65"/>
    <mergeCell ref="A61:A63"/>
    <mergeCell ref="A28:B28"/>
    <mergeCell ref="A50:A54"/>
    <mergeCell ref="A38:B38"/>
    <mergeCell ref="A58:A60"/>
    <mergeCell ref="A55:A57"/>
    <mergeCell ref="A42:A44"/>
    <mergeCell ref="A1:F1"/>
    <mergeCell ref="A2:A3"/>
    <mergeCell ref="B2:B3"/>
    <mergeCell ref="A25:B25"/>
    <mergeCell ref="A11:B11"/>
    <mergeCell ref="A5:B5"/>
    <mergeCell ref="A17:A24"/>
    <mergeCell ref="A4:B4"/>
    <mergeCell ref="A7:A8"/>
    <mergeCell ref="A12:A16"/>
  </mergeCells>
  <conditionalFormatting sqref="B52:B54 B50">
    <cfRule type="duplicateValues" priority="11" dxfId="15" stopIfTrue="1">
      <formula>AND(COUNTIF($B$52:$B$54,B50)+COUNTIF($B$50:$B$50,B50)&gt;1,NOT(ISBLANK(B50)))</formula>
    </cfRule>
  </conditionalFormatting>
  <conditionalFormatting sqref="B11">
    <cfRule type="duplicateValues" priority="10" dxfId="15" stopIfTrue="1">
      <formula>AND(COUNTIF($B$11:$B$11,B11)&gt;1,NOT(ISBLANK(B11)))</formula>
    </cfRule>
  </conditionalFormatting>
  <conditionalFormatting sqref="B48">
    <cfRule type="duplicateValues" priority="8" dxfId="15" stopIfTrue="1">
      <formula>AND(COUNTIF($B$48:$B$48,B48)&gt;1,NOT(ISBLANK(B48)))</formula>
    </cfRule>
  </conditionalFormatting>
  <conditionalFormatting sqref="B79:B65536 B1:B5 B15 B49 B35:B37 B32 B7 B10 B12">
    <cfRule type="duplicateValues" priority="90" dxfId="15" stopIfTrue="1">
      <formula>AND(COUNTIF($B$79:$B$65536,B1)+COUNTIF($B$1:$B$5,B1)+COUNTIF($B$15:$B$15,B1)+COUNTIF($B$49:$B$49,B1)+COUNTIF($B$35:$B$37,B1)+COUNTIF($B$32:$B$32,B1)+COUNTIF($B$7:$B$7,B1)+COUNTIF($B$10:$B$10,B1)+COUNTIF($B$12:$B$12,B1)&gt;1,NOT(ISBLANK(B1)))</formula>
    </cfRule>
  </conditionalFormatting>
  <conditionalFormatting sqref="B58 B60">
    <cfRule type="duplicateValues" priority="111" dxfId="15" stopIfTrue="1">
      <formula>AND(COUNTIF($B$58:$B$58,B58)+COUNTIF($B$60:$B$60,B58)&gt;1,NOT(ISBLANK(B58)))</formula>
    </cfRule>
  </conditionalFormatting>
  <conditionalFormatting sqref="B61 B63">
    <cfRule type="duplicateValues" priority="5" dxfId="15" stopIfTrue="1">
      <formula>AND(COUNTIF($B$61:$B$61,B61)+COUNTIF($B$63:$B$63,B61)&gt;1,NOT(ISBLANK(B61)))</formula>
    </cfRule>
  </conditionalFormatting>
  <conditionalFormatting sqref="B57 B55">
    <cfRule type="duplicateValues" priority="4" dxfId="15" stopIfTrue="1">
      <formula>AND(COUNTIF($B$57:$B$57,B55)+COUNTIF($B$55:$B$55,B55)&gt;1,NOT(ISBLANK(B55)))</formula>
    </cfRule>
  </conditionalFormatting>
  <conditionalFormatting sqref="B6">
    <cfRule type="duplicateValues" priority="112" dxfId="15" stopIfTrue="1">
      <formula>AND(COUNTIF($B$6:$B$6,B6)&gt;1,NOT(ISBLANK(B6)))</formula>
    </cfRule>
  </conditionalFormatting>
  <conditionalFormatting sqref="B38:B45">
    <cfRule type="duplicateValues" priority="146" dxfId="15" stopIfTrue="1">
      <formula>AND(COUNTIF($B$38:$B$45,B38)&gt;1,NOT(ISBLANK(B38)))</formula>
    </cfRule>
  </conditionalFormatting>
  <conditionalFormatting sqref="B64">
    <cfRule type="duplicateValues" priority="147" dxfId="15" stopIfTrue="1">
      <formula>AND(COUNTIF($B$64:$B$64,B64)&gt;1,NOT(ISBLANK(B64)))</formula>
    </cfRule>
  </conditionalFormatting>
  <conditionalFormatting sqref="B66:B73">
    <cfRule type="duplicateValues" priority="156" dxfId="15" stopIfTrue="1">
      <formula>AND(COUNTIF($B$66:$B$73,B66)&gt;1,NOT(ISBLANK(B66)))</formula>
    </cfRule>
  </conditionalFormatting>
  <conditionalFormatting sqref="B76:B78">
    <cfRule type="duplicateValues" priority="3" dxfId="15" stopIfTrue="1">
      <formula>AND(COUNTIF($B$76:$B$78,B76)&gt;1,NOT(ISBLANK(B76)))</formula>
    </cfRule>
  </conditionalFormatting>
  <conditionalFormatting sqref="B74">
    <cfRule type="duplicateValues" priority="2" dxfId="15" stopIfTrue="1">
      <formula>AND(COUNTIF($B$74:$B$74,B74)&gt;1,NOT(ISBLANK(B74)))</formula>
    </cfRule>
  </conditionalFormatting>
  <conditionalFormatting sqref="A75:F77">
    <cfRule type="duplicateValues" priority="1" dxfId="15" stopIfTrue="1">
      <formula>AND(COUNTIF($A$75:$F$77,A75)&gt;1,NOT(ISBLANK(A75)))</formula>
    </cfRule>
  </conditionalFormatting>
  <conditionalFormatting sqref="B17 B20 B24:B29">
    <cfRule type="duplicateValues" priority="182" dxfId="15" stopIfTrue="1">
      <formula>AND(COUNTIF($B$17:$B$17,B17)+COUNTIF($B$20:$B$20,B17)+COUNTIF($B$24:$B$29,B17)&gt;1,NOT(ISBLANK(B17)))</formula>
    </cfRule>
  </conditionalFormatting>
  <printOptions/>
  <pageMargins left="0.3937007874015748" right="0.1968503937007874" top="0.31496062992125984" bottom="0.196850393700787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User</cp:lastModifiedBy>
  <cp:lastPrinted>2020-12-14T04:50:23Z</cp:lastPrinted>
  <dcterms:created xsi:type="dcterms:W3CDTF">2011-02-25T06:29:41Z</dcterms:created>
  <dcterms:modified xsi:type="dcterms:W3CDTF">2021-03-23T07:03:39Z</dcterms:modified>
  <cp:category/>
  <cp:version/>
  <cp:contentType/>
  <cp:contentStatus/>
</cp:coreProperties>
</file>