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Sheet2" sheetId="2" r:id="rId1"/>
    <sheet name="Sheet1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2" l="1"/>
  <c r="H9" i="3"/>
  <c r="I9" i="3" s="1"/>
  <c r="F9" i="3"/>
  <c r="H8" i="3"/>
  <c r="I8" i="3" s="1"/>
  <c r="F8" i="3"/>
  <c r="D7" i="3"/>
  <c r="H7" i="3" s="1"/>
  <c r="D6" i="3"/>
  <c r="H6" i="3" s="1"/>
  <c r="H10" i="3" l="1"/>
  <c r="I19" i="3" s="1"/>
  <c r="F6" i="3"/>
  <c r="F10" i="3" s="1"/>
  <c r="I11" i="3" s="1"/>
  <c r="F7" i="3"/>
  <c r="I7" i="3" s="1"/>
  <c r="D7" i="2"/>
  <c r="I6" i="3" l="1"/>
  <c r="I10" i="3" s="1"/>
  <c r="I12" i="3" s="1"/>
  <c r="H6" i="2"/>
  <c r="F7" i="2"/>
  <c r="F8" i="2"/>
  <c r="F9" i="2"/>
  <c r="H7" i="2"/>
  <c r="H8" i="2"/>
  <c r="H9" i="2"/>
  <c r="I13" i="3" l="1"/>
  <c r="I14" i="3" s="1"/>
  <c r="I7" i="2"/>
  <c r="H10" i="2"/>
  <c r="F6" i="2"/>
  <c r="F10" i="2" s="1"/>
  <c r="I11" i="2" s="1"/>
  <c r="I9" i="2"/>
  <c r="I8" i="2"/>
  <c r="I15" i="3" l="1"/>
  <c r="I16" i="3" s="1"/>
  <c r="I6" i="2"/>
  <c r="I10" i="2" s="1"/>
  <c r="I12" i="2" s="1"/>
  <c r="I17" i="3" l="1"/>
  <c r="I18" i="3" s="1"/>
  <c r="I20" i="3" s="1"/>
  <c r="I13" i="2"/>
  <c r="I14" i="2" s="1"/>
  <c r="I21" i="3" l="1"/>
  <c r="I22" i="3" s="1"/>
  <c r="I15" i="2"/>
  <c r="I16" i="2" s="1"/>
  <c r="I17" i="2" l="1"/>
  <c r="I18" i="2" s="1"/>
</calcChain>
</file>

<file path=xl/sharedStrings.xml><?xml version="1.0" encoding="utf-8"?>
<sst xmlns="http://schemas.openxmlformats.org/spreadsheetml/2006/main" count="67" uniqueCount="30">
  <si>
    <t>#</t>
  </si>
  <si>
    <t>სავარაუდო ხარჯთაღრიცხვა</t>
  </si>
  <si>
    <t>სამუშაოთა დასახელება</t>
  </si>
  <si>
    <t>განზომილება</t>
  </si>
  <si>
    <t>რაოდენობა</t>
  </si>
  <si>
    <t>მასალა</t>
  </si>
  <si>
    <t>ხელფასი</t>
  </si>
  <si>
    <t>ჯამი</t>
  </si>
  <si>
    <t>ერთ</t>
  </si>
  <si>
    <t>გრძ/მ</t>
  </si>
  <si>
    <t>ტრანსპორტის ხარჯი მასალიდან</t>
  </si>
  <si>
    <t>ზედნადები ხარჯი</t>
  </si>
  <si>
    <t>გეგმიური მოგება</t>
  </si>
  <si>
    <t>გაუთვალისწინებელი ხარჯი</t>
  </si>
  <si>
    <t>საპენსიო დანამატი ხელფასზე</t>
  </si>
  <si>
    <t>დღგ-ს გადასახადი</t>
  </si>
  <si>
    <t>სულ ჯამი</t>
  </si>
  <si>
    <t>fraqciuli RorRis momzadeba rk/betonis Raris qveS 10sm. datkepniT (fraqcia araumetes 20mm.)</t>
  </si>
  <si>
    <t>მ3³</t>
  </si>
  <si>
    <t>anakrebi rk/betonis Raris mowyoba (40X40sm., kedlis sisqe 10sm.) gadabmis adgilebis amolesviT (qviSa - cementis xsnariT 1:1)</t>
  </si>
  <si>
    <t xml:space="preserve"> გორის მუნიციპალიტეტის სოფ.  კოშკებში სარწყავი არხის მოწყობის სამუშაოების (330 გრძ.მ.)</t>
  </si>
  <si>
    <t>foladis milebis mowyoba betonis saTaviseebiT</t>
  </si>
  <si>
    <t>sarwyavi arxis amowmenda da gverdulebze gruntis miyra</t>
  </si>
  <si>
    <t>sarwyavi arxis amowmenda da gverdulebze amoRebuli gruntis ukumiyra</t>
  </si>
  <si>
    <t>anakrebi rk/betonis Raris mowyoba (40X40X40sm.) gadabmis adgilebis amolesviT (qviSa - cementis xsnariT 1:1)</t>
  </si>
  <si>
    <t>fraqciuli RorRis momzadeba rk/betonis Raris qveS 10sm. datkepniT (fraqcia 10-20mm.)</t>
  </si>
  <si>
    <t>foladis milebis mowyoba d=400mm. siqiT 5mm. betonis saTaviseebiT</t>
  </si>
  <si>
    <t xml:space="preserve"> გორის მუნიციპალიტეტის სოფ.  კოშკებში სარწყავი არხის მოწყობის სამუშაოების (300 გრძ.მ.)</t>
  </si>
  <si>
    <t>%</t>
  </si>
  <si>
    <t xml:space="preserve"> 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</si>
</sst>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cadNusx"/>
    </font>
    <font>
      <b/>
      <sz val="10"/>
      <color theme="1"/>
      <name val="AcadNusx"/>
    </font>
    <font>
      <sz val="10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0" fontId="4" fillId="2" borderId="7" xfId="2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9" fontId="5" fillId="0" borderId="7" xfId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N18"/>
  <sheetViews>
    <sheetView tabSelected="1" zoomScaleNormal="100" workbookViewId="0">
      <selection activeCell="E8" sqref="E8"/>
    </sheetView>
  </sheetViews>
  <sheetFormatPr defaultRowHeight="13.5" x14ac:dyDescent="0.25"/>
  <cols>
    <col min="1" max="1" width="3" style="22" bestFit="1" customWidth="1"/>
    <col min="2" max="2" width="70.42578125" style="22" customWidth="1"/>
    <col min="3" max="3" width="9.140625" style="22"/>
    <col min="4" max="4" width="9.7109375" style="22" customWidth="1"/>
    <col min="5" max="5" width="10.42578125" style="22" bestFit="1" customWidth="1"/>
    <col min="6" max="6" width="10.85546875" style="22" customWidth="1"/>
    <col min="7" max="7" width="10.42578125" style="22" bestFit="1" customWidth="1"/>
    <col min="8" max="8" width="9.85546875" style="22" customWidth="1"/>
    <col min="9" max="9" width="11.85546875" style="22" customWidth="1"/>
    <col min="10" max="16384" width="9.140625" style="22"/>
  </cols>
  <sheetData>
    <row r="1" spans="1:16238" ht="31.5" customHeight="1" x14ac:dyDescent="0.25">
      <c r="A1" s="25" t="s">
        <v>27</v>
      </c>
      <c r="B1" s="26"/>
      <c r="C1" s="26"/>
      <c r="D1" s="26"/>
      <c r="E1" s="26"/>
      <c r="F1" s="26"/>
      <c r="G1" s="26"/>
      <c r="H1" s="26"/>
      <c r="I1" s="27"/>
    </row>
    <row r="2" spans="1:16238" ht="31.5" customHeight="1" x14ac:dyDescent="0.25">
      <c r="A2" s="25" t="s">
        <v>29</v>
      </c>
      <c r="B2" s="26"/>
      <c r="C2" s="26"/>
      <c r="D2" s="26"/>
      <c r="E2" s="26"/>
      <c r="F2" s="26"/>
      <c r="G2" s="26"/>
      <c r="H2" s="26"/>
      <c r="I2" s="27"/>
    </row>
    <row r="3" spans="1:16238" ht="18.75" customHeight="1" x14ac:dyDescent="0.25">
      <c r="A3" s="28"/>
      <c r="B3" s="30" t="s">
        <v>2</v>
      </c>
      <c r="C3" s="30" t="s">
        <v>3</v>
      </c>
      <c r="D3" s="30" t="s">
        <v>4</v>
      </c>
      <c r="E3" s="25" t="s">
        <v>5</v>
      </c>
      <c r="F3" s="27"/>
      <c r="G3" s="25" t="s">
        <v>6</v>
      </c>
      <c r="H3" s="27"/>
      <c r="I3" s="32" t="s">
        <v>7</v>
      </c>
    </row>
    <row r="4" spans="1:16238" ht="20.25" customHeight="1" x14ac:dyDescent="0.25">
      <c r="A4" s="29"/>
      <c r="B4" s="31"/>
      <c r="C4" s="31"/>
      <c r="D4" s="31"/>
      <c r="E4" s="4" t="s">
        <v>8</v>
      </c>
      <c r="F4" s="7" t="s">
        <v>7</v>
      </c>
      <c r="G4" s="7" t="s">
        <v>8</v>
      </c>
      <c r="H4" s="8" t="s">
        <v>7</v>
      </c>
      <c r="I4" s="33"/>
    </row>
    <row r="5" spans="1:16238" ht="14.25" x14ac:dyDescent="0.25">
      <c r="A5" s="9" t="s">
        <v>0</v>
      </c>
      <c r="B5" s="7">
        <v>1</v>
      </c>
      <c r="C5" s="10">
        <v>2</v>
      </c>
      <c r="D5" s="10">
        <v>3</v>
      </c>
      <c r="E5" s="11">
        <v>4</v>
      </c>
      <c r="F5" s="7">
        <v>5</v>
      </c>
      <c r="G5" s="7">
        <v>6</v>
      </c>
      <c r="H5" s="8">
        <v>7</v>
      </c>
      <c r="I5" s="7">
        <v>8</v>
      </c>
    </row>
    <row r="6" spans="1:16238" ht="22.5" customHeight="1" x14ac:dyDescent="0.25">
      <c r="A6" s="12">
        <v>1</v>
      </c>
      <c r="B6" s="34" t="s">
        <v>23</v>
      </c>
      <c r="C6" s="35" t="s">
        <v>9</v>
      </c>
      <c r="D6" s="36">
        <f>D8+D9</f>
        <v>342</v>
      </c>
      <c r="E6" s="37"/>
      <c r="F6" s="37">
        <f>E6*D6</f>
        <v>0</v>
      </c>
      <c r="G6" s="38"/>
      <c r="H6" s="38">
        <f>G6*D6</f>
        <v>0</v>
      </c>
      <c r="I6" s="37">
        <f>H6+F6</f>
        <v>0</v>
      </c>
    </row>
    <row r="7" spans="1:16238" s="45" customFormat="1" ht="33" customHeight="1" x14ac:dyDescent="0.25">
      <c r="A7" s="23">
        <v>2</v>
      </c>
      <c r="B7" s="2" t="s">
        <v>25</v>
      </c>
      <c r="C7" s="23" t="s">
        <v>18</v>
      </c>
      <c r="D7" s="24">
        <f>D8*0.6*0.1</f>
        <v>18</v>
      </c>
      <c r="E7" s="24"/>
      <c r="F7" s="15">
        <f t="shared" ref="F7:F9" si="0">E7*D7</f>
        <v>0</v>
      </c>
      <c r="G7" s="24"/>
      <c r="H7" s="16">
        <f t="shared" ref="H7:H9" si="1">G7*D7</f>
        <v>0</v>
      </c>
      <c r="I7" s="15">
        <f t="shared" ref="I7:I9" si="2">H7+F7</f>
        <v>0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</row>
    <row r="8" spans="1:16238" ht="36.75" customHeight="1" x14ac:dyDescent="0.25">
      <c r="A8" s="39">
        <v>3</v>
      </c>
      <c r="B8" s="3" t="s">
        <v>24</v>
      </c>
      <c r="C8" s="40" t="s">
        <v>9</v>
      </c>
      <c r="D8" s="41">
        <v>300</v>
      </c>
      <c r="E8" s="42"/>
      <c r="F8" s="42">
        <f t="shared" si="0"/>
        <v>0</v>
      </c>
      <c r="G8" s="43"/>
      <c r="H8" s="43">
        <f t="shared" si="1"/>
        <v>0</v>
      </c>
      <c r="I8" s="42">
        <f t="shared" si="2"/>
        <v>0</v>
      </c>
    </row>
    <row r="9" spans="1:16238" ht="21.75" customHeight="1" x14ac:dyDescent="0.25">
      <c r="A9" s="23">
        <v>6</v>
      </c>
      <c r="B9" s="3" t="s">
        <v>26</v>
      </c>
      <c r="C9" s="13" t="s">
        <v>9</v>
      </c>
      <c r="D9" s="14">
        <v>42</v>
      </c>
      <c r="E9" s="15"/>
      <c r="F9" s="15">
        <f t="shared" si="0"/>
        <v>0</v>
      </c>
      <c r="G9" s="16"/>
      <c r="H9" s="16">
        <f t="shared" si="1"/>
        <v>0</v>
      </c>
      <c r="I9" s="15">
        <f t="shared" si="2"/>
        <v>0</v>
      </c>
    </row>
    <row r="10" spans="1:16238" ht="14.25" x14ac:dyDescent="0.25">
      <c r="A10" s="17"/>
      <c r="B10" s="18" t="s">
        <v>7</v>
      </c>
      <c r="C10" s="19"/>
      <c r="D10" s="20"/>
      <c r="E10" s="21"/>
      <c r="F10" s="21">
        <f>SUM(F6:F9)</f>
        <v>0</v>
      </c>
      <c r="G10" s="21"/>
      <c r="H10" s="21">
        <f>SUM(H6:H9)</f>
        <v>0</v>
      </c>
      <c r="I10" s="21">
        <f>SUM(I6:I9)</f>
        <v>0</v>
      </c>
    </row>
    <row r="11" spans="1:16238" ht="14.25" x14ac:dyDescent="0.25">
      <c r="A11" s="17"/>
      <c r="B11" s="4" t="s">
        <v>10</v>
      </c>
      <c r="C11" s="5" t="s">
        <v>28</v>
      </c>
      <c r="D11" s="21"/>
      <c r="E11" s="21"/>
      <c r="F11" s="21"/>
      <c r="G11" s="21"/>
      <c r="H11" s="21"/>
      <c r="I11" s="21" t="e">
        <f>C11*F10</f>
        <v>#VALUE!</v>
      </c>
    </row>
    <row r="12" spans="1:16238" ht="14.25" x14ac:dyDescent="0.25">
      <c r="A12" s="17"/>
      <c r="B12" s="4" t="s">
        <v>7</v>
      </c>
      <c r="C12" s="5"/>
      <c r="D12" s="21"/>
      <c r="E12" s="21"/>
      <c r="F12" s="21"/>
      <c r="G12" s="21"/>
      <c r="H12" s="21"/>
      <c r="I12" s="21" t="e">
        <f>SUM(I10:I11)</f>
        <v>#VALUE!</v>
      </c>
    </row>
    <row r="13" spans="1:16238" ht="14.25" x14ac:dyDescent="0.25">
      <c r="A13" s="17"/>
      <c r="B13" s="4" t="s">
        <v>11</v>
      </c>
      <c r="C13" s="5" t="s">
        <v>28</v>
      </c>
      <c r="D13" s="21"/>
      <c r="E13" s="21"/>
      <c r="F13" s="21"/>
      <c r="G13" s="21"/>
      <c r="H13" s="21"/>
      <c r="I13" s="21" t="e">
        <f>C13*I12</f>
        <v>#VALUE!</v>
      </c>
    </row>
    <row r="14" spans="1:16238" ht="14.25" x14ac:dyDescent="0.25">
      <c r="A14" s="17"/>
      <c r="B14" s="4" t="s">
        <v>7</v>
      </c>
      <c r="C14" s="5"/>
      <c r="D14" s="21"/>
      <c r="E14" s="21"/>
      <c r="F14" s="21"/>
      <c r="G14" s="21"/>
      <c r="H14" s="21"/>
      <c r="I14" s="21" t="e">
        <f>SUM(I12:I13)</f>
        <v>#VALUE!</v>
      </c>
    </row>
    <row r="15" spans="1:16238" ht="14.25" x14ac:dyDescent="0.25">
      <c r="A15" s="17"/>
      <c r="B15" s="4" t="s">
        <v>12</v>
      </c>
      <c r="C15" s="5" t="s">
        <v>28</v>
      </c>
      <c r="D15" s="21"/>
      <c r="E15" s="21"/>
      <c r="F15" s="21"/>
      <c r="G15" s="21"/>
      <c r="H15" s="21"/>
      <c r="I15" s="21" t="e">
        <f>C15*I14</f>
        <v>#VALUE!</v>
      </c>
    </row>
    <row r="16" spans="1:16238" ht="14.25" x14ac:dyDescent="0.25">
      <c r="A16" s="17"/>
      <c r="B16" s="4" t="s">
        <v>7</v>
      </c>
      <c r="C16" s="5"/>
      <c r="D16" s="21"/>
      <c r="E16" s="20"/>
      <c r="F16" s="21"/>
      <c r="G16" s="21"/>
      <c r="H16" s="21"/>
      <c r="I16" s="21" t="e">
        <f>SUM(I14:I15)</f>
        <v>#VALUE!</v>
      </c>
    </row>
    <row r="17" spans="1:9" ht="14.25" x14ac:dyDescent="0.25">
      <c r="A17" s="17"/>
      <c r="B17" s="4" t="s">
        <v>13</v>
      </c>
      <c r="C17" s="5">
        <v>0.03</v>
      </c>
      <c r="D17" s="21"/>
      <c r="E17" s="21"/>
      <c r="F17" s="21"/>
      <c r="G17" s="21"/>
      <c r="H17" s="21"/>
      <c r="I17" s="21" t="e">
        <f>C17*I16</f>
        <v>#VALUE!</v>
      </c>
    </row>
    <row r="18" spans="1:9" ht="14.25" x14ac:dyDescent="0.25">
      <c r="A18" s="17"/>
      <c r="B18" s="4" t="s">
        <v>7</v>
      </c>
      <c r="C18" s="5"/>
      <c r="D18" s="21"/>
      <c r="E18" s="21"/>
      <c r="F18" s="21"/>
      <c r="G18" s="21"/>
      <c r="H18" s="21"/>
      <c r="I18" s="21" t="e">
        <f>SUM(I16:I17)</f>
        <v>#VALUE!</v>
      </c>
    </row>
  </sheetData>
  <mergeCells count="9">
    <mergeCell ref="A1:I1"/>
    <mergeCell ref="A2:I2"/>
    <mergeCell ref="A3:A4"/>
    <mergeCell ref="B3:B4"/>
    <mergeCell ref="C3:C4"/>
    <mergeCell ref="D3:D4"/>
    <mergeCell ref="E3:F3"/>
    <mergeCell ref="G3:H3"/>
    <mergeCell ref="I3:I4"/>
  </mergeCells>
  <phoneticPr fontId="2" type="noConversion"/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M7" sqref="M7"/>
    </sheetView>
  </sheetViews>
  <sheetFormatPr defaultRowHeight="15" x14ac:dyDescent="0.25"/>
  <sheetData>
    <row r="1" spans="1:9" x14ac:dyDescent="0.25">
      <c r="A1" s="25" t="s">
        <v>20</v>
      </c>
      <c r="B1" s="26"/>
      <c r="C1" s="26"/>
      <c r="D1" s="26"/>
      <c r="E1" s="26"/>
      <c r="F1" s="26"/>
      <c r="G1" s="26"/>
      <c r="H1" s="26"/>
      <c r="I1" s="27"/>
    </row>
    <row r="2" spans="1:9" x14ac:dyDescent="0.25">
      <c r="A2" s="25" t="s">
        <v>1</v>
      </c>
      <c r="B2" s="26"/>
      <c r="C2" s="26"/>
      <c r="D2" s="26"/>
      <c r="E2" s="26"/>
      <c r="F2" s="26"/>
      <c r="G2" s="26"/>
      <c r="H2" s="26"/>
      <c r="I2" s="27"/>
    </row>
    <row r="3" spans="1:9" x14ac:dyDescent="0.25">
      <c r="A3" s="28"/>
      <c r="B3" s="30" t="s">
        <v>2</v>
      </c>
      <c r="C3" s="30" t="s">
        <v>3</v>
      </c>
      <c r="D3" s="30" t="s">
        <v>4</v>
      </c>
      <c r="E3" s="25" t="s">
        <v>5</v>
      </c>
      <c r="F3" s="27"/>
      <c r="G3" s="25" t="s">
        <v>6</v>
      </c>
      <c r="H3" s="27"/>
      <c r="I3" s="32" t="s">
        <v>7</v>
      </c>
    </row>
    <row r="4" spans="1:9" x14ac:dyDescent="0.25">
      <c r="A4" s="29"/>
      <c r="B4" s="31"/>
      <c r="C4" s="31"/>
      <c r="D4" s="31"/>
      <c r="E4" s="4" t="s">
        <v>8</v>
      </c>
      <c r="F4" s="7" t="s">
        <v>7</v>
      </c>
      <c r="G4" s="7" t="s">
        <v>8</v>
      </c>
      <c r="H4" s="8" t="s">
        <v>7</v>
      </c>
      <c r="I4" s="33"/>
    </row>
    <row r="5" spans="1:9" x14ac:dyDescent="0.25">
      <c r="A5" s="9" t="s">
        <v>0</v>
      </c>
      <c r="B5" s="7">
        <v>1</v>
      </c>
      <c r="C5" s="10">
        <v>2</v>
      </c>
      <c r="D5" s="10">
        <v>3</v>
      </c>
      <c r="E5" s="11">
        <v>4</v>
      </c>
      <c r="F5" s="7">
        <v>5</v>
      </c>
      <c r="G5" s="7">
        <v>6</v>
      </c>
      <c r="H5" s="8">
        <v>7</v>
      </c>
      <c r="I5" s="7">
        <v>8</v>
      </c>
    </row>
    <row r="6" spans="1:9" ht="108" x14ac:dyDescent="0.25">
      <c r="A6" s="12">
        <v>1</v>
      </c>
      <c r="B6" s="1" t="s">
        <v>22</v>
      </c>
      <c r="C6" s="13" t="s">
        <v>9</v>
      </c>
      <c r="D6" s="14">
        <f>D8</f>
        <v>330</v>
      </c>
      <c r="E6" s="15">
        <v>0</v>
      </c>
      <c r="F6" s="15">
        <f>E6*D6</f>
        <v>0</v>
      </c>
      <c r="G6" s="16">
        <v>5</v>
      </c>
      <c r="H6" s="16">
        <f>G6*D6</f>
        <v>1650</v>
      </c>
      <c r="I6" s="15">
        <f>H6+F6</f>
        <v>1650</v>
      </c>
    </row>
    <row r="7" spans="1:9" ht="202.5" x14ac:dyDescent="0.25">
      <c r="A7" s="23">
        <v>2</v>
      </c>
      <c r="B7" s="2" t="s">
        <v>17</v>
      </c>
      <c r="C7" s="23" t="s">
        <v>18</v>
      </c>
      <c r="D7" s="24">
        <f>D8*0.6*0.1</f>
        <v>19.8</v>
      </c>
      <c r="E7" s="24">
        <v>21.6</v>
      </c>
      <c r="F7" s="15">
        <f t="shared" ref="F7:F9" si="0">E7*D7</f>
        <v>427.68000000000006</v>
      </c>
      <c r="G7" s="24">
        <v>15</v>
      </c>
      <c r="H7" s="16">
        <f t="shared" ref="H7:H9" si="1">G7*D7</f>
        <v>297</v>
      </c>
      <c r="I7" s="15">
        <f t="shared" ref="I7:I9" si="2">H7+F7</f>
        <v>724.68000000000006</v>
      </c>
    </row>
    <row r="8" spans="1:9" ht="243" x14ac:dyDescent="0.25">
      <c r="A8" s="12">
        <v>3</v>
      </c>
      <c r="B8" s="2" t="s">
        <v>19</v>
      </c>
      <c r="C8" s="13" t="s">
        <v>9</v>
      </c>
      <c r="D8" s="14">
        <v>330</v>
      </c>
      <c r="E8" s="15">
        <v>56.5</v>
      </c>
      <c r="F8" s="15">
        <f t="shared" si="0"/>
        <v>18645</v>
      </c>
      <c r="G8" s="16">
        <v>9</v>
      </c>
      <c r="H8" s="16">
        <f t="shared" si="1"/>
        <v>2970</v>
      </c>
      <c r="I8" s="15">
        <f t="shared" si="2"/>
        <v>21615</v>
      </c>
    </row>
    <row r="9" spans="1:9" ht="94.5" x14ac:dyDescent="0.25">
      <c r="A9" s="23">
        <v>6</v>
      </c>
      <c r="B9" s="3" t="s">
        <v>21</v>
      </c>
      <c r="C9" s="13" t="s">
        <v>9</v>
      </c>
      <c r="D9" s="14">
        <v>42</v>
      </c>
      <c r="E9" s="15">
        <v>200</v>
      </c>
      <c r="F9" s="15">
        <f t="shared" si="0"/>
        <v>8400</v>
      </c>
      <c r="G9" s="16">
        <v>10</v>
      </c>
      <c r="H9" s="16">
        <f t="shared" si="1"/>
        <v>420</v>
      </c>
      <c r="I9" s="15">
        <f t="shared" si="2"/>
        <v>8820</v>
      </c>
    </row>
    <row r="10" spans="1:9" x14ac:dyDescent="0.25">
      <c r="A10" s="17"/>
      <c r="B10" s="18" t="s">
        <v>7</v>
      </c>
      <c r="C10" s="19"/>
      <c r="D10" s="20"/>
      <c r="E10" s="21"/>
      <c r="F10" s="21">
        <f>SUM(F6:F9)</f>
        <v>27472.68</v>
      </c>
      <c r="G10" s="21"/>
      <c r="H10" s="21">
        <f>SUM(H6:H9)</f>
        <v>5337</v>
      </c>
      <c r="I10" s="21">
        <f>SUM(I6:I9)</f>
        <v>32809.68</v>
      </c>
    </row>
    <row r="11" spans="1:9" ht="71.25" x14ac:dyDescent="0.25">
      <c r="A11" s="17"/>
      <c r="B11" s="4" t="s">
        <v>10</v>
      </c>
      <c r="C11" s="5">
        <v>0.05</v>
      </c>
      <c r="D11" s="21"/>
      <c r="E11" s="21"/>
      <c r="F11" s="21"/>
      <c r="G11" s="21"/>
      <c r="H11" s="21"/>
      <c r="I11" s="21">
        <f>C11*F10</f>
        <v>1373.634</v>
      </c>
    </row>
    <row r="12" spans="1:9" x14ac:dyDescent="0.25">
      <c r="A12" s="17"/>
      <c r="B12" s="4" t="s">
        <v>7</v>
      </c>
      <c r="C12" s="5"/>
      <c r="D12" s="21"/>
      <c r="E12" s="21"/>
      <c r="F12" s="21"/>
      <c r="G12" s="21"/>
      <c r="H12" s="21"/>
      <c r="I12" s="21">
        <f>SUM(I10:I11)</f>
        <v>34183.313999999998</v>
      </c>
    </row>
    <row r="13" spans="1:9" ht="42.75" x14ac:dyDescent="0.25">
      <c r="A13" s="17"/>
      <c r="B13" s="4" t="s">
        <v>11</v>
      </c>
      <c r="C13" s="5">
        <v>0.1</v>
      </c>
      <c r="D13" s="21"/>
      <c r="E13" s="21"/>
      <c r="F13" s="21"/>
      <c r="G13" s="21"/>
      <c r="H13" s="21"/>
      <c r="I13" s="21">
        <f>C13*I12</f>
        <v>3418.3314</v>
      </c>
    </row>
    <row r="14" spans="1:9" x14ac:dyDescent="0.25">
      <c r="A14" s="17"/>
      <c r="B14" s="4" t="s">
        <v>7</v>
      </c>
      <c r="C14" s="5"/>
      <c r="D14" s="21"/>
      <c r="E14" s="21"/>
      <c r="F14" s="21"/>
      <c r="G14" s="21"/>
      <c r="H14" s="21"/>
      <c r="I14" s="21">
        <f>SUM(I12:I13)</f>
        <v>37601.645400000001</v>
      </c>
    </row>
    <row r="15" spans="1:9" ht="42.75" x14ac:dyDescent="0.25">
      <c r="A15" s="17"/>
      <c r="B15" s="4" t="s">
        <v>12</v>
      </c>
      <c r="C15" s="5">
        <v>0.08</v>
      </c>
      <c r="D15" s="21"/>
      <c r="E15" s="21"/>
      <c r="F15" s="21"/>
      <c r="G15" s="21"/>
      <c r="H15" s="21"/>
      <c r="I15" s="21">
        <f>C15*I14</f>
        <v>3008.1316320000001</v>
      </c>
    </row>
    <row r="16" spans="1:9" x14ac:dyDescent="0.25">
      <c r="A16" s="17"/>
      <c r="B16" s="4" t="s">
        <v>7</v>
      </c>
      <c r="C16" s="5"/>
      <c r="D16" s="21"/>
      <c r="E16" s="20"/>
      <c r="F16" s="21"/>
      <c r="G16" s="21"/>
      <c r="H16" s="21"/>
      <c r="I16" s="21">
        <f>SUM(I14:I15)</f>
        <v>40609.777031999998</v>
      </c>
    </row>
    <row r="17" spans="1:9" ht="57" x14ac:dyDescent="0.25">
      <c r="A17" s="17"/>
      <c r="B17" s="4" t="s">
        <v>13</v>
      </c>
      <c r="C17" s="5">
        <v>0.03</v>
      </c>
      <c r="D17" s="21"/>
      <c r="E17" s="21"/>
      <c r="F17" s="21"/>
      <c r="G17" s="21"/>
      <c r="H17" s="21"/>
      <c r="I17" s="21">
        <f>C17*I16</f>
        <v>1218.2933109599999</v>
      </c>
    </row>
    <row r="18" spans="1:9" x14ac:dyDescent="0.25">
      <c r="A18" s="17"/>
      <c r="B18" s="4" t="s">
        <v>7</v>
      </c>
      <c r="C18" s="5"/>
      <c r="D18" s="21"/>
      <c r="E18" s="21"/>
      <c r="F18" s="21"/>
      <c r="G18" s="21"/>
      <c r="H18" s="21"/>
      <c r="I18" s="21">
        <f>SUM(I16:I17)</f>
        <v>41828.070342959996</v>
      </c>
    </row>
    <row r="19" spans="1:9" ht="85.5" x14ac:dyDescent="0.25">
      <c r="A19" s="17"/>
      <c r="B19" s="4" t="s">
        <v>14</v>
      </c>
      <c r="C19" s="5">
        <v>0.02</v>
      </c>
      <c r="D19" s="21"/>
      <c r="E19" s="21"/>
      <c r="F19" s="21"/>
      <c r="G19" s="21"/>
      <c r="H19" s="21"/>
      <c r="I19" s="21">
        <f>C19*H10</f>
        <v>106.74000000000001</v>
      </c>
    </row>
    <row r="20" spans="1:9" x14ac:dyDescent="0.25">
      <c r="A20" s="17"/>
      <c r="B20" s="4" t="s">
        <v>7</v>
      </c>
      <c r="C20" s="5"/>
      <c r="D20" s="21"/>
      <c r="E20" s="21"/>
      <c r="F20" s="21"/>
      <c r="G20" s="21"/>
      <c r="H20" s="21"/>
      <c r="I20" s="21">
        <f>SUM(I18:I19)</f>
        <v>41934.810342959994</v>
      </c>
    </row>
    <row r="21" spans="1:9" ht="42.75" x14ac:dyDescent="0.25">
      <c r="A21" s="17"/>
      <c r="B21" s="4" t="s">
        <v>15</v>
      </c>
      <c r="C21" s="5">
        <v>0.18</v>
      </c>
      <c r="D21" s="21"/>
      <c r="E21" s="21"/>
      <c r="F21" s="21"/>
      <c r="G21" s="21"/>
      <c r="H21" s="21"/>
      <c r="I21" s="21">
        <f>C21*I20</f>
        <v>7548.2658617327988</v>
      </c>
    </row>
    <row r="22" spans="1:9" ht="28.5" x14ac:dyDescent="0.25">
      <c r="A22" s="17"/>
      <c r="B22" s="4" t="s">
        <v>16</v>
      </c>
      <c r="C22" s="6"/>
      <c r="D22" s="6"/>
      <c r="E22" s="6"/>
      <c r="F22" s="6"/>
      <c r="G22" s="6"/>
      <c r="H22" s="6"/>
      <c r="I22" s="6">
        <f>SUM(I20:I21)</f>
        <v>49483.076204692792</v>
      </c>
    </row>
  </sheetData>
  <mergeCells count="9">
    <mergeCell ref="A1:I1"/>
    <mergeCell ref="A2:I2"/>
    <mergeCell ref="A3:A4"/>
    <mergeCell ref="B3:B4"/>
    <mergeCell ref="C3:C4"/>
    <mergeCell ref="D3:D4"/>
    <mergeCell ref="E3:F3"/>
    <mergeCell ref="G3:H3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2021-03-18T05:33:11Z</dcterms:modified>
</cp:coreProperties>
</file>