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ta\OneDrive\Desktop\შესყიდვები\სადარბაზოს რემონტი1\პროექტები სად.  რემონტი\"/>
    </mc:Choice>
  </mc:AlternateContent>
  <bookViews>
    <workbookView xWindow="0" yWindow="0" windowWidth="28800" windowHeight="12435"/>
  </bookViews>
  <sheets>
    <sheet name="ხარჯთაღრიცხვა" sheetId="1" r:id="rId1"/>
  </sheets>
  <definedNames>
    <definedName name="_xlnm._FilterDatabase" localSheetId="0" hidden="1">ხარჯთაღრიცხვა!$A$9:$L$110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4" i="1"/>
  <c r="E33" i="1"/>
  <c r="E32" i="1"/>
  <c r="E31" i="1"/>
  <c r="E30" i="1"/>
  <c r="E57" i="1" l="1"/>
  <c r="E63" i="1" l="1"/>
  <c r="E62" i="1"/>
  <c r="E61" i="1"/>
  <c r="E60" i="1"/>
  <c r="E58" i="1"/>
  <c r="E56" i="1"/>
  <c r="E55" i="1"/>
  <c r="E54" i="1"/>
  <c r="E53" i="1"/>
  <c r="E51" i="1"/>
  <c r="E50" i="1"/>
  <c r="E49" i="1"/>
  <c r="E48" i="1"/>
  <c r="E47" i="1"/>
  <c r="E46" i="1"/>
  <c r="E44" i="1"/>
  <c r="E43" i="1"/>
  <c r="E28" i="1"/>
  <c r="E27" i="1"/>
  <c r="E26" i="1"/>
  <c r="E24" i="1"/>
  <c r="E23" i="1"/>
  <c r="E22" i="1"/>
  <c r="E21" i="1"/>
  <c r="E20" i="1"/>
  <c r="E19" i="1"/>
  <c r="E17" i="1"/>
  <c r="E16" i="1"/>
  <c r="E82" i="1" l="1"/>
  <c r="E70" i="1" l="1"/>
  <c r="E69" i="1"/>
  <c r="E68" i="1"/>
  <c r="E67" i="1"/>
  <c r="E66" i="1"/>
  <c r="E65" i="1"/>
  <c r="E14" i="1"/>
  <c r="E13" i="1"/>
  <c r="E76" i="1"/>
  <c r="E74" i="1" l="1"/>
  <c r="E75" i="1"/>
  <c r="E81" i="1"/>
  <c r="E78" i="1"/>
  <c r="E79" i="1"/>
  <c r="E77" i="1"/>
  <c r="E73" i="1"/>
  <c r="E72" i="1"/>
  <c r="E98" i="1" l="1"/>
  <c r="E97" i="1"/>
  <c r="E96" i="1"/>
  <c r="E95" i="1"/>
  <c r="E94" i="1"/>
  <c r="E92" i="1"/>
  <c r="E91" i="1"/>
  <c r="E90" i="1"/>
  <c r="E89" i="1"/>
  <c r="E88" i="1"/>
  <c r="E85" i="1"/>
  <c r="E11" i="1"/>
  <c r="E99" i="1" l="1"/>
  <c r="E86" i="1"/>
  <c r="E84" i="1"/>
  <c r="E101" i="1" l="1"/>
  <c r="E100" i="1"/>
  <c r="E83" i="1"/>
</calcChain>
</file>

<file path=xl/sharedStrings.xml><?xml version="1.0" encoding="utf-8"?>
<sst xmlns="http://schemas.openxmlformats.org/spreadsheetml/2006/main" count="229" uniqueCount="88">
  <si>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</si>
  <si>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</si>
  <si>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</si>
  <si>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</si>
  <si>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</si>
  <si>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</si>
  <si>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</si>
  <si>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</si>
  <si>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</si>
  <si>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შედგენილია მოცულობათა უწყისის მიხედვით</t>
  </si>
  <si>
    <t>სახარჯთაღრიცხვო ღირებულება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</si>
  <si>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</si>
  <si>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</si>
  <si>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</si>
  <si>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</si>
  <si>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</si>
  <si>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ჯამი:</t>
  </si>
  <si>
    <t>გაუთვალისწინებელი ხარჯები</t>
  </si>
  <si>
    <t xml:space="preserve">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</si>
  <si>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</si>
  <si>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</si>
  <si>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</si>
  <si>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</si>
  <si>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</si>
  <si>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ტ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</si>
  <si>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</si>
  <si>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კგ</t>
  </si>
  <si>
    <t>სამშენებლო ნარჩენების დატვირთვა ავტოთვითმცლელებზე ხელით</t>
  </si>
  <si>
    <t>ტნ</t>
  </si>
  <si>
    <t xml:space="preserve">სადარბაზოს ჭერისა და კედლების შელესვა გაჯით ადგილ-ადგილ </t>
  </si>
  <si>
    <t>გაჯი</t>
  </si>
  <si>
    <t>სადარბაზოს კედლების შეღებვა მაღალხარისხოვანი წყალ-ემულსიის საღებავით</t>
  </si>
  <si>
    <t>წყალემულსიის საღებავი</t>
  </si>
  <si>
    <t>საფითხნი</t>
  </si>
  <si>
    <r>
      <t>100m</t>
    </r>
    <r>
      <rPr>
        <b/>
        <i/>
        <vertAlign val="superscript"/>
        <sz val="11"/>
        <rFont val="AcadNusx"/>
      </rPr>
      <t>2</t>
    </r>
  </si>
  <si>
    <t>ზეთოვანი საღებავი</t>
  </si>
  <si>
    <t>ოლიფა</t>
  </si>
  <si>
    <t>სამშენებლო ნარჩენების გატანა ავტოთმცლელებით ნაგავსაყარზე, 5კმ მანძელზე</t>
  </si>
  <si>
    <t>გ/მ</t>
  </si>
  <si>
    <t>ზეთის საღებავი</t>
  </si>
  <si>
    <t>საგოზავი ინტერიერის</t>
  </si>
  <si>
    <t>ხის შემოსვის, კიბის ჩანებისა და საფეხურების მაღალხარისხოვანი შეღებვა ზეთის საღებავებით.</t>
  </si>
  <si>
    <t>ტკეჩზე ლესილი ჭერის დემონტაჟი</t>
  </si>
  <si>
    <t>pr</t>
  </si>
  <si>
    <t>ჭერზე ლითონის პროფილების მოწყობა</t>
  </si>
  <si>
    <t>ჭერის მოწყობა პლასტმსსის ფილებით</t>
  </si>
  <si>
    <t>პლასტმასის შეკიდული ჭერის ფილა ხის, ან მეტალის იმიტაციით.</t>
  </si>
  <si>
    <t>პლასტმასის კარნიზი</t>
  </si>
  <si>
    <r>
      <t>m</t>
    </r>
    <r>
      <rPr>
        <b/>
        <i/>
        <vertAlign val="superscript"/>
        <sz val="11"/>
        <rFont val="AcadNusx"/>
      </rPr>
      <t>2</t>
    </r>
  </si>
  <si>
    <r>
      <t>ლითონის პროფილები (</t>
    </r>
    <r>
      <rPr>
        <i/>
        <sz val="10"/>
        <rFont val="Arial"/>
        <family val="2"/>
        <charset val="204"/>
      </rPr>
      <t xml:space="preserve">CD,UD </t>
    </r>
    <r>
      <rPr>
        <i/>
        <sz val="11"/>
        <rFont val="AcadNusx"/>
      </rPr>
      <t>გადასაბმელებით, საკიდარებით, სამაგრებით და სხვა)</t>
    </r>
  </si>
  <si>
    <t>კედლების ჩამოფხეკვა, გასუფთავება ძველი საღებავისგან.</t>
  </si>
  <si>
    <t>ც</t>
  </si>
  <si>
    <t>ლურსმანი</t>
  </si>
  <si>
    <t>მოაჯირისა ხის კონსტრუქციების შეღებვა</t>
  </si>
  <si>
    <t>ფანჯრის ბლოკის დემონტაჟი</t>
  </si>
  <si>
    <t>მეტალოპლასტმასის ფანჯრის ბლოკის მოწყობა</t>
  </si>
  <si>
    <t xml:space="preserve">მეტალოპლასტმასის ფანჯრის ბლოკი თეთრი ფერის, ორმაგი მინით, 6სმ </t>
  </si>
  <si>
    <r>
      <t>მ</t>
    </r>
    <r>
      <rPr>
        <i/>
        <vertAlign val="superscript"/>
        <sz val="11"/>
        <rFont val="Calibri"/>
        <family val="1"/>
        <charset val="204"/>
        <scheme val="minor"/>
      </rPr>
      <t>2</t>
    </r>
  </si>
  <si>
    <t>ქაფი</t>
  </si>
  <si>
    <t>სამშენებლო ქანჩი</t>
  </si>
  <si>
    <t>სხვა მასალა</t>
  </si>
  <si>
    <t>ფანჯრის ფერდოების მაღალხარისხოვანი შელესვა ქ/ცემენტის ხსნარით</t>
  </si>
  <si>
    <t>100მ</t>
  </si>
  <si>
    <t>ქ/ცემენტის ხსნარი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</si>
  <si>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</si>
  <si>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100m</t>
    </r>
    <r>
      <rPr>
        <b/>
        <i/>
        <vertAlign val="superscript"/>
        <sz val="10"/>
        <rFont val="AcadNusx"/>
      </rPr>
      <t>2</t>
    </r>
  </si>
  <si>
    <t>ხის იატაკის დემონტაჟი</t>
  </si>
  <si>
    <t>საყრდენი კოჭების მოწყობა</t>
  </si>
  <si>
    <t>იატაკის საფარის მოწყობა იატაკის ფიცრით</t>
  </si>
  <si>
    <t>იატაკის მაღალხარისხოვანი შეღებვა იატაკის საღებავით.</t>
  </si>
  <si>
    <t>ფიცარი III ხარისხის 25-32მმ</t>
  </si>
  <si>
    <r>
      <t>მ</t>
    </r>
    <r>
      <rPr>
        <vertAlign val="superscript"/>
        <sz val="11"/>
        <rFont val="AcadNusx"/>
      </rPr>
      <t>3</t>
    </r>
  </si>
  <si>
    <t>კოჭი (ანტისეპტირებული)</t>
  </si>
  <si>
    <t>ტოლი</t>
  </si>
  <si>
    <t>იატაკის ფიცარი (შიპიანი) სისქით 36მმ</t>
  </si>
  <si>
    <t>ხის პლინტუსი სიმაღლით 7 სმ</t>
  </si>
  <si>
    <t>იატაკის საღებავი ზეთის</t>
  </si>
  <si>
    <t xml:space="preserve">სადარბაზოს ხის კარის დიდი რემონტი </t>
  </si>
  <si>
    <t>ხე-მასალა</t>
  </si>
  <si>
    <t>ხის წებო</t>
  </si>
  <si>
    <t>საკეტი შეჭრილი, ხის</t>
  </si>
  <si>
    <t>ანჯამა კარის თითბერის</t>
  </si>
  <si>
    <t>წყვ</t>
  </si>
  <si>
    <t>საყრდენი კედლის მოწყობა კიბის ქვეშ სამშენებლო აგურით</t>
  </si>
  <si>
    <t>სამშენებლო აგური</t>
  </si>
  <si>
    <t>პრ-ით</t>
  </si>
  <si>
    <t>გომელაურის ქ. N10 სადარბაზოს რემონტი</t>
  </si>
  <si>
    <t>ხარჯთაღრიცხვა 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</si>
</sst>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ლ_._-;\-* #,##0.00\ _ლ_._-;_-* &quot;-&quot;??\ _ლ_._-;_-@_-"/>
    <numFmt numFmtId="165" formatCode="0.0000"/>
    <numFmt numFmtId="166" formatCode="0.000"/>
  </numFmts>
  <fonts count="29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i/>
      <sz val="11"/>
      <name val="Calibri"/>
      <family val="1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name val="AcadNusx"/>
    </font>
    <font>
      <b/>
      <i/>
      <vertAlign val="superscript"/>
      <sz val="11"/>
      <name val="AcadNusx"/>
    </font>
    <font>
      <b/>
      <i/>
      <sz val="11"/>
      <name val="Calibri"/>
      <family val="2"/>
      <charset val="1"/>
      <scheme val="minor"/>
    </font>
    <font>
      <i/>
      <sz val="10"/>
      <name val="Arial"/>
      <family val="2"/>
      <charset val="204"/>
    </font>
    <font>
      <i/>
      <sz val="11"/>
      <name val="AcadNusx"/>
    </font>
    <font>
      <b/>
      <i/>
      <sz val="12"/>
      <name val="AcadNusx"/>
    </font>
    <font>
      <b/>
      <i/>
      <sz val="11"/>
      <name val="AcadMtavr"/>
    </font>
    <font>
      <sz val="11"/>
      <name val="AcadMtavr"/>
    </font>
    <font>
      <i/>
      <vertAlign val="superscript"/>
      <sz val="11"/>
      <name val="Calibri"/>
      <family val="1"/>
      <charset val="204"/>
      <scheme val="minor"/>
    </font>
    <font>
      <b/>
      <i/>
      <sz val="10"/>
      <name val="AcadNusx"/>
    </font>
    <font>
      <b/>
      <i/>
      <vertAlign val="superscript"/>
      <sz val="10"/>
      <name val="AcadNusx"/>
    </font>
    <font>
      <b/>
      <sz val="12"/>
      <name val="AcadNusx"/>
    </font>
    <font>
      <sz val="10"/>
      <name val="AcadNusx"/>
    </font>
    <font>
      <sz val="10"/>
      <name val="Arial"/>
      <family val="2"/>
      <charset val="204"/>
    </font>
    <font>
      <vertAlign val="superscript"/>
      <sz val="11"/>
      <name val="AcadNusx"/>
    </font>
    <font>
      <sz val="14"/>
      <name val="Avaza Mtavruli"/>
      <family val="2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5" fillId="0" borderId="0"/>
  </cellStyleXfs>
  <cellXfs count="10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view="pageLayout" zoomScaleNormal="100" workbookViewId="0">
      <selection activeCell="A4" sqref="A4"/>
    </sheetView>
  </sheetViews>
  <sheetFormatPr defaultColWidth="9" defaultRowHeight="15"/>
  <cols>
    <col min="1" max="1" width="4.42578125" style="52" customWidth="1"/>
    <col min="2" max="2" width="44" style="52" customWidth="1"/>
    <col min="3" max="3" width="8.28515625" style="52" customWidth="1"/>
    <col min="4" max="4" width="11.85546875" style="52" customWidth="1"/>
    <col min="5" max="5" width="11.140625" style="52" customWidth="1"/>
    <col min="6" max="6" width="10.5703125" style="52" bestFit="1" customWidth="1"/>
    <col min="7" max="7" width="11.28515625" style="52" customWidth="1"/>
    <col min="8" max="8" width="9.42578125" style="52" customWidth="1"/>
    <col min="9" max="9" width="9.42578125" style="52" bestFit="1" customWidth="1"/>
    <col min="10" max="10" width="9.28515625" style="52" customWidth="1"/>
    <col min="11" max="11" width="10.85546875" style="52" bestFit="1" customWidth="1"/>
    <col min="12" max="12" width="11.42578125" style="8" bestFit="1" customWidth="1"/>
    <col min="13" max="16384" width="9" style="52"/>
  </cols>
  <sheetData>
    <row r="1" spans="1:12">
      <c r="A1" s="98" t="s">
        <v>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8">
      <c r="A3" s="99" t="s">
        <v>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51"/>
      <c r="L4" s="4"/>
    </row>
    <row r="5" spans="1:12" ht="15.75">
      <c r="A5" s="5" t="s">
        <v>9</v>
      </c>
      <c r="B5" s="51"/>
      <c r="C5" s="51"/>
      <c r="D5" s="51"/>
      <c r="E5" s="51"/>
      <c r="F5" s="51"/>
      <c r="G5" s="51"/>
      <c r="I5" s="51"/>
      <c r="J5" s="6" t="s">
        <v>10</v>
      </c>
      <c r="K5" s="21"/>
      <c r="L5" s="7" t="s">
        <v>12</v>
      </c>
    </row>
    <row r="6" spans="1:12">
      <c r="K6" s="52" t="s">
        <v>18</v>
      </c>
    </row>
    <row r="7" spans="1:12" ht="15" customHeight="1">
      <c r="A7" s="104" t="s">
        <v>0</v>
      </c>
      <c r="B7" s="90" t="s">
        <v>1</v>
      </c>
      <c r="C7" s="96" t="s">
        <v>19</v>
      </c>
      <c r="D7" s="96"/>
      <c r="E7" s="96"/>
      <c r="F7" s="100" t="s">
        <v>2</v>
      </c>
      <c r="G7" s="101"/>
      <c r="H7" s="100" t="s">
        <v>3</v>
      </c>
      <c r="I7" s="101"/>
      <c r="J7" s="100" t="s">
        <v>4</v>
      </c>
      <c r="K7" s="101"/>
      <c r="L7" s="102" t="s">
        <v>5</v>
      </c>
    </row>
    <row r="8" spans="1:12" ht="15" customHeight="1">
      <c r="A8" s="104"/>
      <c r="B8" s="92"/>
      <c r="C8" s="9" t="s">
        <v>6</v>
      </c>
      <c r="D8" s="48" t="s">
        <v>7</v>
      </c>
      <c r="E8" s="48" t="s">
        <v>8</v>
      </c>
      <c r="F8" s="48" t="s">
        <v>7</v>
      </c>
      <c r="G8" s="48" t="s">
        <v>8</v>
      </c>
      <c r="H8" s="48" t="s">
        <v>7</v>
      </c>
      <c r="I8" s="48" t="s">
        <v>8</v>
      </c>
      <c r="J8" s="48" t="s">
        <v>7</v>
      </c>
      <c r="K8" s="48" t="s">
        <v>8</v>
      </c>
      <c r="L8" s="103"/>
    </row>
    <row r="9" spans="1:12" ht="15" customHeight="1">
      <c r="A9" s="48">
        <v>1</v>
      </c>
      <c r="B9" s="48">
        <v>3</v>
      </c>
      <c r="C9" s="48">
        <v>4</v>
      </c>
      <c r="D9" s="48"/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10">
        <v>12</v>
      </c>
    </row>
    <row r="10" spans="1:12" ht="30">
      <c r="A10" s="90">
        <v>1</v>
      </c>
      <c r="B10" s="18" t="s">
        <v>50</v>
      </c>
      <c r="C10" s="19" t="s">
        <v>25</v>
      </c>
      <c r="D10" s="20"/>
      <c r="E10" s="20">
        <v>165</v>
      </c>
      <c r="F10" s="48"/>
      <c r="G10" s="11"/>
      <c r="H10" s="48"/>
      <c r="I10" s="11"/>
      <c r="J10" s="48"/>
      <c r="K10" s="11"/>
      <c r="L10" s="11"/>
    </row>
    <row r="11" spans="1:12" ht="15.75">
      <c r="A11" s="92"/>
      <c r="B11" s="2" t="s">
        <v>20</v>
      </c>
      <c r="C11" s="3" t="s">
        <v>21</v>
      </c>
      <c r="D11" s="22">
        <v>0.186</v>
      </c>
      <c r="E11" s="11">
        <f>E10*D11</f>
        <v>30.69</v>
      </c>
      <c r="F11" s="48"/>
      <c r="G11" s="11"/>
      <c r="H11" s="48"/>
      <c r="I11" s="11"/>
      <c r="J11" s="48"/>
      <c r="K11" s="11"/>
      <c r="L11" s="11"/>
    </row>
    <row r="12" spans="1:12" ht="17.25">
      <c r="A12" s="90">
        <v>2</v>
      </c>
      <c r="B12" s="34" t="s">
        <v>42</v>
      </c>
      <c r="C12" s="19" t="s">
        <v>25</v>
      </c>
      <c r="D12" s="85"/>
      <c r="E12" s="35">
        <v>26</v>
      </c>
      <c r="F12" s="48"/>
      <c r="G12" s="11"/>
      <c r="H12" s="48"/>
      <c r="I12" s="11"/>
      <c r="J12" s="48"/>
      <c r="K12" s="11"/>
      <c r="L12" s="11"/>
    </row>
    <row r="13" spans="1:12" ht="15.75">
      <c r="A13" s="91"/>
      <c r="B13" s="2" t="s">
        <v>20</v>
      </c>
      <c r="C13" s="53" t="s">
        <v>21</v>
      </c>
      <c r="D13" s="74">
        <v>0.24299999999999999</v>
      </c>
      <c r="E13" s="11">
        <f>E12*D13</f>
        <v>6.3179999999999996</v>
      </c>
      <c r="F13" s="48"/>
      <c r="G13" s="11"/>
      <c r="H13" s="48"/>
      <c r="I13" s="11"/>
      <c r="J13" s="48"/>
      <c r="K13" s="11"/>
      <c r="L13" s="11"/>
    </row>
    <row r="14" spans="1:12" ht="15.75">
      <c r="A14" s="92"/>
      <c r="B14" s="54" t="s">
        <v>22</v>
      </c>
      <c r="C14" s="55" t="s">
        <v>12</v>
      </c>
      <c r="D14" s="75">
        <v>1.6000000000000001E-3</v>
      </c>
      <c r="E14" s="11">
        <f>E12*D14</f>
        <v>4.1600000000000005E-2</v>
      </c>
      <c r="F14" s="48"/>
      <c r="G14" s="11"/>
      <c r="H14" s="48"/>
      <c r="I14" s="11"/>
      <c r="J14" s="48"/>
      <c r="K14" s="11"/>
      <c r="L14" s="11"/>
    </row>
    <row r="15" spans="1:12" ht="17.25">
      <c r="A15" s="90">
        <v>3</v>
      </c>
      <c r="B15" s="18" t="s">
        <v>54</v>
      </c>
      <c r="C15" s="19" t="s">
        <v>25</v>
      </c>
      <c r="D15" s="65"/>
      <c r="E15" s="19">
        <v>3.24</v>
      </c>
      <c r="F15" s="48"/>
      <c r="G15" s="48"/>
      <c r="H15" s="48"/>
      <c r="I15" s="48"/>
      <c r="J15" s="48"/>
      <c r="K15" s="48"/>
      <c r="L15" s="10"/>
    </row>
    <row r="16" spans="1:12" ht="15.75">
      <c r="A16" s="91"/>
      <c r="B16" s="2" t="s">
        <v>20</v>
      </c>
      <c r="C16" s="53" t="s">
        <v>21</v>
      </c>
      <c r="D16" s="22">
        <v>0.88700000000000001</v>
      </c>
      <c r="E16" s="48">
        <f>E15*D16</f>
        <v>2.8738800000000002</v>
      </c>
      <c r="F16" s="48"/>
      <c r="G16" s="11"/>
      <c r="H16" s="48"/>
      <c r="I16" s="11"/>
      <c r="J16" s="48"/>
      <c r="K16" s="11"/>
      <c r="L16" s="11"/>
    </row>
    <row r="17" spans="1:12" ht="15.75">
      <c r="A17" s="92"/>
      <c r="B17" s="54" t="s">
        <v>22</v>
      </c>
      <c r="C17" s="55" t="s">
        <v>12</v>
      </c>
      <c r="D17" s="22">
        <v>9.8400000000000001E-2</v>
      </c>
      <c r="E17" s="48">
        <f>E15*D17</f>
        <v>0.31881600000000004</v>
      </c>
      <c r="F17" s="48"/>
      <c r="G17" s="11"/>
      <c r="H17" s="48"/>
      <c r="I17" s="11"/>
      <c r="J17" s="48"/>
      <c r="K17" s="11"/>
      <c r="L17" s="11"/>
    </row>
    <row r="18" spans="1:12" ht="28.5">
      <c r="A18" s="96">
        <v>4</v>
      </c>
      <c r="B18" s="56" t="s">
        <v>55</v>
      </c>
      <c r="C18" s="19" t="s">
        <v>25</v>
      </c>
      <c r="D18" s="86"/>
      <c r="E18" s="57">
        <v>3.24</v>
      </c>
      <c r="F18" s="58"/>
      <c r="G18" s="11"/>
      <c r="H18" s="59"/>
      <c r="I18" s="11"/>
      <c r="J18" s="59"/>
      <c r="K18" s="11"/>
      <c r="L18" s="11"/>
    </row>
    <row r="19" spans="1:12" ht="16.5">
      <c r="A19" s="96"/>
      <c r="B19" s="2" t="s">
        <v>20</v>
      </c>
      <c r="C19" s="3" t="s">
        <v>21</v>
      </c>
      <c r="D19" s="60">
        <v>1.93</v>
      </c>
      <c r="E19" s="60">
        <f>E18*D19</f>
        <v>6.2532000000000005</v>
      </c>
      <c r="F19" s="58"/>
      <c r="G19" s="11"/>
      <c r="H19" s="59"/>
      <c r="I19" s="11"/>
      <c r="J19" s="59"/>
      <c r="K19" s="11"/>
      <c r="L19" s="11"/>
    </row>
    <row r="20" spans="1:12" ht="16.5">
      <c r="A20" s="96"/>
      <c r="B20" s="2" t="s">
        <v>22</v>
      </c>
      <c r="C20" s="3" t="s">
        <v>12</v>
      </c>
      <c r="D20" s="60">
        <v>0.27200000000000002</v>
      </c>
      <c r="E20" s="60">
        <f>E18*D20</f>
        <v>0.88128000000000017</v>
      </c>
      <c r="F20" s="58"/>
      <c r="G20" s="11"/>
      <c r="H20" s="59"/>
      <c r="I20" s="11"/>
      <c r="J20" s="59"/>
      <c r="K20" s="11"/>
      <c r="L20" s="11"/>
    </row>
    <row r="21" spans="1:12" ht="31.5">
      <c r="A21" s="96"/>
      <c r="B21" s="61" t="s">
        <v>56</v>
      </c>
      <c r="C21" s="23" t="s">
        <v>57</v>
      </c>
      <c r="D21" s="87">
        <v>1</v>
      </c>
      <c r="E21" s="62">
        <f>E18*D21</f>
        <v>3.24</v>
      </c>
      <c r="F21" s="58"/>
      <c r="G21" s="11"/>
      <c r="H21" s="59"/>
      <c r="I21" s="11"/>
      <c r="J21" s="59"/>
      <c r="K21" s="11"/>
      <c r="L21" s="11"/>
    </row>
    <row r="22" spans="1:12" ht="15.75">
      <c r="A22" s="96"/>
      <c r="B22" s="61" t="s">
        <v>58</v>
      </c>
      <c r="C22" s="49" t="s">
        <v>51</v>
      </c>
      <c r="D22" s="87">
        <v>0.5</v>
      </c>
      <c r="E22" s="62">
        <f>E18*D22</f>
        <v>1.62</v>
      </c>
      <c r="F22" s="63"/>
      <c r="G22" s="11"/>
      <c r="H22" s="59"/>
      <c r="I22" s="11"/>
      <c r="J22" s="59"/>
      <c r="K22" s="11"/>
      <c r="L22" s="11"/>
    </row>
    <row r="23" spans="1:12" ht="15.75">
      <c r="A23" s="96"/>
      <c r="B23" s="61" t="s">
        <v>59</v>
      </c>
      <c r="C23" s="13" t="s">
        <v>26</v>
      </c>
      <c r="D23" s="87">
        <v>7.3999999999999996E-2</v>
      </c>
      <c r="E23" s="62">
        <f>E18*D23</f>
        <v>0.23976</v>
      </c>
      <c r="F23" s="58"/>
      <c r="G23" s="11"/>
      <c r="H23" s="59"/>
      <c r="I23" s="11"/>
      <c r="J23" s="59"/>
      <c r="K23" s="11"/>
      <c r="L23" s="11"/>
    </row>
    <row r="24" spans="1:12" ht="16.5">
      <c r="A24" s="96"/>
      <c r="B24" s="64" t="s">
        <v>60</v>
      </c>
      <c r="C24" s="46" t="s">
        <v>12</v>
      </c>
      <c r="D24" s="60">
        <v>0.18099999999999999</v>
      </c>
      <c r="E24" s="60">
        <f>E18*D24</f>
        <v>0.58644000000000007</v>
      </c>
      <c r="F24" s="58"/>
      <c r="G24" s="11"/>
      <c r="H24" s="59"/>
      <c r="I24" s="11"/>
      <c r="J24" s="59"/>
      <c r="K24" s="11"/>
      <c r="L24" s="11"/>
    </row>
    <row r="25" spans="1:12" ht="30">
      <c r="A25" s="90">
        <v>5</v>
      </c>
      <c r="B25" s="18" t="s">
        <v>61</v>
      </c>
      <c r="C25" s="19" t="s">
        <v>62</v>
      </c>
      <c r="D25" s="65"/>
      <c r="E25" s="66">
        <v>8.5000000000000006E-2</v>
      </c>
      <c r="F25" s="48"/>
      <c r="G25" s="11"/>
      <c r="H25" s="48"/>
      <c r="I25" s="11"/>
      <c r="J25" s="48"/>
      <c r="K25" s="11"/>
      <c r="L25" s="11"/>
    </row>
    <row r="26" spans="1:12" ht="15.75">
      <c r="A26" s="91"/>
      <c r="B26" s="2" t="s">
        <v>20</v>
      </c>
      <c r="C26" s="3" t="s">
        <v>21</v>
      </c>
      <c r="D26" s="22">
        <v>49</v>
      </c>
      <c r="E26" s="11">
        <f>E25*D26</f>
        <v>4.165</v>
      </c>
      <c r="F26" s="48"/>
      <c r="G26" s="11"/>
      <c r="H26" s="48"/>
      <c r="I26" s="11"/>
      <c r="J26" s="48"/>
      <c r="K26" s="11"/>
      <c r="L26" s="11"/>
    </row>
    <row r="27" spans="1:12" ht="15.75">
      <c r="A27" s="91"/>
      <c r="B27" s="2" t="s">
        <v>22</v>
      </c>
      <c r="C27" s="3" t="s">
        <v>12</v>
      </c>
      <c r="D27" s="22">
        <v>1.8</v>
      </c>
      <c r="E27" s="11">
        <f>E25*D27</f>
        <v>0.15300000000000002</v>
      </c>
      <c r="F27" s="48"/>
      <c r="G27" s="11"/>
      <c r="H27" s="48"/>
      <c r="I27" s="11"/>
      <c r="J27" s="48"/>
      <c r="K27" s="11"/>
      <c r="L27" s="11"/>
    </row>
    <row r="28" spans="1:12" ht="17.25">
      <c r="A28" s="92"/>
      <c r="B28" s="1" t="s">
        <v>63</v>
      </c>
      <c r="C28" s="48" t="s">
        <v>64</v>
      </c>
      <c r="D28" s="22">
        <v>1.06</v>
      </c>
      <c r="E28" s="11">
        <f>E25*D28</f>
        <v>9.0100000000000013E-2</v>
      </c>
      <c r="F28" s="48"/>
      <c r="G28" s="11"/>
      <c r="H28" s="48"/>
      <c r="I28" s="11"/>
      <c r="J28" s="48"/>
      <c r="K28" s="11"/>
      <c r="L28" s="11"/>
    </row>
    <row r="29" spans="1:12" s="77" customFormat="1" ht="30">
      <c r="A29" s="90">
        <v>6</v>
      </c>
      <c r="B29" s="18" t="s">
        <v>83</v>
      </c>
      <c r="C29" s="82" t="s">
        <v>64</v>
      </c>
      <c r="D29" s="65"/>
      <c r="E29" s="20">
        <v>0.2</v>
      </c>
      <c r="F29" s="76"/>
      <c r="G29" s="11"/>
      <c r="H29" s="76"/>
      <c r="I29" s="11"/>
      <c r="J29" s="76"/>
      <c r="K29" s="11"/>
      <c r="L29" s="11"/>
    </row>
    <row r="30" spans="1:12" s="77" customFormat="1" ht="15.75">
      <c r="A30" s="91"/>
      <c r="B30" s="78" t="s">
        <v>20</v>
      </c>
      <c r="C30" s="79" t="s">
        <v>21</v>
      </c>
      <c r="D30" s="22">
        <v>3.9</v>
      </c>
      <c r="E30" s="11">
        <f>E29*D30</f>
        <v>0.78</v>
      </c>
      <c r="F30" s="76"/>
      <c r="G30" s="11"/>
      <c r="H30" s="76"/>
      <c r="I30" s="11"/>
      <c r="J30" s="76"/>
      <c r="K30" s="11"/>
      <c r="L30" s="11"/>
    </row>
    <row r="31" spans="1:12" s="77" customFormat="1" ht="15.75">
      <c r="A31" s="91"/>
      <c r="B31" s="80" t="s">
        <v>22</v>
      </c>
      <c r="C31" s="81" t="s">
        <v>12</v>
      </c>
      <c r="D31" s="22">
        <v>0.81</v>
      </c>
      <c r="E31" s="11">
        <f>E29*D31</f>
        <v>0.16200000000000003</v>
      </c>
      <c r="F31" s="76"/>
      <c r="G31" s="11"/>
      <c r="H31" s="76"/>
      <c r="I31" s="11"/>
      <c r="J31" s="76"/>
      <c r="K31" s="11"/>
      <c r="L31" s="11"/>
    </row>
    <row r="32" spans="1:12" s="77" customFormat="1" ht="17.25">
      <c r="A32" s="91"/>
      <c r="B32" s="1" t="s">
        <v>63</v>
      </c>
      <c r="C32" s="76" t="s">
        <v>64</v>
      </c>
      <c r="D32" s="22">
        <v>0.24</v>
      </c>
      <c r="E32" s="11">
        <f>E29*D32</f>
        <v>4.8000000000000001E-2</v>
      </c>
      <c r="F32" s="76"/>
      <c r="G32" s="11"/>
      <c r="H32" s="76"/>
      <c r="I32" s="11"/>
      <c r="J32" s="76"/>
      <c r="K32" s="11"/>
      <c r="L32" s="11"/>
    </row>
    <row r="33" spans="1:12" s="77" customFormat="1">
      <c r="A33" s="91"/>
      <c r="B33" s="1" t="s">
        <v>84</v>
      </c>
      <c r="C33" s="76" t="s">
        <v>51</v>
      </c>
      <c r="D33" s="22">
        <v>380</v>
      </c>
      <c r="E33" s="11">
        <f>E29*D33</f>
        <v>76</v>
      </c>
      <c r="F33" s="76"/>
      <c r="G33" s="11"/>
      <c r="H33" s="76"/>
      <c r="I33" s="11"/>
      <c r="J33" s="76"/>
      <c r="K33" s="11"/>
      <c r="L33" s="11"/>
    </row>
    <row r="34" spans="1:12" s="77" customFormat="1" ht="16.5">
      <c r="A34" s="92"/>
      <c r="B34" s="84" t="s">
        <v>60</v>
      </c>
      <c r="C34" s="76"/>
      <c r="D34" s="22">
        <v>0.11</v>
      </c>
      <c r="E34" s="11">
        <f>E29*D34</f>
        <v>2.2000000000000002E-2</v>
      </c>
      <c r="F34" s="76"/>
      <c r="G34" s="11"/>
      <c r="H34" s="76"/>
      <c r="I34" s="11"/>
      <c r="J34" s="76"/>
      <c r="K34" s="11"/>
      <c r="L34" s="11"/>
    </row>
    <row r="35" spans="1:12" s="77" customFormat="1" ht="17.25">
      <c r="A35" s="90">
        <v>7</v>
      </c>
      <c r="B35" s="18" t="s">
        <v>77</v>
      </c>
      <c r="C35" s="83" t="s">
        <v>25</v>
      </c>
      <c r="D35" s="65"/>
      <c r="E35" s="20">
        <v>3.52</v>
      </c>
      <c r="F35" s="76"/>
      <c r="G35" s="11"/>
      <c r="H35" s="76"/>
      <c r="I35" s="11"/>
      <c r="J35" s="76"/>
      <c r="K35" s="11"/>
      <c r="L35" s="11"/>
    </row>
    <row r="36" spans="1:12" s="77" customFormat="1" ht="15.75">
      <c r="A36" s="91"/>
      <c r="B36" s="78" t="s">
        <v>20</v>
      </c>
      <c r="C36" s="79" t="s">
        <v>21</v>
      </c>
      <c r="D36" s="22">
        <v>4.55</v>
      </c>
      <c r="E36" s="11">
        <f>E35*D36</f>
        <v>16.015999999999998</v>
      </c>
      <c r="F36" s="76"/>
      <c r="G36" s="11"/>
      <c r="H36" s="76"/>
      <c r="I36" s="11"/>
      <c r="J36" s="76"/>
      <c r="K36" s="11"/>
      <c r="L36" s="11"/>
    </row>
    <row r="37" spans="1:12" s="77" customFormat="1" ht="15.75">
      <c r="A37" s="91"/>
      <c r="B37" s="80" t="s">
        <v>22</v>
      </c>
      <c r="C37" s="81" t="s">
        <v>12</v>
      </c>
      <c r="D37" s="22">
        <v>2.8E-3</v>
      </c>
      <c r="E37" s="11">
        <f>E35*D37</f>
        <v>9.8560000000000002E-3</v>
      </c>
      <c r="F37" s="76"/>
      <c r="G37" s="11"/>
      <c r="H37" s="76"/>
      <c r="I37" s="11"/>
      <c r="J37" s="76"/>
      <c r="K37" s="11"/>
      <c r="L37" s="11"/>
    </row>
    <row r="38" spans="1:12" s="77" customFormat="1" ht="17.25">
      <c r="A38" s="91"/>
      <c r="B38" s="1" t="s">
        <v>78</v>
      </c>
      <c r="C38" s="76" t="s">
        <v>64</v>
      </c>
      <c r="D38" s="22">
        <v>0.01</v>
      </c>
      <c r="E38" s="11">
        <f>E35*D38</f>
        <v>3.5200000000000002E-2</v>
      </c>
      <c r="F38" s="76"/>
      <c r="G38" s="11"/>
      <c r="H38" s="76"/>
      <c r="I38" s="11"/>
      <c r="J38" s="76"/>
      <c r="K38" s="11"/>
      <c r="L38" s="11"/>
    </row>
    <row r="39" spans="1:12" s="77" customFormat="1">
      <c r="A39" s="91"/>
      <c r="B39" s="1" t="s">
        <v>79</v>
      </c>
      <c r="C39" s="76" t="s">
        <v>26</v>
      </c>
      <c r="D39" s="22">
        <v>9.2999999999999999E-2</v>
      </c>
      <c r="E39" s="11">
        <f>E35*D39</f>
        <v>0.32735999999999998</v>
      </c>
      <c r="F39" s="76"/>
      <c r="G39" s="11"/>
      <c r="H39" s="76"/>
      <c r="I39" s="11"/>
      <c r="J39" s="76"/>
      <c r="K39" s="11"/>
      <c r="L39" s="11"/>
    </row>
    <row r="40" spans="1:12" s="77" customFormat="1">
      <c r="A40" s="91"/>
      <c r="B40" s="1" t="s">
        <v>80</v>
      </c>
      <c r="C40" s="76" t="s">
        <v>51</v>
      </c>
      <c r="D40" s="22" t="s">
        <v>85</v>
      </c>
      <c r="E40" s="11">
        <v>1</v>
      </c>
      <c r="F40" s="76"/>
      <c r="G40" s="11"/>
      <c r="H40" s="76"/>
      <c r="I40" s="11"/>
      <c r="J40" s="76"/>
      <c r="K40" s="11"/>
      <c r="L40" s="11"/>
    </row>
    <row r="41" spans="1:12" s="77" customFormat="1" ht="15.75">
      <c r="A41" s="92"/>
      <c r="B41" s="1" t="s">
        <v>81</v>
      </c>
      <c r="C41" s="81" t="s">
        <v>82</v>
      </c>
      <c r="D41" s="22" t="s">
        <v>85</v>
      </c>
      <c r="E41" s="11">
        <v>4</v>
      </c>
      <c r="F41" s="76"/>
      <c r="G41" s="11"/>
      <c r="H41" s="76"/>
      <c r="I41" s="11"/>
      <c r="J41" s="76"/>
      <c r="K41" s="11"/>
      <c r="L41" s="11"/>
    </row>
    <row r="42" spans="1:12" ht="16.5">
      <c r="A42" s="97">
        <v>8</v>
      </c>
      <c r="B42" s="34" t="s">
        <v>66</v>
      </c>
      <c r="C42" s="67" t="s">
        <v>65</v>
      </c>
      <c r="D42" s="68"/>
      <c r="E42" s="68">
        <v>0.12</v>
      </c>
      <c r="F42" s="48"/>
      <c r="G42" s="11"/>
      <c r="H42" s="48"/>
      <c r="I42" s="11"/>
      <c r="J42" s="48"/>
      <c r="K42" s="11"/>
      <c r="L42" s="11"/>
    </row>
    <row r="43" spans="1:12" ht="16.5">
      <c r="A43" s="97"/>
      <c r="B43" s="2" t="s">
        <v>20</v>
      </c>
      <c r="C43" s="53" t="s">
        <v>21</v>
      </c>
      <c r="D43" s="60">
        <v>110</v>
      </c>
      <c r="E43" s="60">
        <f>ROUNDUP(E42*D43,4)</f>
        <v>13.2</v>
      </c>
      <c r="F43" s="48"/>
      <c r="G43" s="11"/>
      <c r="H43" s="48"/>
      <c r="I43" s="11"/>
      <c r="J43" s="48"/>
      <c r="K43" s="11"/>
      <c r="L43" s="11"/>
    </row>
    <row r="44" spans="1:12" ht="16.5">
      <c r="A44" s="97"/>
      <c r="B44" s="54" t="s">
        <v>22</v>
      </c>
      <c r="C44" s="55" t="s">
        <v>12</v>
      </c>
      <c r="D44" s="88">
        <v>10.3</v>
      </c>
      <c r="E44" s="60">
        <f>ROUNDUP(E42*D44,4)</f>
        <v>1.236</v>
      </c>
      <c r="F44" s="48"/>
      <c r="G44" s="11"/>
      <c r="H44" s="48"/>
      <c r="I44" s="11"/>
      <c r="J44" s="48"/>
      <c r="K44" s="11"/>
      <c r="L44" s="11"/>
    </row>
    <row r="45" spans="1:12" ht="16.5">
      <c r="A45" s="97">
        <v>9</v>
      </c>
      <c r="B45" s="72" t="s">
        <v>67</v>
      </c>
      <c r="C45" s="67" t="s">
        <v>65</v>
      </c>
      <c r="D45" s="68"/>
      <c r="E45" s="68">
        <v>0.12</v>
      </c>
      <c r="F45" s="48"/>
      <c r="G45" s="11"/>
      <c r="H45" s="48"/>
      <c r="I45" s="11"/>
      <c r="J45" s="48"/>
      <c r="K45" s="11"/>
      <c r="L45" s="11"/>
    </row>
    <row r="46" spans="1:12" ht="16.5">
      <c r="A46" s="97"/>
      <c r="B46" s="2" t="s">
        <v>20</v>
      </c>
      <c r="C46" s="53" t="s">
        <v>21</v>
      </c>
      <c r="D46" s="60">
        <v>39.299999999999997</v>
      </c>
      <c r="E46" s="60">
        <f>E45*D47</f>
        <v>0.28199999999999997</v>
      </c>
      <c r="F46" s="48"/>
      <c r="G46" s="11"/>
      <c r="H46" s="48"/>
      <c r="I46" s="11"/>
      <c r="J46" s="48"/>
      <c r="K46" s="11"/>
      <c r="L46" s="11"/>
    </row>
    <row r="47" spans="1:12" ht="16.5">
      <c r="A47" s="97"/>
      <c r="B47" s="54" t="s">
        <v>22</v>
      </c>
      <c r="C47" s="55" t="s">
        <v>12</v>
      </c>
      <c r="D47" s="60">
        <v>2.35</v>
      </c>
      <c r="E47" s="60">
        <f>E45*D47</f>
        <v>0.28199999999999997</v>
      </c>
      <c r="F47" s="48"/>
      <c r="G47" s="11"/>
      <c r="H47" s="48"/>
      <c r="I47" s="11"/>
      <c r="J47" s="48"/>
      <c r="K47" s="11"/>
      <c r="L47" s="11"/>
    </row>
    <row r="48" spans="1:12" ht="18">
      <c r="A48" s="97"/>
      <c r="B48" s="70" t="s">
        <v>70</v>
      </c>
      <c r="C48" s="49" t="s">
        <v>71</v>
      </c>
      <c r="D48" s="60">
        <v>0.18</v>
      </c>
      <c r="E48" s="60">
        <f>E45*D48</f>
        <v>2.1599999999999998E-2</v>
      </c>
      <c r="F48" s="48"/>
      <c r="G48" s="11"/>
      <c r="H48" s="48"/>
      <c r="I48" s="11"/>
      <c r="J48" s="48"/>
      <c r="K48" s="11"/>
      <c r="L48" s="11"/>
    </row>
    <row r="49" spans="1:12" ht="18">
      <c r="A49" s="97"/>
      <c r="B49" s="64" t="s">
        <v>72</v>
      </c>
      <c r="C49" s="49" t="s">
        <v>71</v>
      </c>
      <c r="D49" s="60">
        <v>1.28</v>
      </c>
      <c r="E49" s="60">
        <f>E45*D49</f>
        <v>0.15359999999999999</v>
      </c>
      <c r="F49" s="48"/>
      <c r="G49" s="11"/>
      <c r="H49" s="48"/>
      <c r="I49" s="11"/>
      <c r="J49" s="48"/>
      <c r="K49" s="11"/>
      <c r="L49" s="11"/>
    </row>
    <row r="50" spans="1:12" ht="17.25">
      <c r="A50" s="97"/>
      <c r="B50" s="64" t="s">
        <v>73</v>
      </c>
      <c r="C50" s="13" t="s">
        <v>23</v>
      </c>
      <c r="D50" s="60">
        <v>20.399999999999999</v>
      </c>
      <c r="E50" s="60">
        <f>E45*D50</f>
        <v>2.448</v>
      </c>
      <c r="F50" s="48"/>
      <c r="G50" s="11"/>
      <c r="H50" s="48"/>
      <c r="I50" s="11"/>
      <c r="J50" s="48"/>
      <c r="K50" s="11"/>
      <c r="L50" s="11"/>
    </row>
    <row r="51" spans="1:12" ht="16.5">
      <c r="A51" s="97"/>
      <c r="B51" s="64" t="s">
        <v>60</v>
      </c>
      <c r="C51" s="69" t="s">
        <v>12</v>
      </c>
      <c r="D51" s="60">
        <v>1.1200000000000001</v>
      </c>
      <c r="E51" s="60">
        <f>E42*D51</f>
        <v>0.13440000000000002</v>
      </c>
      <c r="F51" s="48"/>
      <c r="G51" s="11"/>
      <c r="H51" s="48"/>
      <c r="I51" s="11"/>
      <c r="J51" s="48"/>
      <c r="K51" s="11"/>
      <c r="L51" s="11"/>
    </row>
    <row r="52" spans="1:12" ht="33">
      <c r="A52" s="97">
        <v>10</v>
      </c>
      <c r="B52" s="73" t="s">
        <v>68</v>
      </c>
      <c r="C52" s="67" t="s">
        <v>65</v>
      </c>
      <c r="D52" s="71"/>
      <c r="E52" s="71">
        <v>0.12</v>
      </c>
      <c r="F52" s="48"/>
      <c r="G52" s="11"/>
      <c r="H52" s="48"/>
      <c r="I52" s="11"/>
      <c r="J52" s="48"/>
      <c r="K52" s="11"/>
      <c r="L52" s="11"/>
    </row>
    <row r="53" spans="1:12" ht="16.5">
      <c r="A53" s="97"/>
      <c r="B53" s="2" t="s">
        <v>20</v>
      </c>
      <c r="C53" s="53" t="s">
        <v>21</v>
      </c>
      <c r="D53" s="60">
        <v>85.1</v>
      </c>
      <c r="E53" s="60">
        <f>ROUNDUP(E52*D53,4)</f>
        <v>10.212</v>
      </c>
      <c r="F53" s="48"/>
      <c r="G53" s="11"/>
      <c r="H53" s="48"/>
      <c r="I53" s="11"/>
      <c r="J53" s="48"/>
      <c r="K53" s="11"/>
      <c r="L53" s="11"/>
    </row>
    <row r="54" spans="1:12" ht="16.5">
      <c r="A54" s="97"/>
      <c r="B54" s="54" t="s">
        <v>22</v>
      </c>
      <c r="C54" s="55" t="s">
        <v>12</v>
      </c>
      <c r="D54" s="60">
        <v>4.83</v>
      </c>
      <c r="E54" s="60">
        <f>ROUNDUP(E52*D54,4)</f>
        <v>0.5796</v>
      </c>
      <c r="F54" s="48"/>
      <c r="G54" s="11"/>
      <c r="H54" s="48"/>
      <c r="I54" s="11"/>
      <c r="J54" s="48"/>
      <c r="K54" s="11"/>
      <c r="L54" s="11"/>
    </row>
    <row r="55" spans="1:12" ht="16.5">
      <c r="A55" s="97"/>
      <c r="B55" s="64" t="s">
        <v>52</v>
      </c>
      <c r="C55" s="69" t="s">
        <v>26</v>
      </c>
      <c r="D55" s="60">
        <v>23.3</v>
      </c>
      <c r="E55" s="60">
        <f>ROUNDUP(E52*D55,4)</f>
        <v>2.7959999999999998</v>
      </c>
      <c r="F55" s="48"/>
      <c r="G55" s="11"/>
      <c r="H55" s="48"/>
      <c r="I55" s="11"/>
      <c r="J55" s="48"/>
      <c r="K55" s="11"/>
      <c r="L55" s="11"/>
    </row>
    <row r="56" spans="1:12" ht="33">
      <c r="A56" s="97"/>
      <c r="B56" s="64" t="s">
        <v>74</v>
      </c>
      <c r="C56" s="23" t="s">
        <v>57</v>
      </c>
      <c r="D56" s="60">
        <v>115</v>
      </c>
      <c r="E56" s="60">
        <f>ROUNDUP(E52*D56,4)</f>
        <v>13.8</v>
      </c>
      <c r="F56" s="48"/>
      <c r="G56" s="11"/>
      <c r="H56" s="48"/>
      <c r="I56" s="11"/>
      <c r="J56" s="48"/>
      <c r="K56" s="11"/>
      <c r="L56" s="11"/>
    </row>
    <row r="57" spans="1:12" ht="16.5">
      <c r="A57" s="97"/>
      <c r="B57" s="64" t="s">
        <v>75</v>
      </c>
      <c r="C57" s="69" t="s">
        <v>38</v>
      </c>
      <c r="D57" s="60">
        <v>107</v>
      </c>
      <c r="E57" s="60">
        <f>E52*D57</f>
        <v>12.84</v>
      </c>
      <c r="F57" s="48"/>
      <c r="G57" s="11"/>
      <c r="H57" s="48"/>
      <c r="I57" s="11"/>
      <c r="J57" s="48"/>
      <c r="K57" s="11"/>
      <c r="L57" s="11"/>
    </row>
    <row r="58" spans="1:12" ht="16.5">
      <c r="A58" s="97"/>
      <c r="B58" s="64" t="s">
        <v>60</v>
      </c>
      <c r="C58" s="69" t="s">
        <v>12</v>
      </c>
      <c r="D58" s="60">
        <v>10.7</v>
      </c>
      <c r="E58" s="60">
        <f>ROUNDUP(E52*D58,4)</f>
        <v>1.284</v>
      </c>
      <c r="F58" s="48"/>
      <c r="G58" s="11"/>
      <c r="H58" s="48"/>
      <c r="I58" s="11"/>
      <c r="J58" s="48"/>
      <c r="K58" s="11"/>
      <c r="L58" s="11"/>
    </row>
    <row r="59" spans="1:12" ht="33">
      <c r="A59" s="97">
        <v>11</v>
      </c>
      <c r="B59" s="72" t="s">
        <v>69</v>
      </c>
      <c r="C59" s="67" t="s">
        <v>65</v>
      </c>
      <c r="D59" s="68"/>
      <c r="E59" s="68">
        <v>0.5</v>
      </c>
      <c r="F59" s="48"/>
      <c r="G59" s="11"/>
      <c r="H59" s="48"/>
      <c r="I59" s="11"/>
      <c r="J59" s="48"/>
      <c r="K59" s="11"/>
      <c r="L59" s="11"/>
    </row>
    <row r="60" spans="1:12" ht="16.5">
      <c r="A60" s="97"/>
      <c r="B60" s="2" t="s">
        <v>20</v>
      </c>
      <c r="C60" s="53" t="s">
        <v>21</v>
      </c>
      <c r="D60" s="60">
        <v>11.8</v>
      </c>
      <c r="E60" s="60">
        <f>ROUNDUP(E59*D60,4)</f>
        <v>5.9</v>
      </c>
      <c r="F60" s="48"/>
      <c r="G60" s="11"/>
      <c r="H60" s="48"/>
      <c r="I60" s="11"/>
      <c r="J60" s="48"/>
      <c r="K60" s="11"/>
      <c r="L60" s="11"/>
    </row>
    <row r="61" spans="1:12" ht="16.5">
      <c r="A61" s="97"/>
      <c r="B61" s="54" t="s">
        <v>22</v>
      </c>
      <c r="C61" s="55" t="s">
        <v>12</v>
      </c>
      <c r="D61" s="60">
        <v>0.1</v>
      </c>
      <c r="E61" s="60">
        <f>ROUNDUP(E59*D61,4)</f>
        <v>0.05</v>
      </c>
      <c r="F61" s="48"/>
      <c r="G61" s="11"/>
      <c r="H61" s="48"/>
      <c r="I61" s="11"/>
      <c r="J61" s="48"/>
      <c r="K61" s="11"/>
      <c r="L61" s="11"/>
    </row>
    <row r="62" spans="1:12" ht="16.5">
      <c r="A62" s="97"/>
      <c r="B62" s="64" t="s">
        <v>76</v>
      </c>
      <c r="C62" s="69" t="s">
        <v>26</v>
      </c>
      <c r="D62" s="60">
        <v>20.399999999999999</v>
      </c>
      <c r="E62" s="60">
        <f>ROUNDUP(E59*D62,4)</f>
        <v>10.199999999999999</v>
      </c>
      <c r="F62" s="48"/>
      <c r="G62" s="11"/>
      <c r="H62" s="48"/>
      <c r="I62" s="11"/>
      <c r="J62" s="48"/>
      <c r="K62" s="11"/>
      <c r="L62" s="11"/>
    </row>
    <row r="63" spans="1:12" ht="16.5">
      <c r="A63" s="97"/>
      <c r="B63" s="64" t="s">
        <v>60</v>
      </c>
      <c r="C63" s="69" t="s">
        <v>12</v>
      </c>
      <c r="D63" s="60">
        <v>0.12</v>
      </c>
      <c r="E63" s="60">
        <f>ROUNDUP(E59*D63,4)</f>
        <v>0.06</v>
      </c>
      <c r="F63" s="48"/>
      <c r="G63" s="11"/>
      <c r="H63" s="48"/>
      <c r="I63" s="11"/>
      <c r="J63" s="48"/>
      <c r="K63" s="11"/>
      <c r="L63" s="11"/>
    </row>
    <row r="64" spans="1:12" ht="47.25">
      <c r="A64" s="90">
        <v>12</v>
      </c>
      <c r="B64" s="34" t="s">
        <v>41</v>
      </c>
      <c r="C64" s="19" t="s">
        <v>25</v>
      </c>
      <c r="D64" s="85"/>
      <c r="E64" s="35">
        <v>70</v>
      </c>
      <c r="F64" s="48"/>
      <c r="G64" s="11"/>
      <c r="H64" s="48"/>
      <c r="I64" s="11"/>
      <c r="J64" s="48"/>
      <c r="K64" s="11"/>
      <c r="L64" s="11"/>
    </row>
    <row r="65" spans="1:12" ht="15.75">
      <c r="A65" s="91"/>
      <c r="B65" s="2" t="s">
        <v>20</v>
      </c>
      <c r="C65" s="53" t="s">
        <v>21</v>
      </c>
      <c r="D65" s="74">
        <v>1.03</v>
      </c>
      <c r="E65" s="11">
        <f>E64*D65</f>
        <v>72.100000000000009</v>
      </c>
      <c r="F65" s="48"/>
      <c r="G65" s="11"/>
      <c r="H65" s="48"/>
      <c r="I65" s="11"/>
      <c r="J65" s="48"/>
      <c r="K65" s="11"/>
      <c r="L65" s="11"/>
    </row>
    <row r="66" spans="1:12" ht="15.75">
      <c r="A66" s="91"/>
      <c r="B66" s="54" t="s">
        <v>22</v>
      </c>
      <c r="C66" s="55" t="s">
        <v>12</v>
      </c>
      <c r="D66" s="75">
        <v>1.4E-2</v>
      </c>
      <c r="E66" s="11">
        <f>E64*D66</f>
        <v>0.98</v>
      </c>
      <c r="F66" s="48"/>
      <c r="G66" s="11"/>
      <c r="H66" s="48"/>
      <c r="I66" s="11"/>
      <c r="J66" s="48"/>
      <c r="K66" s="11"/>
      <c r="L66" s="11"/>
    </row>
    <row r="67" spans="1:12" ht="15.75">
      <c r="A67" s="91"/>
      <c r="B67" s="2" t="s">
        <v>39</v>
      </c>
      <c r="C67" s="3" t="s">
        <v>26</v>
      </c>
      <c r="D67" s="22">
        <v>0.29799999999999999</v>
      </c>
      <c r="E67" s="11">
        <f>E64*D67</f>
        <v>20.86</v>
      </c>
      <c r="F67" s="48"/>
      <c r="G67" s="11"/>
      <c r="H67" s="48"/>
      <c r="I67" s="11"/>
      <c r="J67" s="48"/>
      <c r="K67" s="11"/>
      <c r="L67" s="11"/>
    </row>
    <row r="68" spans="1:12" ht="15.75">
      <c r="A68" s="91"/>
      <c r="B68" s="2" t="s">
        <v>40</v>
      </c>
      <c r="C68" s="3" t="s">
        <v>26</v>
      </c>
      <c r="D68" s="22">
        <v>0.59</v>
      </c>
      <c r="E68" s="11">
        <f>E64*D68</f>
        <v>41.3</v>
      </c>
      <c r="F68" s="48"/>
      <c r="G68" s="11"/>
      <c r="H68" s="48"/>
      <c r="I68" s="11"/>
      <c r="J68" s="48"/>
      <c r="K68" s="11"/>
      <c r="L68" s="11"/>
    </row>
    <row r="69" spans="1:12" ht="15.75">
      <c r="A69" s="91"/>
      <c r="B69" s="36" t="s">
        <v>36</v>
      </c>
      <c r="C69" s="3" t="s">
        <v>26</v>
      </c>
      <c r="D69" s="22">
        <v>0.104</v>
      </c>
      <c r="E69" s="11">
        <f>E64*D69</f>
        <v>7.2799999999999994</v>
      </c>
      <c r="F69" s="48"/>
      <c r="G69" s="11"/>
      <c r="H69" s="48"/>
      <c r="I69" s="11"/>
      <c r="J69" s="48"/>
      <c r="K69" s="11"/>
      <c r="L69" s="11"/>
    </row>
    <row r="70" spans="1:12" ht="16.5">
      <c r="A70" s="92"/>
      <c r="B70" s="64" t="s">
        <v>60</v>
      </c>
      <c r="C70" s="3" t="s">
        <v>12</v>
      </c>
      <c r="D70" s="22">
        <v>1.7999999999999999E-2</v>
      </c>
      <c r="E70" s="11">
        <f>E64*D70</f>
        <v>1.26</v>
      </c>
      <c r="F70" s="48"/>
      <c r="G70" s="11"/>
      <c r="H70" s="48"/>
      <c r="I70" s="11"/>
      <c r="J70" s="48"/>
      <c r="K70" s="11"/>
      <c r="L70" s="11"/>
    </row>
    <row r="71" spans="1:12" ht="31.5">
      <c r="A71" s="93">
        <v>13</v>
      </c>
      <c r="B71" s="34" t="s">
        <v>44</v>
      </c>
      <c r="C71" s="37" t="s">
        <v>48</v>
      </c>
      <c r="D71" s="44"/>
      <c r="E71" s="39">
        <v>26</v>
      </c>
      <c r="F71" s="38"/>
      <c r="G71" s="11"/>
      <c r="H71" s="38"/>
      <c r="I71" s="11"/>
      <c r="J71" s="38"/>
      <c r="K71" s="11"/>
      <c r="L71" s="11"/>
    </row>
    <row r="72" spans="1:12" ht="15.75">
      <c r="A72" s="94"/>
      <c r="B72" s="2" t="s">
        <v>20</v>
      </c>
      <c r="C72" s="53" t="s">
        <v>21</v>
      </c>
      <c r="D72" s="45">
        <v>2.61</v>
      </c>
      <c r="E72" s="40">
        <f>D72*E71</f>
        <v>67.86</v>
      </c>
      <c r="F72" s="40"/>
      <c r="G72" s="11"/>
      <c r="H72" s="40"/>
      <c r="I72" s="11"/>
      <c r="J72" s="40"/>
      <c r="K72" s="11"/>
      <c r="L72" s="11"/>
    </row>
    <row r="73" spans="1:12" ht="15.75">
      <c r="A73" s="94"/>
      <c r="B73" s="54" t="s">
        <v>22</v>
      </c>
      <c r="C73" s="55" t="s">
        <v>12</v>
      </c>
      <c r="D73" s="45">
        <v>3.5000000000000003E-2</v>
      </c>
      <c r="E73" s="40">
        <f>D73*E71</f>
        <v>0.91000000000000014</v>
      </c>
      <c r="F73" s="40"/>
      <c r="G73" s="11"/>
      <c r="H73" s="40"/>
      <c r="I73" s="11"/>
      <c r="J73" s="40"/>
      <c r="K73" s="11"/>
      <c r="L73" s="11"/>
    </row>
    <row r="74" spans="1:12" ht="47.25">
      <c r="A74" s="94"/>
      <c r="B74" s="41" t="s">
        <v>49</v>
      </c>
      <c r="C74" s="42" t="s">
        <v>38</v>
      </c>
      <c r="D74" s="45">
        <v>3</v>
      </c>
      <c r="E74" s="40">
        <f>D74*E71</f>
        <v>78</v>
      </c>
      <c r="F74" s="40"/>
      <c r="G74" s="11"/>
      <c r="H74" s="40"/>
      <c r="I74" s="11"/>
      <c r="J74" s="40"/>
      <c r="K74" s="11"/>
      <c r="L74" s="11"/>
    </row>
    <row r="75" spans="1:12" ht="16.5">
      <c r="A75" s="95"/>
      <c r="B75" s="64" t="s">
        <v>60</v>
      </c>
      <c r="C75" s="42" t="s">
        <v>12</v>
      </c>
      <c r="D75" s="45">
        <v>0.38900000000000001</v>
      </c>
      <c r="E75" s="40">
        <f>D75*E71</f>
        <v>10.114000000000001</v>
      </c>
      <c r="F75" s="40"/>
      <c r="G75" s="11"/>
      <c r="H75" s="40"/>
      <c r="I75" s="11"/>
      <c r="J75" s="40"/>
      <c r="K75" s="11"/>
      <c r="L75" s="11"/>
    </row>
    <row r="76" spans="1:12" ht="31.5">
      <c r="A76" s="93">
        <v>14</v>
      </c>
      <c r="B76" s="34" t="s">
        <v>45</v>
      </c>
      <c r="C76" s="37" t="s">
        <v>48</v>
      </c>
      <c r="D76" s="44"/>
      <c r="E76" s="39">
        <f>E71</f>
        <v>26</v>
      </c>
      <c r="F76" s="38"/>
      <c r="G76" s="11"/>
      <c r="H76" s="38"/>
      <c r="I76" s="11"/>
      <c r="J76" s="38"/>
      <c r="K76" s="11"/>
      <c r="L76" s="11"/>
    </row>
    <row r="77" spans="1:12" ht="15.75">
      <c r="A77" s="94"/>
      <c r="B77" s="2" t="s">
        <v>20</v>
      </c>
      <c r="C77" s="53" t="s">
        <v>21</v>
      </c>
      <c r="D77" s="45">
        <v>0.98499999999999999</v>
      </c>
      <c r="E77" s="40">
        <f>D77*E76</f>
        <v>25.61</v>
      </c>
      <c r="F77" s="40"/>
      <c r="G77" s="11"/>
      <c r="H77" s="40"/>
      <c r="I77" s="11"/>
      <c r="J77" s="40"/>
      <c r="K77" s="11"/>
      <c r="L77" s="11"/>
    </row>
    <row r="78" spans="1:12" ht="15.75">
      <c r="A78" s="94"/>
      <c r="B78" s="54" t="s">
        <v>22</v>
      </c>
      <c r="C78" s="55" t="s">
        <v>12</v>
      </c>
      <c r="D78" s="45">
        <v>2.3999999999999998E-3</v>
      </c>
      <c r="E78" s="40">
        <f>D78*E76</f>
        <v>6.2399999999999997E-2</v>
      </c>
      <c r="F78" s="40"/>
      <c r="G78" s="11"/>
      <c r="H78" s="40"/>
      <c r="I78" s="11"/>
      <c r="J78" s="40"/>
      <c r="K78" s="11"/>
      <c r="L78" s="11"/>
    </row>
    <row r="79" spans="1:12" ht="31.5">
      <c r="A79" s="94"/>
      <c r="B79" s="41" t="s">
        <v>46</v>
      </c>
      <c r="C79" s="13" t="s">
        <v>23</v>
      </c>
      <c r="D79" s="45">
        <v>1.03</v>
      </c>
      <c r="E79" s="40">
        <f>D79*E76</f>
        <v>26.78</v>
      </c>
      <c r="F79" s="40"/>
      <c r="G79" s="11"/>
      <c r="H79" s="40"/>
      <c r="I79" s="11"/>
      <c r="J79" s="40"/>
      <c r="K79" s="11"/>
      <c r="L79" s="11"/>
    </row>
    <row r="80" spans="1:12" ht="15.75">
      <c r="A80" s="94"/>
      <c r="B80" s="41" t="s">
        <v>47</v>
      </c>
      <c r="C80" s="42" t="s">
        <v>38</v>
      </c>
      <c r="D80" s="45" t="s">
        <v>43</v>
      </c>
      <c r="E80" s="40">
        <v>19</v>
      </c>
      <c r="F80" s="40"/>
      <c r="G80" s="11"/>
      <c r="H80" s="40"/>
      <c r="I80" s="11"/>
      <c r="J80" s="40"/>
      <c r="K80" s="11"/>
      <c r="L80" s="11"/>
    </row>
    <row r="81" spans="1:12" ht="16.5">
      <c r="A81" s="95"/>
      <c r="B81" s="64" t="s">
        <v>60</v>
      </c>
      <c r="C81" s="42" t="s">
        <v>12</v>
      </c>
      <c r="D81" s="45">
        <v>7.4000000000000003E-3</v>
      </c>
      <c r="E81" s="40">
        <f>D81*E76</f>
        <v>0.19240000000000002</v>
      </c>
      <c r="F81" s="40"/>
      <c r="G81" s="11"/>
      <c r="H81" s="40"/>
      <c r="I81" s="11"/>
      <c r="J81" s="40"/>
      <c r="K81" s="11"/>
      <c r="L81" s="11"/>
    </row>
    <row r="82" spans="1:12" ht="30">
      <c r="A82" s="90">
        <v>15</v>
      </c>
      <c r="B82" s="18" t="s">
        <v>29</v>
      </c>
      <c r="C82" s="19" t="s">
        <v>25</v>
      </c>
      <c r="D82" s="65"/>
      <c r="E82" s="20">
        <f>E10*20%</f>
        <v>33</v>
      </c>
      <c r="F82" s="48"/>
      <c r="G82" s="11"/>
      <c r="H82" s="48"/>
      <c r="I82" s="11"/>
      <c r="J82" s="48"/>
      <c r="K82" s="11"/>
      <c r="L82" s="11"/>
    </row>
    <row r="83" spans="1:12" ht="15.75">
      <c r="A83" s="91"/>
      <c r="B83" s="2" t="s">
        <v>20</v>
      </c>
      <c r="C83" s="3" t="s">
        <v>21</v>
      </c>
      <c r="D83" s="22">
        <v>0.77700000000000002</v>
      </c>
      <c r="E83" s="11">
        <f>E82*D83</f>
        <v>25.641000000000002</v>
      </c>
      <c r="F83" s="48"/>
      <c r="G83" s="11"/>
      <c r="H83" s="48"/>
      <c r="I83" s="11"/>
      <c r="J83" s="48"/>
      <c r="K83" s="11"/>
      <c r="L83" s="11"/>
    </row>
    <row r="84" spans="1:12" ht="15.75">
      <c r="A84" s="91"/>
      <c r="B84" s="2" t="s">
        <v>22</v>
      </c>
      <c r="C84" s="3" t="s">
        <v>12</v>
      </c>
      <c r="D84" s="22">
        <v>3.8300000000000001E-2</v>
      </c>
      <c r="E84" s="11">
        <f>E82*D84</f>
        <v>1.2639</v>
      </c>
      <c r="F84" s="48"/>
      <c r="G84" s="11"/>
      <c r="H84" s="48"/>
      <c r="I84" s="11"/>
      <c r="J84" s="48"/>
      <c r="K84" s="11"/>
      <c r="L84" s="11"/>
    </row>
    <row r="85" spans="1:12">
      <c r="A85" s="91"/>
      <c r="B85" s="1" t="s">
        <v>30</v>
      </c>
      <c r="C85" s="48" t="s">
        <v>28</v>
      </c>
      <c r="D85" s="22">
        <v>3.3300000000000003E-2</v>
      </c>
      <c r="E85" s="11">
        <f>E82*D85</f>
        <v>1.0989000000000002</v>
      </c>
      <c r="F85" s="48"/>
      <c r="G85" s="11"/>
      <c r="H85" s="48"/>
      <c r="I85" s="11"/>
      <c r="J85" s="48"/>
      <c r="K85" s="11"/>
      <c r="L85" s="11"/>
    </row>
    <row r="86" spans="1:12" ht="16.5">
      <c r="A86" s="92"/>
      <c r="B86" s="64" t="s">
        <v>60</v>
      </c>
      <c r="C86" s="48" t="s">
        <v>12</v>
      </c>
      <c r="D86" s="22">
        <v>3.0000000000000001E-3</v>
      </c>
      <c r="E86" s="11">
        <f>E10*D86</f>
        <v>0.495</v>
      </c>
      <c r="F86" s="48"/>
      <c r="G86" s="11"/>
      <c r="H86" s="48"/>
      <c r="I86" s="11"/>
      <c r="J86" s="48"/>
      <c r="K86" s="11"/>
      <c r="L86" s="11"/>
    </row>
    <row r="87" spans="1:12" ht="45">
      <c r="A87" s="90">
        <v>16</v>
      </c>
      <c r="B87" s="18" t="s">
        <v>31</v>
      </c>
      <c r="C87" s="19" t="s">
        <v>25</v>
      </c>
      <c r="D87" s="65"/>
      <c r="E87" s="20">
        <v>125</v>
      </c>
      <c r="F87" s="48"/>
      <c r="G87" s="11"/>
      <c r="H87" s="48"/>
      <c r="I87" s="11"/>
      <c r="J87" s="48"/>
      <c r="K87" s="11"/>
      <c r="L87" s="11"/>
    </row>
    <row r="88" spans="1:12" ht="15.75">
      <c r="A88" s="91"/>
      <c r="B88" s="2" t="s">
        <v>20</v>
      </c>
      <c r="C88" s="3" t="s">
        <v>21</v>
      </c>
      <c r="D88" s="22">
        <v>0.65800000000000003</v>
      </c>
      <c r="E88" s="11">
        <f>E87*D88</f>
        <v>82.25</v>
      </c>
      <c r="F88" s="48"/>
      <c r="G88" s="11"/>
      <c r="H88" s="48"/>
      <c r="I88" s="11"/>
      <c r="J88" s="48"/>
      <c r="K88" s="11"/>
      <c r="L88" s="11"/>
    </row>
    <row r="89" spans="1:12" ht="15.75">
      <c r="A89" s="91"/>
      <c r="B89" s="2" t="s">
        <v>22</v>
      </c>
      <c r="C89" s="3" t="s">
        <v>12</v>
      </c>
      <c r="D89" s="22">
        <v>0.01</v>
      </c>
      <c r="E89" s="11">
        <f>E87*D89</f>
        <v>1.25</v>
      </c>
      <c r="F89" s="48"/>
      <c r="G89" s="11"/>
      <c r="H89" s="48"/>
      <c r="I89" s="11"/>
      <c r="J89" s="48"/>
      <c r="K89" s="11"/>
      <c r="L89" s="11"/>
    </row>
    <row r="90" spans="1:12">
      <c r="A90" s="91"/>
      <c r="B90" s="1" t="s">
        <v>32</v>
      </c>
      <c r="C90" s="48" t="s">
        <v>26</v>
      </c>
      <c r="D90" s="22">
        <v>0.63</v>
      </c>
      <c r="E90" s="11">
        <f>E87*D90</f>
        <v>78.75</v>
      </c>
      <c r="F90" s="48"/>
      <c r="G90" s="11"/>
      <c r="H90" s="48"/>
      <c r="I90" s="11"/>
      <c r="J90" s="48"/>
      <c r="K90" s="11"/>
      <c r="L90" s="11"/>
    </row>
    <row r="91" spans="1:12">
      <c r="A91" s="91"/>
      <c r="B91" s="1" t="s">
        <v>33</v>
      </c>
      <c r="C91" s="48" t="s">
        <v>26</v>
      </c>
      <c r="D91" s="22">
        <v>0.79</v>
      </c>
      <c r="E91" s="11">
        <f>E87*D91</f>
        <v>98.75</v>
      </c>
      <c r="F91" s="48"/>
      <c r="G91" s="11"/>
      <c r="H91" s="48"/>
      <c r="I91" s="11"/>
      <c r="J91" s="48"/>
      <c r="K91" s="11"/>
      <c r="L91" s="11"/>
    </row>
    <row r="92" spans="1:12" ht="16.5">
      <c r="A92" s="92"/>
      <c r="B92" s="64" t="s">
        <v>60</v>
      </c>
      <c r="C92" s="48" t="s">
        <v>12</v>
      </c>
      <c r="D92" s="22">
        <v>1.6E-2</v>
      </c>
      <c r="E92" s="11">
        <f>E87*D92</f>
        <v>2</v>
      </c>
      <c r="F92" s="48"/>
      <c r="G92" s="11"/>
      <c r="H92" s="48"/>
      <c r="I92" s="11"/>
      <c r="J92" s="48"/>
      <c r="K92" s="11"/>
      <c r="L92" s="11"/>
    </row>
    <row r="93" spans="1:12" ht="18">
      <c r="A93" s="90">
        <v>17</v>
      </c>
      <c r="B93" s="43" t="s">
        <v>53</v>
      </c>
      <c r="C93" s="30" t="s">
        <v>34</v>
      </c>
      <c r="D93" s="89"/>
      <c r="E93" s="31">
        <v>0.13500000000000001</v>
      </c>
      <c r="F93" s="32"/>
      <c r="G93" s="11"/>
      <c r="H93" s="32"/>
      <c r="I93" s="11"/>
      <c r="J93" s="32"/>
      <c r="K93" s="11"/>
      <c r="L93" s="11"/>
    </row>
    <row r="94" spans="1:12" ht="15.75">
      <c r="A94" s="91"/>
      <c r="B94" s="2" t="s">
        <v>20</v>
      </c>
      <c r="C94" s="3" t="s">
        <v>21</v>
      </c>
      <c r="D94" s="87">
        <v>68</v>
      </c>
      <c r="E94" s="33">
        <f>D94*E93</f>
        <v>9.18</v>
      </c>
      <c r="F94" s="32"/>
      <c r="G94" s="11"/>
      <c r="H94" s="32"/>
      <c r="I94" s="11"/>
      <c r="J94" s="32"/>
      <c r="K94" s="11"/>
      <c r="L94" s="11"/>
    </row>
    <row r="95" spans="1:12" ht="15.75">
      <c r="A95" s="91"/>
      <c r="B95" s="2" t="s">
        <v>22</v>
      </c>
      <c r="C95" s="3" t="s">
        <v>12</v>
      </c>
      <c r="D95" s="87">
        <v>0.03</v>
      </c>
      <c r="E95" s="33">
        <f>D95*E93</f>
        <v>4.0499999999999998E-3</v>
      </c>
      <c r="F95" s="32"/>
      <c r="G95" s="11"/>
      <c r="H95" s="32"/>
      <c r="I95" s="11"/>
      <c r="J95" s="32"/>
      <c r="K95" s="11"/>
      <c r="L95" s="11"/>
    </row>
    <row r="96" spans="1:12" ht="15.75">
      <c r="A96" s="91"/>
      <c r="B96" s="1" t="s">
        <v>35</v>
      </c>
      <c r="C96" s="3" t="s">
        <v>26</v>
      </c>
      <c r="D96" s="87">
        <v>49.7</v>
      </c>
      <c r="E96" s="33">
        <f>D96*E93</f>
        <v>6.7095000000000011</v>
      </c>
      <c r="F96" s="32"/>
      <c r="G96" s="11"/>
      <c r="H96" s="32"/>
      <c r="I96" s="11"/>
      <c r="J96" s="32"/>
      <c r="K96" s="11"/>
      <c r="L96" s="11"/>
    </row>
    <row r="97" spans="1:12" ht="15.75">
      <c r="A97" s="91"/>
      <c r="B97" s="1" t="s">
        <v>36</v>
      </c>
      <c r="C97" s="3" t="s">
        <v>26</v>
      </c>
      <c r="D97" s="87">
        <v>2.7</v>
      </c>
      <c r="E97" s="33">
        <f>D97*E93</f>
        <v>0.36450000000000005</v>
      </c>
      <c r="F97" s="32"/>
      <c r="G97" s="11"/>
      <c r="H97" s="32"/>
      <c r="I97" s="11"/>
      <c r="J97" s="32"/>
      <c r="K97" s="11"/>
      <c r="L97" s="11"/>
    </row>
    <row r="98" spans="1:12" ht="16.5">
      <c r="A98" s="92"/>
      <c r="B98" s="64" t="s">
        <v>60</v>
      </c>
      <c r="C98" s="3" t="s">
        <v>12</v>
      </c>
      <c r="D98" s="87">
        <v>0.19</v>
      </c>
      <c r="E98" s="33">
        <f>D98*E93</f>
        <v>2.5650000000000003E-2</v>
      </c>
      <c r="F98" s="32"/>
      <c r="G98" s="11"/>
      <c r="H98" s="32"/>
      <c r="I98" s="11"/>
      <c r="J98" s="32"/>
      <c r="K98" s="11"/>
      <c r="L98" s="11"/>
    </row>
    <row r="99" spans="1:12" ht="30">
      <c r="A99" s="90">
        <v>18</v>
      </c>
      <c r="B99" s="25" t="s">
        <v>27</v>
      </c>
      <c r="C99" s="24" t="s">
        <v>24</v>
      </c>
      <c r="D99" s="26"/>
      <c r="E99" s="27">
        <f>E10*0.001*1.85+E85+E12*0.04*1.8+E15*0.04*0.3*1.2*0.4*0.6+E42*100*0.04*0.6</f>
        <v>3.5753474400000003</v>
      </c>
      <c r="F99" s="48"/>
      <c r="G99" s="11"/>
      <c r="H99" s="48"/>
      <c r="I99" s="11"/>
      <c r="J99" s="48"/>
      <c r="K99" s="11"/>
      <c r="L99" s="11"/>
    </row>
    <row r="100" spans="1:12">
      <c r="A100" s="92"/>
      <c r="B100" s="1" t="s">
        <v>20</v>
      </c>
      <c r="C100" s="48" t="s">
        <v>21</v>
      </c>
      <c r="D100" s="22">
        <v>0.53</v>
      </c>
      <c r="E100" s="11">
        <f>E99*D100</f>
        <v>1.8949341432000002</v>
      </c>
      <c r="F100" s="48"/>
      <c r="G100" s="11"/>
      <c r="H100" s="48"/>
      <c r="I100" s="11"/>
      <c r="J100" s="48"/>
      <c r="K100" s="11"/>
      <c r="L100" s="11"/>
    </row>
    <row r="101" spans="1:12" ht="45">
      <c r="A101" s="50">
        <v>19</v>
      </c>
      <c r="B101" s="25" t="s">
        <v>37</v>
      </c>
      <c r="C101" s="24" t="s">
        <v>24</v>
      </c>
      <c r="D101" s="26"/>
      <c r="E101" s="27">
        <f>E99</f>
        <v>3.5753474400000003</v>
      </c>
      <c r="F101" s="48"/>
      <c r="G101" s="11"/>
      <c r="H101" s="48"/>
      <c r="I101" s="11"/>
      <c r="J101" s="48"/>
      <c r="K101" s="11"/>
      <c r="L101" s="11"/>
    </row>
    <row r="102" spans="1:12" ht="18.75" customHeight="1">
      <c r="A102" s="48"/>
      <c r="B102" s="48" t="s">
        <v>16</v>
      </c>
      <c r="C102" s="48" t="s">
        <v>12</v>
      </c>
      <c r="D102" s="48"/>
      <c r="E102" s="12"/>
      <c r="F102" s="48"/>
      <c r="G102" s="11"/>
      <c r="H102" s="48"/>
      <c r="I102" s="11"/>
      <c r="J102" s="48"/>
      <c r="K102" s="11"/>
      <c r="L102" s="11"/>
    </row>
    <row r="103" spans="1:12" ht="18.75" customHeight="1">
      <c r="A103" s="48"/>
      <c r="B103" s="48" t="s">
        <v>11</v>
      </c>
      <c r="C103" s="48" t="s">
        <v>13</v>
      </c>
      <c r="D103" s="48"/>
      <c r="E103" s="12" t="s">
        <v>13</v>
      </c>
      <c r="F103" s="48"/>
      <c r="G103" s="48"/>
      <c r="H103" s="48"/>
      <c r="I103" s="48"/>
      <c r="J103" s="48"/>
      <c r="K103" s="48"/>
      <c r="L103" s="11"/>
    </row>
    <row r="104" spans="1:12" ht="18.75" customHeight="1">
      <c r="A104" s="48"/>
      <c r="B104" s="48" t="s">
        <v>16</v>
      </c>
      <c r="C104" s="48" t="s">
        <v>12</v>
      </c>
      <c r="D104" s="48"/>
      <c r="E104" s="12"/>
      <c r="F104" s="48"/>
      <c r="G104" s="48"/>
      <c r="H104" s="48"/>
      <c r="I104" s="48"/>
      <c r="J104" s="48"/>
      <c r="K104" s="48"/>
      <c r="L104" s="11"/>
    </row>
    <row r="105" spans="1:12" ht="18.75" customHeight="1">
      <c r="A105" s="48"/>
      <c r="B105" s="48" t="s">
        <v>14</v>
      </c>
      <c r="C105" s="48" t="s">
        <v>13</v>
      </c>
      <c r="D105" s="48"/>
      <c r="E105" s="12" t="s">
        <v>13</v>
      </c>
      <c r="F105" s="48"/>
      <c r="G105" s="48"/>
      <c r="H105" s="48"/>
      <c r="I105" s="48"/>
      <c r="J105" s="48"/>
      <c r="K105" s="48"/>
      <c r="L105" s="11"/>
    </row>
    <row r="106" spans="1:12" ht="18.75" customHeight="1">
      <c r="A106" s="48"/>
      <c r="B106" s="23" t="s">
        <v>16</v>
      </c>
      <c r="C106" s="23" t="s">
        <v>12</v>
      </c>
      <c r="D106" s="23"/>
      <c r="E106" s="28"/>
      <c r="F106" s="23"/>
      <c r="G106" s="23"/>
      <c r="H106" s="23"/>
      <c r="I106" s="23"/>
      <c r="J106" s="23"/>
      <c r="K106" s="23"/>
      <c r="L106" s="29"/>
    </row>
    <row r="107" spans="1:12" ht="18.75" customHeight="1">
      <c r="A107" s="48"/>
      <c r="B107" s="48" t="s">
        <v>15</v>
      </c>
      <c r="C107" s="48" t="s">
        <v>13</v>
      </c>
      <c r="D107" s="48"/>
      <c r="E107" s="12" t="s">
        <v>13</v>
      </c>
      <c r="F107" s="48"/>
      <c r="G107" s="48"/>
      <c r="H107" s="48"/>
      <c r="I107" s="48"/>
      <c r="J107" s="48"/>
      <c r="K107" s="48"/>
      <c r="L107" s="11"/>
    </row>
    <row r="108" spans="1:12" s="16" customFormat="1" ht="18.75" customHeight="1">
      <c r="A108" s="13"/>
      <c r="B108" s="13" t="s">
        <v>16</v>
      </c>
      <c r="C108" s="13" t="s">
        <v>12</v>
      </c>
      <c r="D108" s="13"/>
      <c r="E108" s="14"/>
      <c r="F108" s="13"/>
      <c r="G108" s="13"/>
      <c r="H108" s="13"/>
      <c r="I108" s="13"/>
      <c r="J108" s="13"/>
      <c r="K108" s="13"/>
      <c r="L108" s="15"/>
    </row>
    <row r="109" spans="1:12" ht="18.75" customHeight="1">
      <c r="A109" s="48"/>
      <c r="B109" s="48" t="s">
        <v>17</v>
      </c>
      <c r="C109" s="48" t="s">
        <v>13</v>
      </c>
      <c r="D109" s="48"/>
      <c r="E109" s="12">
        <v>0.03</v>
      </c>
      <c r="F109" s="48"/>
      <c r="G109" s="48"/>
      <c r="H109" s="48"/>
      <c r="I109" s="48"/>
      <c r="J109" s="48"/>
      <c r="K109" s="48"/>
      <c r="L109" s="11"/>
    </row>
    <row r="110" spans="1:12" ht="18.75" customHeight="1">
      <c r="A110" s="48"/>
      <c r="B110" s="48" t="s">
        <v>5</v>
      </c>
      <c r="C110" s="48" t="s">
        <v>12</v>
      </c>
      <c r="D110" s="48"/>
      <c r="E110" s="12"/>
      <c r="F110" s="48"/>
      <c r="G110" s="48"/>
      <c r="H110" s="48"/>
      <c r="I110" s="48"/>
      <c r="J110" s="48"/>
      <c r="K110" s="48"/>
      <c r="L110" s="11"/>
    </row>
    <row r="115" spans="2:2">
      <c r="B115" s="17"/>
    </row>
  </sheetData>
  <autoFilter ref="A9:L110"/>
  <mergeCells count="27">
    <mergeCell ref="A29:A34"/>
    <mergeCell ref="A35:A41"/>
    <mergeCell ref="A1:L2"/>
    <mergeCell ref="A3:L3"/>
    <mergeCell ref="C7:E7"/>
    <mergeCell ref="F7:G7"/>
    <mergeCell ref="H7:I7"/>
    <mergeCell ref="J7:K7"/>
    <mergeCell ref="L7:L8"/>
    <mergeCell ref="A7:A8"/>
    <mergeCell ref="B7:B8"/>
    <mergeCell ref="A87:A92"/>
    <mergeCell ref="A93:A98"/>
    <mergeCell ref="A99:A100"/>
    <mergeCell ref="A10:A11"/>
    <mergeCell ref="A82:A86"/>
    <mergeCell ref="A71:A75"/>
    <mergeCell ref="A76:A81"/>
    <mergeCell ref="A12:A14"/>
    <mergeCell ref="A64:A70"/>
    <mergeCell ref="A15:A17"/>
    <mergeCell ref="A18:A24"/>
    <mergeCell ref="A25:A28"/>
    <mergeCell ref="A42:A44"/>
    <mergeCell ref="A45:A51"/>
    <mergeCell ref="A52:A58"/>
    <mergeCell ref="A59:A63"/>
  </mergeCells>
  <printOptions horizontalCentered="1"/>
  <pageMargins left="0.31496062992125984" right="0.27559055118110237" top="0.78740157480314965" bottom="0.35433070866141736" header="0.19685039370078741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rustavis korpusi</cp:lastModifiedBy>
  <cp:lastPrinted>2020-06-23T05:51:40Z</cp:lastPrinted>
  <dcterms:created xsi:type="dcterms:W3CDTF">2015-08-11T04:35:33Z</dcterms:created>
  <dcterms:modified xsi:type="dcterms:W3CDTF">2021-02-15T09:17:13Z</dcterms:modified>
</cp:coreProperties>
</file>