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muka.gongliashvili\Desktop\მოხრეშვები\"/>
    </mc:Choice>
  </mc:AlternateContent>
  <bookViews>
    <workbookView xWindow="0" yWindow="0" windowWidth="28770" windowHeight="118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8" i="1"/>
  <c r="E6" i="1"/>
  <c r="E5" i="1"/>
  <c r="G14" i="1" l="1"/>
  <c r="L15" i="1" s="1"/>
  <c r="L14" i="1" l="1"/>
  <c r="L16" i="1" s="1"/>
  <c r="L17" i="1" l="1"/>
  <c r="L18" i="1" s="1"/>
  <c r="L19" i="1" l="1"/>
  <c r="L20" i="1" s="1"/>
  <c r="L21" i="1" l="1"/>
  <c r="L22" i="1" s="1"/>
</calcChain>
</file>

<file path=xl/sharedStrings.xml><?xml version="1.0" encoding="utf-8"?>
<sst xmlns="http://schemas.openxmlformats.org/spreadsheetml/2006/main" count="56" uniqueCount="32">
  <si>
    <t>ქარელის  მუნიციპალიტეტის  სოფლებში  შიდა  გზების  მოსახრეში  სამუშაოების  ხარჯთაღრიცხვა</t>
  </si>
  <si>
    <t>№</t>
  </si>
  <si>
    <t>სამუშაოების  და  რესურსების  დასახელება</t>
  </si>
  <si>
    <t>გან-ბა</t>
  </si>
  <si>
    <t>ნორმატიული რესურსი</t>
  </si>
  <si>
    <t>ერთეული</t>
  </si>
  <si>
    <t>სულ</t>
  </si>
  <si>
    <t>მასალები</t>
  </si>
  <si>
    <t>ჯამი</t>
  </si>
  <si>
    <t>ხელფასი</t>
  </si>
  <si>
    <t>ერთ.ფასი</t>
  </si>
  <si>
    <t>მანქანა-მექანიზმები</t>
  </si>
  <si>
    <t>მიწის  ვაკისის  ზედაპირის  მოშანდაკება (პლანირება) მექანიზებული  წესით</t>
  </si>
  <si>
    <r>
      <t>მ</t>
    </r>
    <r>
      <rPr>
        <sz val="11"/>
        <color theme="1"/>
        <rFont val="Calibri"/>
        <family val="2"/>
      </rPr>
      <t>²</t>
    </r>
  </si>
  <si>
    <t>ბულდოზერი  108  ცხ.ძ</t>
  </si>
  <si>
    <t>მან.სთ</t>
  </si>
  <si>
    <t>ავტოგრეიდერი  108 ცხ.ძ</t>
  </si>
  <si>
    <t>ქვიშ-ხრეშოვანი  ნარევით  შემასწორებელი  ფენის  მოწყობა</t>
  </si>
  <si>
    <r>
      <t>მ</t>
    </r>
    <r>
      <rPr>
        <sz val="11"/>
        <color theme="1"/>
        <rFont val="Calibri"/>
        <family val="2"/>
      </rPr>
      <t>³</t>
    </r>
  </si>
  <si>
    <t>შრომის  დანახარჯი</t>
  </si>
  <si>
    <t>კაც.სთ</t>
  </si>
  <si>
    <t>სატკეპნი საგზაო  თვითმავალი  პნევმოსვლაზე</t>
  </si>
  <si>
    <t>მოსარწყავ-მოსარეცხი  მანქანა 6000 ლ.</t>
  </si>
  <si>
    <t>ქვიშა-ხრეშოვანი  ნარევი</t>
  </si>
  <si>
    <t>წყალი</t>
  </si>
  <si>
    <t xml:space="preserve">სატრანსპორტო  ხარჯი  </t>
  </si>
  <si>
    <t>٪</t>
  </si>
  <si>
    <t>ლარი</t>
  </si>
  <si>
    <t>ზედნადები  ხარჯები</t>
  </si>
  <si>
    <t>გეგმიური  დაგროვება</t>
  </si>
  <si>
    <t>დღგ</t>
  </si>
  <si>
    <t>შემდგენელი:                                   /გია მსხალაძე/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</si>
</sst>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top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H26" sqref="H26"/>
    </sheetView>
  </sheetViews>
  <sheetFormatPr defaultRowHeight="15" x14ac:dyDescent="0.25"/>
  <cols>
    <col min="1" max="1" width="3.5703125" customWidth="1"/>
    <col min="2" max="2" width="37.5703125" customWidth="1"/>
    <col min="3" max="3" width="6.85546875" customWidth="1"/>
    <col min="4" max="4" width="9" customWidth="1"/>
    <col min="5" max="5" width="7.85546875" customWidth="1"/>
    <col min="6" max="6" width="7.140625" customWidth="1"/>
    <col min="7" max="7" width="9.140625" customWidth="1"/>
    <col min="8" max="8" width="6.42578125" customWidth="1"/>
    <col min="9" max="9" width="7.85546875" customWidth="1"/>
    <col min="10" max="10" width="6.7109375" customWidth="1"/>
    <col min="11" max="11" width="11.28515625" customWidth="1"/>
    <col min="12" max="12" width="10" customWidth="1"/>
  </cols>
  <sheetData>
    <row r="1" spans="1:12" ht="39" customHeight="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2" s="7" customFormat="1" ht="30.75" customHeight="1" x14ac:dyDescent="0.25">
      <c r="A2" s="18" t="s">
        <v>1</v>
      </c>
      <c r="B2" s="20" t="s">
        <v>2</v>
      </c>
      <c r="C2" s="18" t="s">
        <v>3</v>
      </c>
      <c r="D2" s="22" t="s">
        <v>4</v>
      </c>
      <c r="E2" s="17"/>
      <c r="F2" s="23" t="s">
        <v>7</v>
      </c>
      <c r="G2" s="24"/>
      <c r="H2" s="23" t="s">
        <v>9</v>
      </c>
      <c r="I2" s="24"/>
      <c r="J2" s="22" t="s">
        <v>11</v>
      </c>
      <c r="K2" s="17"/>
      <c r="L2" s="18" t="s">
        <v>8</v>
      </c>
    </row>
    <row r="3" spans="1:12" s="7" customFormat="1" ht="30.75" customHeight="1" x14ac:dyDescent="0.25">
      <c r="A3" s="19"/>
      <c r="B3" s="21"/>
      <c r="C3" s="19"/>
      <c r="D3" s="9" t="s">
        <v>5</v>
      </c>
      <c r="E3" s="8" t="s">
        <v>6</v>
      </c>
      <c r="F3" s="9" t="s">
        <v>10</v>
      </c>
      <c r="G3" s="8" t="s">
        <v>8</v>
      </c>
      <c r="H3" s="9" t="s">
        <v>10</v>
      </c>
      <c r="I3" s="8" t="s">
        <v>8</v>
      </c>
      <c r="J3" s="9" t="s">
        <v>10</v>
      </c>
      <c r="K3" s="8" t="s">
        <v>8</v>
      </c>
      <c r="L3" s="19"/>
    </row>
    <row r="4" spans="1:12" ht="48" customHeight="1" x14ac:dyDescent="0.25">
      <c r="A4" s="6">
        <v>1</v>
      </c>
      <c r="B4" s="4" t="s">
        <v>12</v>
      </c>
      <c r="C4" s="1" t="s">
        <v>13</v>
      </c>
      <c r="D4" s="1"/>
      <c r="E4" s="2">
        <v>5000</v>
      </c>
      <c r="F4" s="1"/>
      <c r="G4" s="1"/>
      <c r="H4" s="1"/>
      <c r="I4" s="1"/>
      <c r="J4" s="1"/>
      <c r="K4" s="1"/>
      <c r="L4" s="1"/>
    </row>
    <row r="5" spans="1:12" x14ac:dyDescent="0.25">
      <c r="A5" s="6"/>
      <c r="B5" s="5" t="s">
        <v>14</v>
      </c>
      <c r="C5" s="1" t="s">
        <v>15</v>
      </c>
      <c r="D5" s="3">
        <v>8.9999999999999998E-4</v>
      </c>
      <c r="E5" s="2">
        <f>$E$4*D5</f>
        <v>4.5</v>
      </c>
      <c r="F5" s="2"/>
      <c r="G5" s="2"/>
      <c r="H5" s="2"/>
      <c r="I5" s="2"/>
      <c r="J5" s="2"/>
      <c r="K5" s="2"/>
      <c r="L5" s="2"/>
    </row>
    <row r="6" spans="1:12" x14ac:dyDescent="0.25">
      <c r="A6" s="6"/>
      <c r="B6" s="5" t="s">
        <v>16</v>
      </c>
      <c r="C6" s="1" t="s">
        <v>15</v>
      </c>
      <c r="D6" s="3">
        <v>4.4999999999999999E-4</v>
      </c>
      <c r="E6" s="2">
        <f t="shared" ref="E6" si="0">$E$4*D6</f>
        <v>2.25</v>
      </c>
      <c r="F6" s="2"/>
      <c r="G6" s="2"/>
      <c r="H6" s="2"/>
      <c r="I6" s="2"/>
      <c r="J6" s="2"/>
      <c r="K6" s="2"/>
      <c r="L6" s="2"/>
    </row>
    <row r="7" spans="1:12" ht="31.5" customHeight="1" x14ac:dyDescent="0.25">
      <c r="A7" s="1">
        <v>2</v>
      </c>
      <c r="B7" s="4" t="s">
        <v>17</v>
      </c>
      <c r="C7" s="1" t="s">
        <v>18</v>
      </c>
      <c r="D7" s="3"/>
      <c r="E7" s="2">
        <v>4075</v>
      </c>
      <c r="F7" s="2"/>
      <c r="G7" s="2"/>
      <c r="H7" s="2"/>
      <c r="I7" s="2"/>
      <c r="J7" s="2"/>
      <c r="K7" s="2"/>
      <c r="L7" s="2"/>
    </row>
    <row r="8" spans="1:12" x14ac:dyDescent="0.25">
      <c r="A8" s="1"/>
      <c r="B8" s="5" t="s">
        <v>19</v>
      </c>
      <c r="C8" s="1" t="s">
        <v>20</v>
      </c>
      <c r="D8" s="3">
        <v>0.15</v>
      </c>
      <c r="E8" s="2">
        <f>$E$7*D8</f>
        <v>611.25</v>
      </c>
      <c r="F8" s="2"/>
      <c r="G8" s="2"/>
      <c r="H8" s="2"/>
      <c r="I8" s="2"/>
      <c r="J8" s="2"/>
      <c r="K8" s="2"/>
      <c r="L8" s="2"/>
    </row>
    <row r="9" spans="1:12" x14ac:dyDescent="0.25">
      <c r="A9" s="1"/>
      <c r="B9" s="5" t="s">
        <v>16</v>
      </c>
      <c r="C9" s="1" t="s">
        <v>15</v>
      </c>
      <c r="D9" s="3">
        <v>2.1600000000000001E-2</v>
      </c>
      <c r="E9" s="2">
        <f t="shared" ref="E9:E13" si="1">$E$7*D9</f>
        <v>88.02000000000001</v>
      </c>
      <c r="F9" s="2"/>
      <c r="G9" s="2"/>
      <c r="H9" s="2"/>
      <c r="I9" s="2"/>
      <c r="J9" s="2"/>
      <c r="K9" s="2"/>
      <c r="L9" s="2"/>
    </row>
    <row r="10" spans="1:12" ht="29.25" customHeight="1" x14ac:dyDescent="0.25">
      <c r="A10" s="1"/>
      <c r="B10" s="4" t="s">
        <v>21</v>
      </c>
      <c r="C10" s="1" t="s">
        <v>15</v>
      </c>
      <c r="D10" s="3">
        <v>2.7300000000000001E-2</v>
      </c>
      <c r="E10" s="2">
        <f t="shared" si="1"/>
        <v>111.2475</v>
      </c>
      <c r="F10" s="2"/>
      <c r="G10" s="2"/>
      <c r="H10" s="2"/>
      <c r="I10" s="2"/>
      <c r="J10" s="2"/>
      <c r="K10" s="2"/>
      <c r="L10" s="2"/>
    </row>
    <row r="11" spans="1:12" x14ac:dyDescent="0.25">
      <c r="A11" s="1"/>
      <c r="B11" s="5" t="s">
        <v>22</v>
      </c>
      <c r="C11" s="1" t="s">
        <v>15</v>
      </c>
      <c r="D11" s="3">
        <v>9.7000000000000003E-3</v>
      </c>
      <c r="E11" s="2">
        <f t="shared" si="1"/>
        <v>39.527500000000003</v>
      </c>
      <c r="F11" s="2"/>
      <c r="G11" s="2"/>
      <c r="H11" s="2"/>
      <c r="I11" s="2"/>
      <c r="J11" s="2"/>
      <c r="K11" s="2"/>
      <c r="L11" s="2"/>
    </row>
    <row r="12" spans="1:12" x14ac:dyDescent="0.25">
      <c r="A12" s="1"/>
      <c r="B12" s="5" t="s">
        <v>23</v>
      </c>
      <c r="C12" s="1" t="s">
        <v>18</v>
      </c>
      <c r="D12" s="3">
        <v>1.22</v>
      </c>
      <c r="E12" s="2">
        <f t="shared" si="1"/>
        <v>4971.5</v>
      </c>
      <c r="F12" s="2"/>
      <c r="G12" s="2"/>
      <c r="H12" s="2"/>
      <c r="I12" s="2"/>
      <c r="J12" s="2"/>
      <c r="K12" s="2"/>
      <c r="L12" s="2"/>
    </row>
    <row r="13" spans="1:12" x14ac:dyDescent="0.25">
      <c r="A13" s="1"/>
      <c r="B13" s="5" t="s">
        <v>24</v>
      </c>
      <c r="C13" s="1" t="s">
        <v>18</v>
      </c>
      <c r="D13" s="3">
        <v>7.0000000000000007E-2</v>
      </c>
      <c r="E13" s="2">
        <f t="shared" si="1"/>
        <v>285.25</v>
      </c>
      <c r="F13" s="2"/>
      <c r="G13" s="2"/>
      <c r="H13" s="2"/>
      <c r="I13" s="2"/>
      <c r="J13" s="2"/>
      <c r="K13" s="2"/>
      <c r="L13" s="2"/>
    </row>
    <row r="14" spans="1:12" x14ac:dyDescent="0.25">
      <c r="A14" s="1"/>
      <c r="B14" s="5" t="s">
        <v>6</v>
      </c>
      <c r="C14" s="8" t="s">
        <v>27</v>
      </c>
      <c r="D14" s="12"/>
      <c r="E14" s="13"/>
      <c r="F14" s="13"/>
      <c r="G14" s="13">
        <f>SUM(G5:G13)</f>
        <v>0</v>
      </c>
      <c r="H14" s="13"/>
      <c r="I14" s="13"/>
      <c r="J14" s="13"/>
      <c r="K14" s="13"/>
      <c r="L14" s="13">
        <f>SUM(L5:L13)</f>
        <v>0</v>
      </c>
    </row>
    <row r="15" spans="1:12" x14ac:dyDescent="0.25">
      <c r="A15" s="1"/>
      <c r="B15" s="8" t="s">
        <v>25</v>
      </c>
      <c r="C15" s="10" t="s">
        <v>26</v>
      </c>
      <c r="D15" s="11"/>
      <c r="E15" s="13"/>
      <c r="F15" s="13"/>
      <c r="G15" s="13"/>
      <c r="H15" s="13"/>
      <c r="I15" s="13"/>
      <c r="J15" s="13"/>
      <c r="K15" s="13"/>
      <c r="L15" s="13">
        <f>G14*5/100</f>
        <v>0</v>
      </c>
    </row>
    <row r="16" spans="1:12" x14ac:dyDescent="0.25">
      <c r="A16" s="1"/>
      <c r="B16" s="8" t="s">
        <v>6</v>
      </c>
      <c r="C16" s="8" t="s">
        <v>27</v>
      </c>
      <c r="D16" s="12"/>
      <c r="E16" s="13"/>
      <c r="F16" s="13"/>
      <c r="G16" s="13"/>
      <c r="H16" s="13"/>
      <c r="I16" s="13"/>
      <c r="J16" s="13"/>
      <c r="K16" s="13"/>
      <c r="L16" s="13">
        <f>L14+L15</f>
        <v>0</v>
      </c>
    </row>
    <row r="17" spans="1:12" x14ac:dyDescent="0.25">
      <c r="A17" s="1"/>
      <c r="B17" s="8" t="s">
        <v>28</v>
      </c>
      <c r="C17" s="10" t="s">
        <v>26</v>
      </c>
      <c r="D17" s="11"/>
      <c r="E17" s="13"/>
      <c r="F17" s="13"/>
      <c r="G17" s="13"/>
      <c r="H17" s="13"/>
      <c r="I17" s="13"/>
      <c r="J17" s="13"/>
      <c r="K17" s="13"/>
      <c r="L17" s="13">
        <f>L16*8/100</f>
        <v>0</v>
      </c>
    </row>
    <row r="18" spans="1:12" x14ac:dyDescent="0.25">
      <c r="A18" s="1"/>
      <c r="B18" s="8" t="s">
        <v>6</v>
      </c>
      <c r="C18" s="8" t="s">
        <v>27</v>
      </c>
      <c r="D18" s="8"/>
      <c r="E18" s="8"/>
      <c r="F18" s="8"/>
      <c r="G18" s="13"/>
      <c r="H18" s="13"/>
      <c r="I18" s="13"/>
      <c r="J18" s="13"/>
      <c r="K18" s="13"/>
      <c r="L18" s="13">
        <f>L16+L17</f>
        <v>0</v>
      </c>
    </row>
    <row r="19" spans="1:12" x14ac:dyDescent="0.25">
      <c r="A19" s="1"/>
      <c r="B19" s="8" t="s">
        <v>29</v>
      </c>
      <c r="C19" s="10" t="s">
        <v>26</v>
      </c>
      <c r="D19" s="8"/>
      <c r="E19" s="8"/>
      <c r="F19" s="8"/>
      <c r="G19" s="13"/>
      <c r="H19" s="13"/>
      <c r="I19" s="13"/>
      <c r="J19" s="13"/>
      <c r="K19" s="13"/>
      <c r="L19" s="13">
        <f>L18*6/100</f>
        <v>0</v>
      </c>
    </row>
    <row r="20" spans="1:12" x14ac:dyDescent="0.25">
      <c r="A20" s="1"/>
      <c r="B20" s="8" t="s">
        <v>6</v>
      </c>
      <c r="C20" s="8" t="s">
        <v>27</v>
      </c>
      <c r="D20" s="8"/>
      <c r="E20" s="8"/>
      <c r="F20" s="8"/>
      <c r="G20" s="13"/>
      <c r="H20" s="13"/>
      <c r="I20" s="13"/>
      <c r="J20" s="13"/>
      <c r="K20" s="13"/>
      <c r="L20" s="13">
        <f>L18+L19</f>
        <v>0</v>
      </c>
    </row>
    <row r="21" spans="1:12" x14ac:dyDescent="0.25">
      <c r="A21" s="1"/>
      <c r="B21" s="8" t="s">
        <v>30</v>
      </c>
      <c r="C21" s="10" t="s">
        <v>26</v>
      </c>
      <c r="D21" s="8">
        <v>18</v>
      </c>
      <c r="E21" s="8"/>
      <c r="F21" s="8"/>
      <c r="G21" s="13"/>
      <c r="H21" s="13"/>
      <c r="I21" s="13"/>
      <c r="J21" s="13"/>
      <c r="K21" s="13"/>
      <c r="L21" s="13">
        <f>L20*18/100</f>
        <v>0</v>
      </c>
    </row>
    <row r="22" spans="1:12" x14ac:dyDescent="0.25">
      <c r="A22" s="1"/>
      <c r="B22" s="8" t="s">
        <v>6</v>
      </c>
      <c r="C22" s="8" t="s">
        <v>27</v>
      </c>
      <c r="D22" s="8"/>
      <c r="E22" s="8"/>
      <c r="F22" s="8"/>
      <c r="G22" s="8"/>
      <c r="H22" s="13"/>
      <c r="I22" s="13"/>
      <c r="J22" s="13"/>
      <c r="K22" s="8"/>
      <c r="L22" s="13">
        <f>L20+L21</f>
        <v>0</v>
      </c>
    </row>
    <row r="24" spans="1:12" x14ac:dyDescent="0.25">
      <c r="B24" s="14" t="s">
        <v>31</v>
      </c>
      <c r="C24" s="14"/>
      <c r="D24" s="14"/>
      <c r="E24" s="14"/>
      <c r="F24" s="14"/>
      <c r="G24" s="14"/>
      <c r="H24" s="14"/>
      <c r="I24" s="14"/>
      <c r="J24" s="14"/>
      <c r="K24" s="14"/>
    </row>
    <row r="25" spans="1:12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</row>
  </sheetData>
  <mergeCells count="10">
    <mergeCell ref="B24:K25"/>
    <mergeCell ref="A1:L1"/>
    <mergeCell ref="A2:A3"/>
    <mergeCell ref="B2:B3"/>
    <mergeCell ref="C2:C3"/>
    <mergeCell ref="D2:E2"/>
    <mergeCell ref="F2:G2"/>
    <mergeCell ref="H2:I2"/>
    <mergeCell ref="J2:K2"/>
    <mergeCell ref="L2:L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 Mskhaladze</dc:creator>
  <cp:lastModifiedBy>Mamuka Gongliashvili</cp:lastModifiedBy>
  <cp:lastPrinted>2021-02-01T10:11:31Z</cp:lastPrinted>
  <dcterms:created xsi:type="dcterms:W3CDTF">2021-01-29T08:44:21Z</dcterms:created>
  <dcterms:modified xsi:type="dcterms:W3CDTF">2021-02-03T11:53:43Z</dcterms:modified>
</cp:coreProperties>
</file>