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0" windowHeight="0"/>
  </bookViews>
  <sheets>
    <sheet name="დანართი 1" sheetId="1" r:id="rId1"/>
    <sheet name="დანართი 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2" l="1"/>
  <c r="F32" i="2"/>
  <c r="F31" i="2"/>
  <c r="F57" i="2"/>
  <c r="F54" i="2"/>
  <c r="F53" i="2"/>
  <c r="F52" i="2"/>
  <c r="F51" i="2"/>
  <c r="F50" i="2"/>
  <c r="F49" i="2"/>
  <c r="F16" i="2" l="1"/>
  <c r="F47" i="2"/>
  <c r="F46" i="2"/>
  <c r="F45" i="2"/>
  <c r="F44" i="2"/>
  <c r="F43" i="2"/>
  <c r="F42" i="2"/>
  <c r="F26" i="2" l="1"/>
  <c r="F25" i="2"/>
  <c r="F24" i="2"/>
  <c r="F27" i="2"/>
  <c r="F21" i="2" l="1"/>
  <c r="F29" i="2"/>
  <c r="F28" i="2"/>
  <c r="F23" i="2" l="1"/>
  <c r="F22" i="2"/>
  <c r="F11" i="2" l="1"/>
  <c r="F12" i="2"/>
  <c r="F17" i="2" l="1"/>
  <c r="F18" i="2"/>
  <c r="F15" i="2"/>
  <c r="F14" i="2"/>
</calcChain>
</file>

<file path=xl/sharedStrings.xml><?xml version="1.0" encoding="utf-8"?>
<sst xmlns="http://schemas.openxmlformats.org/spreadsheetml/2006/main" count="154" uniqueCount="85">
  <si>
    <r>
      <t xml:space="preserve">                                                                                                       </t>
    </r>
    <r>
      <rPr>
        <b/>
        <sz val="12"/>
        <rFont val="AcadNusx"/>
      </rPr>
      <t>danarTi #1</t>
    </r>
    <r>
      <rPr>
        <sz val="10"/>
        <rFont val="AcadNusx"/>
      </rPr>
      <t xml:space="preserve">
</t>
    </r>
  </si>
  <si>
    <t>nakrebi xarjTaRricxva</t>
  </si>
  <si>
    <t>#</t>
  </si>
  <si>
    <t>samuSaoebis dasaxeleba</t>
  </si>
  <si>
    <t>ganz. erTeuli</t>
  </si>
  <si>
    <t>Rirebuleba. Llari</t>
  </si>
  <si>
    <t>maT Soris xelfasi</t>
  </si>
  <si>
    <t>ლარი</t>
  </si>
  <si>
    <t>ჯამი</t>
  </si>
  <si>
    <t>gauTvaliswinebeli xarjebi %</t>
  </si>
  <si>
    <t>jami</t>
  </si>
  <si>
    <t>dagrovebiTi sapensio gadasaxadi %</t>
  </si>
  <si>
    <t>სულ ჯამი</t>
  </si>
  <si>
    <t>დანართი №2</t>
  </si>
  <si>
    <t>№</t>
  </si>
  <si>
    <t>საფუძველი</t>
  </si>
  <si>
    <t>სამუშაოების, რესურსების  დასახელება</t>
  </si>
  <si>
    <t>განზ.</t>
  </si>
  <si>
    <t>ნორმატიული რესურსი</t>
  </si>
  <si>
    <t>მასალა</t>
  </si>
  <si>
    <t>ხელფასი</t>
  </si>
  <si>
    <t>მანქანა მექანიზმები</t>
  </si>
  <si>
    <t>ერთეული</t>
  </si>
  <si>
    <t>სულ</t>
  </si>
  <si>
    <t>ერთ. ფასი</t>
  </si>
  <si>
    <t xml:space="preserve">I.  დემონტაჟის სამუშაოები </t>
  </si>
  <si>
    <t>აზბესტო ცემენტის სახურავის დემონტაჟი (დასაწყობებით)</t>
  </si>
  <si>
    <t>შრომითი რესურსი</t>
  </si>
  <si>
    <t>კაც/სთ</t>
  </si>
  <si>
    <t>მანქანები</t>
  </si>
  <si>
    <t>დაზიანებულ ადგილებში ხის კონსტრუქციების დაშლა</t>
  </si>
  <si>
    <t>სამშენებლო ტერიტორიის გასუფთავება ნაგვისგან და დატვირთვა ავტოთვითმცლელზე ხელით</t>
  </si>
  <si>
    <t>ტონა</t>
  </si>
  <si>
    <t>II. სახურავის მოწყობა</t>
  </si>
  <si>
    <t>ცალი</t>
  </si>
  <si>
    <t>სხვა ხარჯები</t>
  </si>
  <si>
    <t>კვ.მ.</t>
  </si>
  <si>
    <t>გამო.</t>
  </si>
  <si>
    <t>სჭვალი (1 კვ.მ. 6 ცალი)</t>
  </si>
  <si>
    <t xml:space="preserve">ზედნადები ხარჯები </t>
  </si>
  <si>
    <t>გეგმიური დაგროვება</t>
  </si>
  <si>
    <t>მოთუთიებული თუნუქის პროფნასტილი სისქით 0,5 მმ.</t>
  </si>
  <si>
    <t>Rirebuleba: 2020 wlis mimdinare fasebi</t>
  </si>
  <si>
    <t>ობიექტის ლოკალური ხარჯთაღრიცხვა</t>
  </si>
  <si>
    <t>ხე მასალა III-ხარ. 25-32</t>
  </si>
  <si>
    <t>ხე მასალა III-ხარ. 40-60</t>
  </si>
  <si>
    <t xml:space="preserve">სახურავის მოწყობა მოთუთიებული პროფნასტილით </t>
  </si>
  <si>
    <t>ს.ნ და წ.                      12-8-4</t>
  </si>
  <si>
    <t xml:space="preserve">მოთუთიებული თუნუქის წყალმიმღები ღარის მოწყობა </t>
  </si>
  <si>
    <t>მეტრი</t>
  </si>
  <si>
    <t>ლურსმანი ბურულის</t>
  </si>
  <si>
    <t>კგ.</t>
  </si>
  <si>
    <t>ჭანჭიკი</t>
  </si>
  <si>
    <t>ნაჭედი სახურავის</t>
  </si>
  <si>
    <r>
      <t>მ</t>
    </r>
    <r>
      <rPr>
        <b/>
        <vertAlign val="superscript"/>
        <sz val="11"/>
        <rFont val="Calibri"/>
        <family val="2"/>
        <charset val="204"/>
        <scheme val="minor"/>
      </rPr>
      <t>2</t>
    </r>
  </si>
  <si>
    <r>
      <t>მ</t>
    </r>
    <r>
      <rPr>
        <vertAlign val="superscript"/>
        <sz val="11"/>
        <rFont val="Calibri"/>
        <family val="2"/>
        <charset val="204"/>
        <scheme val="minor"/>
      </rPr>
      <t>3</t>
    </r>
  </si>
  <si>
    <t>საწვიმარი ღარი 140 მმ.  სისქით 0.5მმ.</t>
  </si>
  <si>
    <t xml:space="preserve">მოთუთიებული თუნუქი 0,5 მმ. </t>
  </si>
  <si>
    <t>ს.ნ და წ.                     46-28-3</t>
  </si>
  <si>
    <t>ს.ნ და წ.                   46-27-4</t>
  </si>
  <si>
    <t>ე.ნ. და გ.                      1-22</t>
  </si>
  <si>
    <t>ს.ნ და წ.                12-6-2</t>
  </si>
  <si>
    <t>სამშენებლო ნაგვის ტრანსპორტირება 10 კმ-ზე</t>
  </si>
  <si>
    <t>Sedgenilia: m.S.k. II kvartlis mixedviT</t>
  </si>
  <si>
    <t>ს.ნ და წ.                    12-8-3</t>
  </si>
  <si>
    <t>მოთუთიებული თუნუქის წყალმიმღები მილების მოწყობა</t>
  </si>
  <si>
    <t>წყალმიმღები მილი მოთუთიებული თუნუქის დ-100 მმ. სისქით 0.5მმ.</t>
  </si>
  <si>
    <t>საწვიმარი ძაბრი მოთუთიებული თუნუქის სისქით 0.5მმ.</t>
  </si>
  <si>
    <t>საწვიმარი მუხლი მოთუთიებული თუნუქის სისქით 0.5მმ.</t>
  </si>
  <si>
    <t>სამერცხლულის მოწყობა</t>
  </si>
  <si>
    <t>კომპ.</t>
  </si>
  <si>
    <t>პროექტი.</t>
  </si>
  <si>
    <t>ლითონის კუთხოვანა 50*50*3 მმ.</t>
  </si>
  <si>
    <t>მ</t>
  </si>
  <si>
    <t>ლითონის კუთხოვანა 40*40*3 მმ.</t>
  </si>
  <si>
    <t>ხის მასალა 30*150 მმ. (მშრალი)</t>
  </si>
  <si>
    <t>კუბ.მ.</t>
  </si>
  <si>
    <t>ხის მასალა 70*140 მმ. (მშრალი)</t>
  </si>
  <si>
    <t>ჰიდროიზოლაცია სახურავის ორშრიანი პოლიპროპილენის მასალა</t>
  </si>
  <si>
    <t>ფანჯრის საკეტი</t>
  </si>
  <si>
    <t xml:space="preserve">ფანჯრის ანჯამა </t>
  </si>
  <si>
    <t>ს.ნ და წ.                                       10-12</t>
  </si>
  <si>
    <t xml:space="preserve">ხის ძელი 70*140 მმ.-დან ზევით </t>
  </si>
  <si>
    <t>wyaltubos municiplatetis sof. muxianSi, mefrinveleobis dasaxlebaSi #2 mravalbiniani sacxovrebeli binis saxuravis reabilitaciis samuSaoebi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</si>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</sst>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0.0000"/>
    <numFmt numFmtId="166" formatCode="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cadNusx"/>
    </font>
    <font>
      <b/>
      <sz val="12"/>
      <name val="AcadNusx"/>
    </font>
    <font>
      <sz val="10"/>
      <name val="Arial"/>
      <family val="2"/>
    </font>
    <font>
      <b/>
      <sz val="11"/>
      <color theme="1"/>
      <name val="AcadMtavr"/>
    </font>
    <font>
      <b/>
      <i/>
      <sz val="10"/>
      <color theme="1"/>
      <name val="AcadNusx"/>
    </font>
    <font>
      <sz val="10"/>
      <color theme="1"/>
      <name val="AcadNusx"/>
    </font>
    <font>
      <b/>
      <sz val="10"/>
      <color theme="1"/>
      <name val="AcadNusx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vertAlign val="superscript"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theme="1"/>
      <name val="AcadMtavr"/>
    </font>
    <font>
      <b/>
      <i/>
      <sz val="10"/>
      <color theme="1"/>
      <name val="AcadMtavr"/>
    </font>
    <font>
      <b/>
      <sz val="10"/>
      <color theme="1"/>
      <name val="AcadMtavr"/>
    </font>
    <font>
      <b/>
      <strike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</cellStyleXfs>
  <cellXfs count="147">
    <xf numFmtId="0" fontId="0" fillId="0" borderId="0" xfId="0"/>
    <xf numFmtId="0" fontId="8" fillId="0" borderId="0" xfId="3"/>
    <xf numFmtId="0" fontId="6" fillId="0" borderId="0" xfId="2" applyFont="1" applyAlignment="1">
      <alignment wrapText="1"/>
    </xf>
    <xf numFmtId="0" fontId="9" fillId="0" borderId="0" xfId="0" applyFont="1" applyAlignment="1">
      <alignment vertical="center"/>
    </xf>
    <xf numFmtId="0" fontId="6" fillId="0" borderId="1" xfId="2" applyFont="1" applyBorder="1" applyAlignment="1">
      <alignment wrapText="1"/>
    </xf>
    <xf numFmtId="0" fontId="9" fillId="0" borderId="0" xfId="0" applyFont="1" applyAlignment="1">
      <alignment vertical="center" wrapText="1"/>
    </xf>
    <xf numFmtId="0" fontId="11" fillId="0" borderId="0" xfId="3" applyFont="1"/>
    <xf numFmtId="0" fontId="10" fillId="2" borderId="2" xfId="3" applyFont="1" applyFill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1" fontId="11" fillId="0" borderId="2" xfId="3" applyNumberFormat="1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2" fontId="0" fillId="4" borderId="2" xfId="0" applyNumberFormat="1" applyFill="1" applyBorder="1"/>
    <xf numFmtId="165" fontId="15" fillId="5" borderId="2" xfId="1" applyNumberFormat="1" applyFont="1" applyFill="1" applyBorder="1" applyAlignment="1">
      <alignment horizontal="center" vertical="center" wrapText="1"/>
    </xf>
    <xf numFmtId="165" fontId="15" fillId="5" borderId="2" xfId="1" applyNumberFormat="1" applyFont="1" applyFill="1" applyBorder="1" applyAlignment="1" applyProtection="1">
      <alignment horizontal="center" vertical="center" wrapText="1"/>
      <protection locked="0"/>
    </xf>
    <xf numFmtId="2" fontId="15" fillId="5" borderId="2" xfId="1" applyNumberFormat="1" applyFont="1" applyFill="1" applyBorder="1" applyAlignment="1" applyProtection="1">
      <alignment horizontal="center" vertical="center" wrapText="1"/>
      <protection locked="0"/>
    </xf>
    <xf numFmtId="2" fontId="15" fillId="5" borderId="2" xfId="1" applyNumberFormat="1" applyFont="1" applyFill="1" applyBorder="1" applyAlignment="1">
      <alignment horizontal="center" vertical="center" wrapText="1"/>
    </xf>
    <xf numFmtId="165" fontId="16" fillId="7" borderId="2" xfId="1" applyNumberFormat="1" applyFont="1" applyFill="1" applyBorder="1" applyAlignment="1">
      <alignment horizontal="center" vertical="center" wrapText="1"/>
    </xf>
    <xf numFmtId="165" fontId="16" fillId="7" borderId="2" xfId="1" applyNumberFormat="1" applyFont="1" applyFill="1" applyBorder="1" applyAlignment="1" applyProtection="1">
      <alignment horizontal="center" vertical="center" wrapText="1"/>
      <protection locked="0"/>
    </xf>
    <xf numFmtId="2" fontId="16" fillId="7" borderId="2" xfId="1" applyNumberFormat="1" applyFont="1" applyFill="1" applyBorder="1" applyAlignment="1" applyProtection="1">
      <alignment horizontal="center" vertical="center" wrapText="1"/>
      <protection locked="0"/>
    </xf>
    <xf numFmtId="2" fontId="16" fillId="7" borderId="2" xfId="1" applyNumberFormat="1" applyFont="1" applyFill="1" applyBorder="1" applyAlignment="1">
      <alignment horizontal="center" vertical="center" wrapText="1"/>
    </xf>
    <xf numFmtId="165" fontId="16" fillId="5" borderId="2" xfId="4" applyNumberFormat="1" applyFont="1" applyFill="1" applyBorder="1" applyAlignment="1">
      <alignment horizontal="center"/>
    </xf>
    <xf numFmtId="165" fontId="15" fillId="5" borderId="2" xfId="4" applyNumberFormat="1" applyFont="1" applyFill="1" applyBorder="1" applyAlignment="1">
      <alignment horizontal="center" vertical="center"/>
    </xf>
    <xf numFmtId="2" fontId="16" fillId="5" borderId="2" xfId="4" applyNumberFormat="1" applyFont="1" applyFill="1" applyBorder="1" applyAlignment="1">
      <alignment horizontal="center"/>
    </xf>
    <xf numFmtId="165" fontId="16" fillId="0" borderId="2" xfId="1" applyNumberFormat="1" applyFont="1" applyBorder="1" applyAlignment="1">
      <alignment horizontal="center"/>
    </xf>
    <xf numFmtId="165" fontId="16" fillId="0" borderId="2" xfId="1" applyNumberFormat="1" applyFont="1" applyBorder="1" applyAlignment="1">
      <alignment horizontal="center" vertical="center"/>
    </xf>
    <xf numFmtId="2" fontId="16" fillId="0" borderId="2" xfId="1" applyNumberFormat="1" applyFont="1" applyBorder="1" applyAlignment="1">
      <alignment horizontal="center" vertical="center"/>
    </xf>
    <xf numFmtId="2" fontId="16" fillId="0" borderId="2" xfId="1" applyNumberFormat="1" applyFont="1" applyBorder="1" applyAlignment="1">
      <alignment horizontal="center"/>
    </xf>
    <xf numFmtId="165" fontId="16" fillId="5" borderId="2" xfId="1" applyNumberFormat="1" applyFont="1" applyFill="1" applyBorder="1" applyAlignment="1" applyProtection="1">
      <alignment horizontal="center" vertical="center" wrapText="1"/>
      <protection locked="0"/>
    </xf>
    <xf numFmtId="165" fontId="16" fillId="5" borderId="2" xfId="1" applyNumberFormat="1" applyFont="1" applyFill="1" applyBorder="1" applyAlignment="1">
      <alignment horizontal="center" vertical="center" wrapText="1"/>
    </xf>
    <xf numFmtId="2" fontId="16" fillId="5" borderId="2" xfId="1" applyNumberFormat="1" applyFont="1" applyFill="1" applyBorder="1" applyAlignment="1" applyProtection="1">
      <alignment horizontal="center" vertical="center" wrapText="1"/>
      <protection locked="0"/>
    </xf>
    <xf numFmtId="2" fontId="16" fillId="5" borderId="2" xfId="1" applyNumberFormat="1" applyFont="1" applyFill="1" applyBorder="1" applyAlignment="1">
      <alignment horizontal="center" vertical="center" wrapText="1"/>
    </xf>
    <xf numFmtId="2" fontId="16" fillId="7" borderId="2" xfId="1" applyNumberFormat="1" applyFont="1" applyFill="1" applyBorder="1" applyAlignment="1">
      <alignment horizontal="center" vertical="center"/>
    </xf>
    <xf numFmtId="165" fontId="16" fillId="7" borderId="2" xfId="1" applyNumberFormat="1" applyFont="1" applyFill="1" applyBorder="1" applyAlignment="1">
      <alignment horizontal="center" vertical="center"/>
    </xf>
    <xf numFmtId="2" fontId="16" fillId="7" borderId="2" xfId="1" applyNumberFormat="1" applyFont="1" applyFill="1" applyBorder="1" applyAlignment="1" applyProtection="1">
      <alignment horizontal="center" vertical="center"/>
      <protection locked="0"/>
    </xf>
    <xf numFmtId="166" fontId="16" fillId="7" borderId="2" xfId="1" applyNumberFormat="1" applyFont="1" applyFill="1" applyBorder="1" applyAlignment="1">
      <alignment horizontal="center" vertical="center"/>
    </xf>
    <xf numFmtId="165" fontId="15" fillId="5" borderId="2" xfId="1" applyNumberFormat="1" applyFont="1" applyFill="1" applyBorder="1" applyAlignment="1">
      <alignment horizontal="center" vertical="center"/>
    </xf>
    <xf numFmtId="2" fontId="15" fillId="5" borderId="2" xfId="1" applyNumberFormat="1" applyFont="1" applyFill="1" applyBorder="1" applyAlignment="1">
      <alignment horizontal="center" vertical="center"/>
    </xf>
    <xf numFmtId="2" fontId="15" fillId="5" borderId="2" xfId="1" applyNumberFormat="1" applyFont="1" applyFill="1" applyBorder="1" applyAlignment="1" applyProtection="1">
      <alignment horizontal="center" vertical="center"/>
      <protection locked="0"/>
    </xf>
    <xf numFmtId="166" fontId="16" fillId="7" borderId="2" xfId="1" applyNumberFormat="1" applyFont="1" applyFill="1" applyBorder="1" applyAlignment="1">
      <alignment horizontal="center" vertical="center" wrapText="1"/>
    </xf>
    <xf numFmtId="0" fontId="0" fillId="8" borderId="2" xfId="0" applyFill="1" applyBorder="1" applyAlignment="1">
      <alignment vertical="center"/>
    </xf>
    <xf numFmtId="0" fontId="17" fillId="8" borderId="2" xfId="0" applyFont="1" applyFill="1" applyBorder="1"/>
    <xf numFmtId="0" fontId="4" fillId="8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vertical="center"/>
    </xf>
    <xf numFmtId="165" fontId="0" fillId="8" borderId="2" xfId="0" applyNumberFormat="1" applyFill="1" applyBorder="1"/>
    <xf numFmtId="2" fontId="0" fillId="8" borderId="2" xfId="0" applyNumberFormat="1" applyFill="1" applyBorder="1" applyAlignment="1">
      <alignment vertical="center"/>
    </xf>
    <xf numFmtId="2" fontId="4" fillId="8" borderId="2" xfId="0" applyNumberFormat="1" applyFont="1" applyFill="1" applyBorder="1" applyAlignment="1">
      <alignment vertical="center"/>
    </xf>
    <xf numFmtId="9" fontId="4" fillId="8" borderId="2" xfId="0" applyNumberFormat="1" applyFont="1" applyFill="1" applyBorder="1" applyAlignment="1">
      <alignment horizontal="center" vertical="center"/>
    </xf>
    <xf numFmtId="0" fontId="0" fillId="8" borderId="2" xfId="0" applyFill="1" applyBorder="1"/>
    <xf numFmtId="2" fontId="0" fillId="8" borderId="2" xfId="0" applyNumberFormat="1" applyFill="1" applyBorder="1"/>
    <xf numFmtId="0" fontId="0" fillId="0" borderId="0" xfId="0" applyAlignment="1">
      <alignment vertical="center"/>
    </xf>
    <xf numFmtId="0" fontId="17" fillId="0" borderId="0" xfId="0" applyFont="1"/>
    <xf numFmtId="1" fontId="4" fillId="6" borderId="0" xfId="0" applyNumberFormat="1" applyFont="1" applyFill="1" applyAlignment="1">
      <alignment horizontal="center" vertical="center" wrapText="1"/>
    </xf>
    <xf numFmtId="49" fontId="19" fillId="5" borderId="2" xfId="0" applyNumberFormat="1" applyFont="1" applyFill="1" applyBorder="1" applyAlignment="1">
      <alignment horizontal="center" wrapText="1"/>
    </xf>
    <xf numFmtId="0" fontId="15" fillId="5" borderId="2" xfId="0" applyFont="1" applyFill="1" applyBorder="1" applyAlignment="1">
      <alignment vertical="center" wrapText="1"/>
    </xf>
    <xf numFmtId="0" fontId="15" fillId="5" borderId="2" xfId="0" applyFont="1" applyFill="1" applyBorder="1" applyAlignment="1">
      <alignment horizontal="center" vertical="center" wrapText="1"/>
    </xf>
    <xf numFmtId="165" fontId="15" fillId="5" borderId="2" xfId="1" applyNumberFormat="1" applyFont="1" applyFill="1" applyBorder="1" applyAlignment="1">
      <alignment horizontal="right" vertical="center" wrapText="1"/>
    </xf>
    <xf numFmtId="2" fontId="15" fillId="5" borderId="2" xfId="1" applyNumberFormat="1" applyFont="1" applyFill="1" applyBorder="1" applyAlignment="1">
      <alignment horizontal="right" vertical="center" wrapText="1"/>
    </xf>
    <xf numFmtId="2" fontId="15" fillId="5" borderId="2" xfId="1" applyNumberFormat="1" applyFont="1" applyFill="1" applyBorder="1" applyAlignment="1" applyProtection="1">
      <alignment horizontal="right" vertical="center" wrapText="1"/>
      <protection locked="0"/>
    </xf>
    <xf numFmtId="49" fontId="20" fillId="6" borderId="0" xfId="4" applyNumberFormat="1" applyFont="1" applyFill="1" applyAlignment="1">
      <alignment horizontal="center"/>
    </xf>
    <xf numFmtId="0" fontId="16" fillId="7" borderId="2" xfId="0" applyFont="1" applyFill="1" applyBorder="1" applyAlignment="1">
      <alignment horizontal="left" vertical="center" wrapText="1"/>
    </xf>
    <xf numFmtId="0" fontId="16" fillId="7" borderId="2" xfId="0" applyFont="1" applyFill="1" applyBorder="1" applyAlignment="1">
      <alignment horizontal="center" vertical="center"/>
    </xf>
    <xf numFmtId="165" fontId="16" fillId="7" borderId="2" xfId="1" applyNumberFormat="1" applyFont="1" applyFill="1" applyBorder="1" applyAlignment="1">
      <alignment horizontal="right" vertical="center" wrapText="1"/>
    </xf>
    <xf numFmtId="2" fontId="16" fillId="0" borderId="2" xfId="4" applyNumberFormat="1" applyFont="1" applyBorder="1" applyAlignment="1">
      <alignment horizontal="right" vertical="center"/>
    </xf>
    <xf numFmtId="2" fontId="16" fillId="7" borderId="2" xfId="1" applyNumberFormat="1" applyFont="1" applyFill="1" applyBorder="1" applyAlignment="1" applyProtection="1">
      <alignment horizontal="right" vertical="center" wrapText="1"/>
      <protection locked="0"/>
    </xf>
    <xf numFmtId="2" fontId="16" fillId="7" borderId="2" xfId="1" applyNumberFormat="1" applyFont="1" applyFill="1" applyBorder="1" applyAlignment="1">
      <alignment horizontal="right" vertical="center" wrapText="1"/>
    </xf>
    <xf numFmtId="49" fontId="20" fillId="6" borderId="2" xfId="0" applyNumberFormat="1" applyFont="1" applyFill="1" applyBorder="1" applyAlignment="1">
      <alignment horizontal="center"/>
    </xf>
    <xf numFmtId="49" fontId="20" fillId="6" borderId="2" xfId="0" applyNumberFormat="1" applyFont="1" applyFill="1" applyBorder="1" applyAlignment="1">
      <alignment horizontal="center" vertical="center"/>
    </xf>
    <xf numFmtId="2" fontId="16" fillId="6" borderId="2" xfId="1" applyNumberFormat="1" applyFont="1" applyFill="1" applyBorder="1" applyAlignment="1" applyProtection="1">
      <alignment horizontal="right" vertical="center"/>
      <protection locked="0"/>
    </xf>
    <xf numFmtId="0" fontId="16" fillId="7" borderId="2" xfId="0" applyFont="1" applyFill="1" applyBorder="1" applyAlignment="1">
      <alignment horizontal="left"/>
    </xf>
    <xf numFmtId="0" fontId="15" fillId="5" borderId="2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left" vertical="center"/>
    </xf>
    <xf numFmtId="0" fontId="15" fillId="5" borderId="2" xfId="4" applyFont="1" applyFill="1" applyBorder="1" applyAlignment="1">
      <alignment horizontal="left" vertical="center" wrapText="1"/>
    </xf>
    <xf numFmtId="0" fontId="16" fillId="4" borderId="2" xfId="4" applyFont="1" applyFill="1" applyBorder="1" applyAlignment="1">
      <alignment horizontal="center" vertical="center"/>
    </xf>
    <xf numFmtId="165" fontId="15" fillId="4" borderId="2" xfId="1" applyNumberFormat="1" applyFont="1" applyFill="1" applyBorder="1" applyAlignment="1">
      <alignment horizontal="right" vertical="center" wrapText="1"/>
    </xf>
    <xf numFmtId="49" fontId="22" fillId="7" borderId="2" xfId="0" applyNumberFormat="1" applyFont="1" applyFill="1" applyBorder="1" applyAlignment="1">
      <alignment horizontal="center"/>
    </xf>
    <xf numFmtId="49" fontId="22" fillId="7" borderId="2" xfId="0" applyNumberFormat="1" applyFont="1" applyFill="1" applyBorder="1" applyAlignment="1">
      <alignment horizontal="center" vertical="center" wrapText="1"/>
    </xf>
    <xf numFmtId="0" fontId="16" fillId="7" borderId="2" xfId="6" applyFont="1" applyFill="1" applyBorder="1" applyAlignment="1">
      <alignment horizontal="left" vertical="center" wrapText="1"/>
    </xf>
    <xf numFmtId="0" fontId="16" fillId="7" borderId="2" xfId="6" applyFont="1" applyFill="1" applyBorder="1" applyAlignment="1">
      <alignment horizontal="center" vertical="center"/>
    </xf>
    <xf numFmtId="49" fontId="25" fillId="5" borderId="2" xfId="0" applyNumberFormat="1" applyFont="1" applyFill="1" applyBorder="1" applyAlignment="1">
      <alignment horizontal="center" vertical="center" wrapText="1"/>
    </xf>
    <xf numFmtId="49" fontId="25" fillId="6" borderId="2" xfId="0" applyNumberFormat="1" applyFont="1" applyFill="1" applyBorder="1" applyAlignment="1">
      <alignment horizontal="center" vertical="center" wrapText="1"/>
    </xf>
    <xf numFmtId="49" fontId="25" fillId="5" borderId="2" xfId="4" applyNumberFormat="1" applyFont="1" applyFill="1" applyBorder="1" applyAlignment="1">
      <alignment horizontal="center" vertical="center" wrapText="1"/>
    </xf>
    <xf numFmtId="49" fontId="25" fillId="6" borderId="2" xfId="4" applyNumberFormat="1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49" fontId="27" fillId="4" borderId="2" xfId="4" applyNumberFormat="1" applyFont="1" applyFill="1" applyBorder="1" applyAlignment="1">
      <alignment horizontal="center"/>
    </xf>
    <xf numFmtId="49" fontId="25" fillId="5" borderId="2" xfId="0" applyNumberFormat="1" applyFont="1" applyFill="1" applyBorder="1" applyAlignment="1">
      <alignment horizontal="center" wrapText="1"/>
    </xf>
    <xf numFmtId="49" fontId="19" fillId="5" borderId="2" xfId="0" applyNumberFormat="1" applyFont="1" applyFill="1" applyBorder="1" applyAlignment="1">
      <alignment horizontal="center" vertical="center" wrapText="1"/>
    </xf>
    <xf numFmtId="49" fontId="20" fillId="6" borderId="2" xfId="0" applyNumberFormat="1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wrapText="1"/>
    </xf>
    <xf numFmtId="0" fontId="16" fillId="7" borderId="2" xfId="0" applyFont="1" applyFill="1" applyBorder="1" applyAlignment="1">
      <alignment horizontal="center"/>
    </xf>
    <xf numFmtId="165" fontId="16" fillId="7" borderId="2" xfId="1" applyNumberFormat="1" applyFont="1" applyFill="1" applyBorder="1" applyAlignment="1">
      <alignment horizontal="right" vertical="center"/>
    </xf>
    <xf numFmtId="2" fontId="16" fillId="7" borderId="2" xfId="1" applyNumberFormat="1" applyFont="1" applyFill="1" applyBorder="1" applyAlignment="1" applyProtection="1">
      <alignment horizontal="right" vertical="center"/>
      <protection locked="0"/>
    </xf>
    <xf numFmtId="2" fontId="16" fillId="7" borderId="2" xfId="1" applyNumberFormat="1" applyFont="1" applyFill="1" applyBorder="1" applyAlignment="1">
      <alignment horizontal="right" vertical="center"/>
    </xf>
    <xf numFmtId="166" fontId="15" fillId="5" borderId="2" xfId="1" applyNumberFormat="1" applyFont="1" applyFill="1" applyBorder="1" applyAlignment="1">
      <alignment horizontal="center" vertical="center" wrapText="1"/>
    </xf>
    <xf numFmtId="0" fontId="1" fillId="0" borderId="0" xfId="0" applyFont="1"/>
    <xf numFmtId="49" fontId="22" fillId="0" borderId="2" xfId="4" applyNumberFormat="1" applyFont="1" applyBorder="1" applyAlignment="1">
      <alignment horizontal="center"/>
    </xf>
    <xf numFmtId="49" fontId="22" fillId="7" borderId="2" xfId="0" applyNumberFormat="1" applyFont="1" applyFill="1" applyBorder="1" applyAlignment="1">
      <alignment horizontal="center" vertical="center"/>
    </xf>
    <xf numFmtId="0" fontId="28" fillId="0" borderId="2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/>
    </xf>
    <xf numFmtId="0" fontId="29" fillId="0" borderId="2" xfId="3" applyFont="1" applyBorder="1" applyAlignment="1">
      <alignment horizontal="center" vertical="center"/>
    </xf>
    <xf numFmtId="2" fontId="30" fillId="0" borderId="2" xfId="3" applyNumberFormat="1" applyFont="1" applyBorder="1" applyAlignment="1">
      <alignment horizontal="center" vertical="center"/>
    </xf>
    <xf numFmtId="1" fontId="30" fillId="0" borderId="2" xfId="3" applyNumberFormat="1" applyFont="1" applyBorder="1" applyAlignment="1">
      <alignment horizontal="center" vertical="center"/>
    </xf>
    <xf numFmtId="9" fontId="29" fillId="0" borderId="2" xfId="3" applyNumberFormat="1" applyFont="1" applyBorder="1" applyAlignment="1">
      <alignment horizontal="center" vertical="center"/>
    </xf>
    <xf numFmtId="9" fontId="31" fillId="8" borderId="2" xfId="0" applyNumberFormat="1" applyFont="1" applyFill="1" applyBorder="1" applyAlignment="1">
      <alignment horizontal="center" vertical="center"/>
    </xf>
    <xf numFmtId="0" fontId="6" fillId="0" borderId="0" xfId="2" applyFont="1" applyAlignment="1">
      <alignment horizontal="right" vertical="top" wrapText="1"/>
    </xf>
    <xf numFmtId="0" fontId="9" fillId="0" borderId="0" xfId="0" applyFont="1" applyAlignment="1">
      <alignment horizontal="center" vertical="center"/>
    </xf>
    <xf numFmtId="0" fontId="23" fillId="4" borderId="4" xfId="5" applyFont="1" applyFill="1" applyBorder="1" applyAlignment="1">
      <alignment horizontal="center" vertical="center"/>
    </xf>
    <xf numFmtId="0" fontId="23" fillId="4" borderId="7" xfId="5" applyFont="1" applyFill="1" applyBorder="1" applyAlignment="1">
      <alignment horizontal="center" vertical="center"/>
    </xf>
    <xf numFmtId="0" fontId="23" fillId="4" borderId="5" xfId="5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</cellXfs>
  <cellStyles count="7">
    <cellStyle name="Comma" xfId="1" builtinId="3"/>
    <cellStyle name="Normal" xfId="0" builtinId="0"/>
    <cellStyle name="Normal 10" xfId="4"/>
    <cellStyle name="Normal 2" xfId="3"/>
    <cellStyle name="Normal_gare wyalsadfenigagarini 2_SMSH2008-IIkv ." xfId="5"/>
    <cellStyle name="Обычный 4_პუშკინის 13" xfId="2"/>
    <cellStyle name="Обычный_Лист10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7" workbookViewId="0">
      <selection activeCell="E14" sqref="E14"/>
    </sheetView>
  </sheetViews>
  <sheetFormatPr defaultRowHeight="12.75" x14ac:dyDescent="0.2"/>
  <cols>
    <col min="1" max="1" width="4" style="1" customWidth="1"/>
    <col min="2" max="2" width="62.42578125" style="1" customWidth="1"/>
    <col min="3" max="3" width="22.28515625" style="1" customWidth="1"/>
    <col min="4" max="4" width="25.28515625" style="1" customWidth="1"/>
    <col min="5" max="5" width="27.5703125" style="1" customWidth="1"/>
    <col min="6" max="6" width="12.140625" style="1" customWidth="1"/>
    <col min="7" max="7" width="11.85546875" style="1" customWidth="1"/>
    <col min="8" max="16384" width="9.140625" style="1"/>
  </cols>
  <sheetData>
    <row r="1" spans="1:6" ht="19.5" customHeight="1" x14ac:dyDescent="0.2">
      <c r="A1" s="119" t="s">
        <v>0</v>
      </c>
      <c r="B1" s="119"/>
      <c r="C1" s="119"/>
      <c r="D1" s="119"/>
      <c r="E1" s="119"/>
    </row>
    <row r="2" spans="1:6" ht="13.5" x14ac:dyDescent="0.25">
      <c r="A2" s="2"/>
      <c r="B2" s="2"/>
      <c r="C2" s="2"/>
      <c r="D2" s="2"/>
      <c r="E2" s="2"/>
    </row>
    <row r="3" spans="1:6" ht="13.5" x14ac:dyDescent="0.25">
      <c r="A3" s="2"/>
      <c r="B3" s="2"/>
      <c r="C3" s="2"/>
      <c r="D3" s="2"/>
      <c r="E3" s="2"/>
    </row>
    <row r="4" spans="1:6" ht="14.25" x14ac:dyDescent="0.2">
      <c r="A4" s="120" t="s">
        <v>1</v>
      </c>
      <c r="B4" s="120"/>
      <c r="C4" s="120"/>
      <c r="D4" s="120"/>
      <c r="E4" s="120"/>
      <c r="F4" s="3"/>
    </row>
    <row r="5" spans="1:6" ht="13.5" x14ac:dyDescent="0.25">
      <c r="A5" s="2"/>
      <c r="B5" s="2"/>
      <c r="C5" s="2"/>
      <c r="D5" s="2"/>
      <c r="E5" s="2"/>
    </row>
    <row r="6" spans="1:6" ht="14.25" x14ac:dyDescent="0.25">
      <c r="A6" s="2"/>
      <c r="B6" s="3" t="s">
        <v>63</v>
      </c>
      <c r="C6" s="2"/>
      <c r="D6" s="2"/>
      <c r="E6" s="2"/>
    </row>
    <row r="7" spans="1:6" ht="14.25" x14ac:dyDescent="0.25">
      <c r="A7" s="4"/>
      <c r="B7" s="5" t="s">
        <v>42</v>
      </c>
      <c r="C7" s="4"/>
      <c r="D7" s="4"/>
      <c r="E7" s="4"/>
    </row>
    <row r="8" spans="1:6" ht="35.25" customHeight="1" x14ac:dyDescent="0.25">
      <c r="A8" s="114" t="s">
        <v>2</v>
      </c>
      <c r="B8" s="114" t="s">
        <v>3</v>
      </c>
      <c r="C8" s="114" t="s">
        <v>4</v>
      </c>
      <c r="D8" s="114" t="s">
        <v>5</v>
      </c>
      <c r="E8" s="114" t="s">
        <v>6</v>
      </c>
      <c r="F8" s="6"/>
    </row>
    <row r="9" spans="1:6" ht="13.5" x14ac:dyDescent="0.25">
      <c r="A9" s="7">
        <v>1</v>
      </c>
      <c r="B9" s="7">
        <v>2</v>
      </c>
      <c r="C9" s="7">
        <v>3</v>
      </c>
      <c r="D9" s="7">
        <v>4</v>
      </c>
      <c r="E9" s="7">
        <v>5</v>
      </c>
      <c r="F9" s="6"/>
    </row>
    <row r="10" spans="1:6" ht="81.75" customHeight="1" x14ac:dyDescent="0.25">
      <c r="A10" s="8">
        <v>1</v>
      </c>
      <c r="B10" s="112" t="s">
        <v>83</v>
      </c>
      <c r="C10" s="8" t="s">
        <v>7</v>
      </c>
      <c r="D10" s="9"/>
      <c r="E10" s="9"/>
      <c r="F10" s="6"/>
    </row>
    <row r="11" spans="1:6" ht="24" customHeight="1" x14ac:dyDescent="0.25">
      <c r="A11" s="8"/>
      <c r="B11" s="113" t="s">
        <v>8</v>
      </c>
      <c r="C11" s="114"/>
      <c r="D11" s="115"/>
      <c r="E11" s="116"/>
      <c r="F11" s="6"/>
    </row>
    <row r="12" spans="1:6" ht="22.5" customHeight="1" x14ac:dyDescent="0.25">
      <c r="A12" s="8"/>
      <c r="B12" s="113" t="s">
        <v>9</v>
      </c>
      <c r="C12" s="117">
        <v>0.03</v>
      </c>
      <c r="D12" s="115"/>
      <c r="E12" s="116"/>
      <c r="F12" s="6"/>
    </row>
    <row r="13" spans="1:6" ht="19.5" customHeight="1" x14ac:dyDescent="0.25">
      <c r="A13" s="8"/>
      <c r="B13" s="113" t="s">
        <v>10</v>
      </c>
      <c r="C13" s="114"/>
      <c r="D13" s="115"/>
      <c r="E13" s="116"/>
      <c r="F13" s="6"/>
    </row>
    <row r="14" spans="1:6" ht="22.5" customHeight="1" x14ac:dyDescent="0.25">
      <c r="A14" s="8"/>
      <c r="B14" s="113" t="s">
        <v>11</v>
      </c>
      <c r="C14" s="117">
        <v>0.02</v>
      </c>
      <c r="D14" s="115"/>
      <c r="E14" s="116"/>
      <c r="F14" s="6"/>
    </row>
    <row r="15" spans="1:6" ht="18.75" customHeight="1" x14ac:dyDescent="0.25">
      <c r="A15" s="8"/>
      <c r="B15" s="114" t="s">
        <v>12</v>
      </c>
      <c r="C15" s="114"/>
      <c r="D15" s="115"/>
      <c r="E15" s="116"/>
      <c r="F15" s="6"/>
    </row>
    <row r="16" spans="1:6" ht="13.5" x14ac:dyDescent="0.25">
      <c r="A16" s="6"/>
      <c r="B16" s="6"/>
      <c r="C16" s="6"/>
      <c r="D16" s="6"/>
      <c r="E16" s="6"/>
      <c r="F16" s="6"/>
    </row>
    <row r="17" spans="1:10" ht="13.5" x14ac:dyDescent="0.25">
      <c r="A17" s="6"/>
      <c r="B17" s="6"/>
      <c r="C17" s="6"/>
      <c r="D17" s="6"/>
      <c r="E17" s="6"/>
      <c r="F17" s="6"/>
    </row>
    <row r="18" spans="1:10" ht="13.5" x14ac:dyDescent="0.25">
      <c r="A18" s="10"/>
      <c r="B18" s="10"/>
      <c r="C18" s="10"/>
      <c r="D18" s="10"/>
      <c r="E18" s="10"/>
      <c r="F18" s="6"/>
    </row>
    <row r="19" spans="1:10" ht="15" x14ac:dyDescent="0.25">
      <c r="A19" s="10"/>
      <c r="B19" s="11"/>
      <c r="C19" s="12"/>
      <c r="D19" s="13"/>
      <c r="E19" s="13"/>
      <c r="F19" s="13"/>
    </row>
    <row r="20" spans="1:10" ht="15" x14ac:dyDescent="0.25">
      <c r="A20" s="10"/>
      <c r="B20" s="14"/>
      <c r="C20" s="12"/>
      <c r="D20" s="13"/>
      <c r="E20" s="13"/>
      <c r="F20" s="13"/>
    </row>
    <row r="21" spans="1:10" ht="15" x14ac:dyDescent="0.25">
      <c r="A21" s="10"/>
      <c r="B21" s="11"/>
      <c r="F21" s="15"/>
      <c r="G21" s="13"/>
      <c r="H21" s="13"/>
      <c r="I21" s="13"/>
      <c r="J21" s="13"/>
    </row>
    <row r="22" spans="1:10" ht="13.5" x14ac:dyDescent="0.25">
      <c r="A22" s="16"/>
      <c r="B22" s="16"/>
      <c r="C22" s="16"/>
      <c r="D22" s="16"/>
      <c r="E22" s="16"/>
      <c r="F22" s="6"/>
    </row>
    <row r="23" spans="1:10" ht="15" x14ac:dyDescent="0.25">
      <c r="A23" s="6"/>
      <c r="B23" s="11"/>
      <c r="C23" s="15"/>
      <c r="D23" s="15"/>
      <c r="E23" s="6"/>
      <c r="F23" s="6"/>
    </row>
    <row r="24" spans="1:10" ht="13.5" x14ac:dyDescent="0.25">
      <c r="A24" s="6"/>
      <c r="B24" s="6"/>
      <c r="C24" s="6"/>
      <c r="D24" s="6"/>
      <c r="E24" s="6"/>
      <c r="F24" s="6"/>
    </row>
    <row r="25" spans="1:10" ht="13.5" x14ac:dyDescent="0.25">
      <c r="A25" s="6"/>
      <c r="B25" s="6"/>
      <c r="C25" s="6"/>
      <c r="D25" s="6"/>
      <c r="E25" s="6"/>
      <c r="F25" s="6"/>
    </row>
    <row r="26" spans="1:10" ht="13.5" x14ac:dyDescent="0.25">
      <c r="A26" s="6"/>
      <c r="B26" s="6"/>
      <c r="C26" s="6"/>
      <c r="D26" s="6"/>
      <c r="E26" s="6"/>
      <c r="F26" s="6"/>
    </row>
    <row r="27" spans="1:10" ht="13.5" x14ac:dyDescent="0.25">
      <c r="A27" s="6"/>
      <c r="B27" s="6"/>
      <c r="C27" s="6"/>
      <c r="D27" s="6"/>
      <c r="E27" s="6"/>
      <c r="F27" s="6"/>
    </row>
  </sheetData>
  <mergeCells count="2">
    <mergeCell ref="A1:E1"/>
    <mergeCell ref="A4:E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opLeftCell="A55" workbookViewId="0">
      <selection activeCell="C69" sqref="C69"/>
    </sheetView>
  </sheetViews>
  <sheetFormatPr defaultRowHeight="15" x14ac:dyDescent="0.25"/>
  <cols>
    <col min="1" max="1" width="3.85546875" style="64" customWidth="1"/>
    <col min="2" max="2" width="11.42578125" style="65" customWidth="1"/>
    <col min="3" max="3" width="57.5703125" customWidth="1"/>
    <col min="6" max="8" width="9.5703125" bestFit="1" customWidth="1"/>
    <col min="9" max="9" width="7.85546875" customWidth="1"/>
    <col min="10" max="10" width="8.7109375" customWidth="1"/>
    <col min="11" max="11" width="7.5703125" customWidth="1"/>
    <col min="12" max="12" width="8" customWidth="1"/>
    <col min="13" max="13" width="10.5703125" customWidth="1"/>
  </cols>
  <sheetData>
    <row r="1" spans="1:13" ht="34.5" customHeight="1" x14ac:dyDescent="0.25">
      <c r="A1" s="130" t="s">
        <v>83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3" ht="15" customHeight="1" x14ac:dyDescent="0.25">
      <c r="A2" s="130" t="s">
        <v>43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3" ht="15" customHeight="1" x14ac:dyDescent="0.25">
      <c r="A3" s="17"/>
      <c r="B3" s="18"/>
      <c r="C3" s="17"/>
      <c r="D3" s="17"/>
      <c r="E3" s="17"/>
      <c r="F3" s="17"/>
      <c r="G3" s="17"/>
      <c r="H3" s="17"/>
      <c r="I3" s="17"/>
      <c r="J3" s="17"/>
      <c r="K3" s="17"/>
      <c r="L3" s="131" t="s">
        <v>13</v>
      </c>
      <c r="M3" s="131"/>
    </row>
    <row r="4" spans="1:13" x14ac:dyDescent="0.25">
      <c r="A4" s="15"/>
      <c r="B4" s="15"/>
      <c r="C4" s="3" t="s">
        <v>63</v>
      </c>
      <c r="D4" s="15"/>
      <c r="E4" s="17"/>
      <c r="F4" s="17"/>
      <c r="G4" s="17"/>
      <c r="H4" s="17"/>
      <c r="I4" s="17"/>
      <c r="J4" s="17"/>
      <c r="K4" s="17"/>
      <c r="L4" s="17"/>
      <c r="M4" s="17"/>
    </row>
    <row r="5" spans="1:13" ht="15" customHeight="1" x14ac:dyDescent="0.25">
      <c r="A5" s="19"/>
      <c r="B5" s="19"/>
      <c r="C5" s="5" t="s">
        <v>42</v>
      </c>
      <c r="D5" s="19"/>
      <c r="E5" s="19"/>
      <c r="F5" s="20"/>
      <c r="G5" s="132"/>
      <c r="H5" s="132"/>
      <c r="I5" s="132"/>
      <c r="J5" s="132"/>
      <c r="K5" s="132"/>
      <c r="L5" s="132"/>
      <c r="M5" s="66"/>
    </row>
    <row r="6" spans="1:13" ht="33.75" customHeight="1" x14ac:dyDescent="0.25">
      <c r="A6" s="133" t="s">
        <v>14</v>
      </c>
      <c r="B6" s="135" t="s">
        <v>15</v>
      </c>
      <c r="C6" s="133" t="s">
        <v>16</v>
      </c>
      <c r="D6" s="133" t="s">
        <v>17</v>
      </c>
      <c r="E6" s="137" t="s">
        <v>18</v>
      </c>
      <c r="F6" s="138"/>
      <c r="G6" s="139" t="s">
        <v>19</v>
      </c>
      <c r="H6" s="140"/>
      <c r="I6" s="139" t="s">
        <v>20</v>
      </c>
      <c r="J6" s="140"/>
      <c r="K6" s="137" t="s">
        <v>21</v>
      </c>
      <c r="L6" s="138"/>
      <c r="M6" s="133" t="s">
        <v>8</v>
      </c>
    </row>
    <row r="7" spans="1:13" ht="30" x14ac:dyDescent="0.25">
      <c r="A7" s="134"/>
      <c r="B7" s="136"/>
      <c r="C7" s="134"/>
      <c r="D7" s="134"/>
      <c r="E7" s="21" t="s">
        <v>22</v>
      </c>
      <c r="F7" s="22" t="s">
        <v>23</v>
      </c>
      <c r="G7" s="23" t="s">
        <v>24</v>
      </c>
      <c r="H7" s="22" t="s">
        <v>8</v>
      </c>
      <c r="I7" s="23" t="s">
        <v>24</v>
      </c>
      <c r="J7" s="22" t="s">
        <v>8</v>
      </c>
      <c r="K7" s="23" t="s">
        <v>24</v>
      </c>
      <c r="L7" s="22" t="s">
        <v>8</v>
      </c>
      <c r="M7" s="134"/>
    </row>
    <row r="8" spans="1:13" x14ac:dyDescent="0.25">
      <c r="A8" s="24">
        <v>1</v>
      </c>
      <c r="B8" s="25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</row>
    <row r="9" spans="1:13" ht="15.75" x14ac:dyDescent="0.25">
      <c r="A9" s="24"/>
      <c r="B9" s="127" t="s">
        <v>25</v>
      </c>
      <c r="C9" s="128"/>
      <c r="D9" s="128"/>
      <c r="E9" s="128"/>
      <c r="F9" s="129"/>
      <c r="G9" s="26"/>
      <c r="H9" s="26"/>
      <c r="I9" s="26"/>
      <c r="J9" s="26"/>
      <c r="K9" s="26"/>
      <c r="L9" s="26"/>
      <c r="M9" s="26"/>
    </row>
    <row r="10" spans="1:13" ht="31.5" customHeight="1" x14ac:dyDescent="0.25">
      <c r="A10" s="144">
        <v>1</v>
      </c>
      <c r="B10" s="94" t="s">
        <v>58</v>
      </c>
      <c r="C10" s="84" t="s">
        <v>26</v>
      </c>
      <c r="D10" s="85" t="s">
        <v>54</v>
      </c>
      <c r="E10" s="27"/>
      <c r="F10" s="27">
        <v>440</v>
      </c>
      <c r="G10" s="28"/>
      <c r="H10" s="27"/>
      <c r="I10" s="29"/>
      <c r="J10" s="30"/>
      <c r="K10" s="29"/>
      <c r="L10" s="30"/>
      <c r="M10" s="30"/>
    </row>
    <row r="11" spans="1:13" x14ac:dyDescent="0.25">
      <c r="A11" s="145"/>
      <c r="B11" s="95"/>
      <c r="C11" s="86" t="s">
        <v>27</v>
      </c>
      <c r="D11" s="75" t="s">
        <v>28</v>
      </c>
      <c r="E11" s="31">
        <v>0.51500000000000001</v>
      </c>
      <c r="F11" s="31">
        <f>E11*F10</f>
        <v>226.6</v>
      </c>
      <c r="G11" s="32"/>
      <c r="H11" s="31"/>
      <c r="I11" s="33"/>
      <c r="J11" s="34"/>
      <c r="K11" s="33"/>
      <c r="L11" s="34"/>
      <c r="M11" s="34"/>
    </row>
    <row r="12" spans="1:13" x14ac:dyDescent="0.25">
      <c r="A12" s="146"/>
      <c r="B12" s="95"/>
      <c r="C12" s="86" t="s">
        <v>29</v>
      </c>
      <c r="D12" s="75" t="s">
        <v>7</v>
      </c>
      <c r="E12" s="31">
        <v>3.7999999999999999E-2</v>
      </c>
      <c r="F12" s="31">
        <f>E12*F10</f>
        <v>16.72</v>
      </c>
      <c r="G12" s="32"/>
      <c r="H12" s="31"/>
      <c r="I12" s="33"/>
      <c r="J12" s="34"/>
      <c r="K12" s="33"/>
      <c r="L12" s="34"/>
      <c r="M12" s="34"/>
    </row>
    <row r="13" spans="1:13" ht="24" customHeight="1" x14ac:dyDescent="0.25">
      <c r="A13" s="144">
        <v>2</v>
      </c>
      <c r="B13" s="96" t="s">
        <v>59</v>
      </c>
      <c r="C13" s="87" t="s">
        <v>30</v>
      </c>
      <c r="D13" s="85" t="s">
        <v>54</v>
      </c>
      <c r="E13" s="35"/>
      <c r="F13" s="36">
        <v>176</v>
      </c>
      <c r="G13" s="35"/>
      <c r="H13" s="35"/>
      <c r="I13" s="37"/>
      <c r="J13" s="37"/>
      <c r="K13" s="37"/>
      <c r="L13" s="37"/>
      <c r="M13" s="37"/>
    </row>
    <row r="14" spans="1:13" x14ac:dyDescent="0.25">
      <c r="A14" s="145"/>
      <c r="B14" s="97"/>
      <c r="C14" s="86" t="s">
        <v>27</v>
      </c>
      <c r="D14" s="75" t="s">
        <v>28</v>
      </c>
      <c r="E14" s="38">
        <v>0.51600000000000001</v>
      </c>
      <c r="F14" s="39">
        <f>E14*F13</f>
        <v>90.816000000000003</v>
      </c>
      <c r="G14" s="38"/>
      <c r="H14" s="38"/>
      <c r="I14" s="40"/>
      <c r="J14" s="41"/>
      <c r="K14" s="41"/>
      <c r="L14" s="41"/>
      <c r="M14" s="41"/>
    </row>
    <row r="15" spans="1:13" x14ac:dyDescent="0.25">
      <c r="A15" s="146"/>
      <c r="B15" s="97"/>
      <c r="C15" s="86" t="s">
        <v>29</v>
      </c>
      <c r="D15" s="75" t="s">
        <v>7</v>
      </c>
      <c r="E15" s="38">
        <v>0.104</v>
      </c>
      <c r="F15" s="39">
        <f>E15*F13</f>
        <v>18.303999999999998</v>
      </c>
      <c r="G15" s="38"/>
      <c r="H15" s="38"/>
      <c r="I15" s="41"/>
      <c r="J15" s="41"/>
      <c r="K15" s="41"/>
      <c r="L15" s="41"/>
      <c r="M15" s="41"/>
    </row>
    <row r="16" spans="1:13" ht="35.25" customHeight="1" x14ac:dyDescent="0.25">
      <c r="A16" s="144">
        <v>3</v>
      </c>
      <c r="B16" s="98" t="s">
        <v>60</v>
      </c>
      <c r="C16" s="84" t="s">
        <v>31</v>
      </c>
      <c r="D16" s="85" t="s">
        <v>32</v>
      </c>
      <c r="E16" s="27"/>
      <c r="F16" s="27">
        <f>F10*0.05</f>
        <v>22</v>
      </c>
      <c r="G16" s="42"/>
      <c r="H16" s="43"/>
      <c r="I16" s="44"/>
      <c r="J16" s="45"/>
      <c r="K16" s="44"/>
      <c r="L16" s="45"/>
      <c r="M16" s="45"/>
    </row>
    <row r="17" spans="1:13" x14ac:dyDescent="0.25">
      <c r="A17" s="145"/>
      <c r="B17" s="95"/>
      <c r="C17" s="86" t="s">
        <v>27</v>
      </c>
      <c r="D17" s="75" t="s">
        <v>28</v>
      </c>
      <c r="E17" s="34">
        <v>0.53</v>
      </c>
      <c r="F17" s="31">
        <f>E17*F16</f>
        <v>11.66</v>
      </c>
      <c r="G17" s="32"/>
      <c r="H17" s="31"/>
      <c r="I17" s="33"/>
      <c r="J17" s="34"/>
      <c r="K17" s="33"/>
      <c r="L17" s="34"/>
      <c r="M17" s="34"/>
    </row>
    <row r="18" spans="1:13" x14ac:dyDescent="0.25">
      <c r="A18" s="146"/>
      <c r="B18" s="95"/>
      <c r="C18" s="86" t="s">
        <v>62</v>
      </c>
      <c r="D18" s="75" t="s">
        <v>32</v>
      </c>
      <c r="E18" s="34">
        <v>1</v>
      </c>
      <c r="F18" s="31">
        <f>E18*F16</f>
        <v>22</v>
      </c>
      <c r="G18" s="32"/>
      <c r="H18" s="31"/>
      <c r="I18" s="33"/>
      <c r="J18" s="34"/>
      <c r="K18" s="33"/>
      <c r="L18" s="34"/>
      <c r="M18" s="34"/>
    </row>
    <row r="19" spans="1:13" ht="15.75" x14ac:dyDescent="0.25">
      <c r="A19" s="88"/>
      <c r="B19" s="99"/>
      <c r="C19" s="121" t="s">
        <v>33</v>
      </c>
      <c r="D19" s="122"/>
      <c r="E19" s="122"/>
      <c r="F19" s="123"/>
      <c r="G19" s="89"/>
      <c r="H19" s="89"/>
      <c r="I19" s="89"/>
      <c r="J19" s="89"/>
      <c r="K19" s="89"/>
      <c r="L19" s="89"/>
      <c r="M19" s="89"/>
    </row>
    <row r="20" spans="1:13" ht="27" customHeight="1" x14ac:dyDescent="0.25">
      <c r="A20" s="124">
        <v>4</v>
      </c>
      <c r="B20" s="100" t="s">
        <v>61</v>
      </c>
      <c r="C20" s="84" t="s">
        <v>46</v>
      </c>
      <c r="D20" s="69" t="s">
        <v>54</v>
      </c>
      <c r="E20" s="50"/>
      <c r="F20" s="51">
        <v>440</v>
      </c>
      <c r="G20" s="52"/>
      <c r="H20" s="51"/>
      <c r="I20" s="52"/>
      <c r="J20" s="51"/>
      <c r="K20" s="52"/>
      <c r="L20" s="51"/>
      <c r="M20" s="51"/>
    </row>
    <row r="21" spans="1:13" x14ac:dyDescent="0.25">
      <c r="A21" s="125"/>
      <c r="B21" s="90"/>
      <c r="C21" s="74" t="s">
        <v>27</v>
      </c>
      <c r="D21" s="75" t="s">
        <v>28</v>
      </c>
      <c r="E21" s="47">
        <v>0.439</v>
      </c>
      <c r="F21" s="49">
        <f>E21*F20</f>
        <v>193.16</v>
      </c>
      <c r="G21" s="48"/>
      <c r="H21" s="46"/>
      <c r="I21" s="48"/>
      <c r="J21" s="46"/>
      <c r="K21" s="48"/>
      <c r="L21" s="46"/>
      <c r="M21" s="46"/>
    </row>
    <row r="22" spans="1:13" x14ac:dyDescent="0.25">
      <c r="A22" s="125"/>
      <c r="B22" s="90"/>
      <c r="C22" s="74" t="s">
        <v>29</v>
      </c>
      <c r="D22" s="75" t="s">
        <v>7</v>
      </c>
      <c r="E22" s="47">
        <v>3.5400000000000001E-2</v>
      </c>
      <c r="F22" s="49">
        <f>E22*F20</f>
        <v>15.576000000000001</v>
      </c>
      <c r="G22" s="48"/>
      <c r="H22" s="46"/>
      <c r="I22" s="48"/>
      <c r="J22" s="46"/>
      <c r="K22" s="48"/>
      <c r="L22" s="46"/>
      <c r="M22" s="46"/>
    </row>
    <row r="23" spans="1:13" ht="21" customHeight="1" x14ac:dyDescent="0.25">
      <c r="A23" s="125"/>
      <c r="B23" s="90"/>
      <c r="C23" s="74" t="s">
        <v>41</v>
      </c>
      <c r="D23" s="75" t="s">
        <v>36</v>
      </c>
      <c r="E23" s="31">
        <v>1.28</v>
      </c>
      <c r="F23" s="53">
        <f>E23*F20</f>
        <v>563.20000000000005</v>
      </c>
      <c r="G23" s="48"/>
      <c r="H23" s="46"/>
      <c r="I23" s="48"/>
      <c r="J23" s="46"/>
      <c r="K23" s="48"/>
      <c r="L23" s="46"/>
      <c r="M23" s="46"/>
    </row>
    <row r="24" spans="1:13" ht="21" customHeight="1" x14ac:dyDescent="0.25">
      <c r="A24" s="125"/>
      <c r="B24" s="90"/>
      <c r="C24" s="74" t="s">
        <v>82</v>
      </c>
      <c r="D24" s="75" t="s">
        <v>55</v>
      </c>
      <c r="E24" s="31">
        <v>7.6E-3</v>
      </c>
      <c r="F24" s="53">
        <f>E24*F20</f>
        <v>3.3439999999999999</v>
      </c>
      <c r="G24" s="48"/>
      <c r="H24" s="46"/>
      <c r="I24" s="48"/>
      <c r="J24" s="46"/>
      <c r="K24" s="48"/>
      <c r="L24" s="46"/>
      <c r="M24" s="46"/>
    </row>
    <row r="25" spans="1:13" ht="21" customHeight="1" x14ac:dyDescent="0.25">
      <c r="A25" s="125"/>
      <c r="B25" s="90"/>
      <c r="C25" s="74" t="s">
        <v>44</v>
      </c>
      <c r="D25" s="75" t="s">
        <v>55</v>
      </c>
      <c r="E25" s="31">
        <v>1.2999999999999999E-3</v>
      </c>
      <c r="F25" s="53">
        <f>E25*F20</f>
        <v>0.57199999999999995</v>
      </c>
      <c r="G25" s="48"/>
      <c r="H25" s="46"/>
      <c r="I25" s="48"/>
      <c r="J25" s="46"/>
      <c r="K25" s="48"/>
      <c r="L25" s="46"/>
      <c r="M25" s="46"/>
    </row>
    <row r="26" spans="1:13" ht="21" customHeight="1" x14ac:dyDescent="0.25">
      <c r="A26" s="125"/>
      <c r="B26" s="90"/>
      <c r="C26" s="74" t="s">
        <v>45</v>
      </c>
      <c r="D26" s="75" t="s">
        <v>55</v>
      </c>
      <c r="E26" s="31">
        <v>3.0000000000000001E-3</v>
      </c>
      <c r="F26" s="53">
        <f>E26*F20</f>
        <v>1.32</v>
      </c>
      <c r="G26" s="48"/>
      <c r="H26" s="46"/>
      <c r="I26" s="48"/>
      <c r="J26" s="46"/>
      <c r="K26" s="48"/>
      <c r="L26" s="46"/>
      <c r="M26" s="46"/>
    </row>
    <row r="27" spans="1:13" x14ac:dyDescent="0.25">
      <c r="A27" s="125"/>
      <c r="B27" s="91"/>
      <c r="C27" s="92" t="s">
        <v>57</v>
      </c>
      <c r="D27" s="93" t="s">
        <v>32</v>
      </c>
      <c r="E27" s="31">
        <v>2.9999999999999997E-4</v>
      </c>
      <c r="F27" s="53">
        <f>E27*F20</f>
        <v>0.13199999999999998</v>
      </c>
      <c r="G27" s="48"/>
      <c r="H27" s="46"/>
      <c r="I27" s="48"/>
      <c r="J27" s="46"/>
      <c r="K27" s="48"/>
      <c r="L27" s="46"/>
      <c r="M27" s="46"/>
    </row>
    <row r="28" spans="1:13" x14ac:dyDescent="0.25">
      <c r="A28" s="125"/>
      <c r="B28" s="91" t="s">
        <v>37</v>
      </c>
      <c r="C28" s="74" t="s">
        <v>38</v>
      </c>
      <c r="D28" s="75" t="s">
        <v>34</v>
      </c>
      <c r="E28" s="47"/>
      <c r="F28" s="46">
        <f>F20*6</f>
        <v>2640</v>
      </c>
      <c r="G28" s="48"/>
      <c r="H28" s="46"/>
      <c r="I28" s="48"/>
      <c r="J28" s="46"/>
      <c r="K28" s="48"/>
      <c r="L28" s="46"/>
      <c r="M28" s="46"/>
    </row>
    <row r="29" spans="1:13" x14ac:dyDescent="0.25">
      <c r="A29" s="126"/>
      <c r="B29" s="90"/>
      <c r="C29" s="74" t="s">
        <v>35</v>
      </c>
      <c r="D29" s="75" t="s">
        <v>7</v>
      </c>
      <c r="E29" s="47">
        <v>8.2799999999999999E-2</v>
      </c>
      <c r="F29" s="47">
        <f>E29*F20</f>
        <v>36.432000000000002</v>
      </c>
      <c r="G29" s="48"/>
      <c r="H29" s="46"/>
      <c r="I29" s="48"/>
      <c r="J29" s="46"/>
      <c r="K29" s="48"/>
      <c r="L29" s="46"/>
      <c r="M29" s="46"/>
    </row>
    <row r="30" spans="1:13" s="109" customFormat="1" ht="21" customHeight="1" x14ac:dyDescent="0.25">
      <c r="A30" s="141">
        <v>5</v>
      </c>
      <c r="B30" s="101" t="s">
        <v>81</v>
      </c>
      <c r="C30" s="84" t="s">
        <v>69</v>
      </c>
      <c r="D30" s="69" t="s">
        <v>70</v>
      </c>
      <c r="E30" s="27"/>
      <c r="F30" s="108">
        <v>1</v>
      </c>
      <c r="G30" s="29"/>
      <c r="H30" s="30"/>
      <c r="I30" s="29"/>
      <c r="J30" s="30"/>
      <c r="K30" s="29"/>
      <c r="L30" s="30"/>
      <c r="M30" s="30"/>
    </row>
    <row r="31" spans="1:13" s="109" customFormat="1" x14ac:dyDescent="0.25">
      <c r="A31" s="142"/>
      <c r="B31" s="110"/>
      <c r="C31" s="74" t="s">
        <v>27</v>
      </c>
      <c r="D31" s="75" t="s">
        <v>28</v>
      </c>
      <c r="E31" s="49">
        <v>6.03</v>
      </c>
      <c r="F31" s="49">
        <f>E31*F30</f>
        <v>6.03</v>
      </c>
      <c r="G31" s="48"/>
      <c r="H31" s="46"/>
      <c r="I31" s="48"/>
      <c r="J31" s="46"/>
      <c r="K31" s="48"/>
      <c r="L31" s="46"/>
      <c r="M31" s="46"/>
    </row>
    <row r="32" spans="1:13" s="109" customFormat="1" x14ac:dyDescent="0.25">
      <c r="A32" s="142"/>
      <c r="B32" s="110"/>
      <c r="C32" s="74" t="s">
        <v>29</v>
      </c>
      <c r="D32" s="75" t="s">
        <v>7</v>
      </c>
      <c r="E32" s="49">
        <v>0.33</v>
      </c>
      <c r="F32" s="49">
        <f>E32*F30</f>
        <v>0.33</v>
      </c>
      <c r="G32" s="48"/>
      <c r="H32" s="46"/>
      <c r="I32" s="48"/>
      <c r="J32" s="46"/>
      <c r="K32" s="48"/>
      <c r="L32" s="46"/>
      <c r="M32" s="46"/>
    </row>
    <row r="33" spans="1:13" s="109" customFormat="1" x14ac:dyDescent="0.25">
      <c r="A33" s="142"/>
      <c r="B33" s="111" t="s">
        <v>71</v>
      </c>
      <c r="C33" s="74" t="s">
        <v>72</v>
      </c>
      <c r="D33" s="75" t="s">
        <v>73</v>
      </c>
      <c r="E33" s="47"/>
      <c r="F33" s="49">
        <v>4</v>
      </c>
      <c r="G33" s="48"/>
      <c r="H33" s="46"/>
      <c r="I33" s="48"/>
      <c r="J33" s="46"/>
      <c r="K33" s="48"/>
      <c r="L33" s="46"/>
      <c r="M33" s="46"/>
    </row>
    <row r="34" spans="1:13" s="109" customFormat="1" x14ac:dyDescent="0.25">
      <c r="A34" s="142"/>
      <c r="B34" s="111" t="s">
        <v>71</v>
      </c>
      <c r="C34" s="74" t="s">
        <v>74</v>
      </c>
      <c r="D34" s="75" t="s">
        <v>73</v>
      </c>
      <c r="E34" s="47"/>
      <c r="F34" s="49">
        <v>3.6</v>
      </c>
      <c r="G34" s="48"/>
      <c r="H34" s="46"/>
      <c r="I34" s="48"/>
      <c r="J34" s="46"/>
      <c r="K34" s="48"/>
      <c r="L34" s="46"/>
      <c r="M34" s="46"/>
    </row>
    <row r="35" spans="1:13" s="109" customFormat="1" x14ac:dyDescent="0.25">
      <c r="A35" s="142"/>
      <c r="B35" s="111" t="s">
        <v>71</v>
      </c>
      <c r="C35" s="74" t="s">
        <v>75</v>
      </c>
      <c r="D35" s="75" t="s">
        <v>76</v>
      </c>
      <c r="E35" s="47"/>
      <c r="F35" s="49">
        <v>4.9700000000000001E-2</v>
      </c>
      <c r="G35" s="48"/>
      <c r="H35" s="46"/>
      <c r="I35" s="48"/>
      <c r="J35" s="46"/>
      <c r="K35" s="48"/>
      <c r="L35" s="46"/>
      <c r="M35" s="46"/>
    </row>
    <row r="36" spans="1:13" s="109" customFormat="1" x14ac:dyDescent="0.25">
      <c r="A36" s="142"/>
      <c r="B36" s="111" t="s">
        <v>71</v>
      </c>
      <c r="C36" s="74" t="s">
        <v>77</v>
      </c>
      <c r="D36" s="75" t="s">
        <v>76</v>
      </c>
      <c r="E36" s="47"/>
      <c r="F36" s="49">
        <v>0.14299999999999999</v>
      </c>
      <c r="G36" s="48"/>
      <c r="H36" s="46"/>
      <c r="I36" s="48"/>
      <c r="J36" s="46"/>
      <c r="K36" s="48"/>
      <c r="L36" s="46"/>
      <c r="M36" s="46"/>
    </row>
    <row r="37" spans="1:13" s="109" customFormat="1" ht="30" x14ac:dyDescent="0.25">
      <c r="A37" s="142"/>
      <c r="B37" s="111" t="s">
        <v>71</v>
      </c>
      <c r="C37" s="74" t="s">
        <v>78</v>
      </c>
      <c r="D37" s="75" t="s">
        <v>36</v>
      </c>
      <c r="E37" s="47"/>
      <c r="F37" s="49">
        <v>10.32</v>
      </c>
      <c r="G37" s="48"/>
      <c r="H37" s="46"/>
      <c r="I37" s="48"/>
      <c r="J37" s="46"/>
      <c r="K37" s="48"/>
      <c r="L37" s="46"/>
      <c r="M37" s="46"/>
    </row>
    <row r="38" spans="1:13" s="109" customFormat="1" x14ac:dyDescent="0.25">
      <c r="A38" s="142"/>
      <c r="B38" s="110"/>
      <c r="C38" s="74" t="s">
        <v>79</v>
      </c>
      <c r="D38" s="75" t="s">
        <v>70</v>
      </c>
      <c r="E38" s="47"/>
      <c r="F38" s="49">
        <v>1</v>
      </c>
      <c r="G38" s="48"/>
      <c r="H38" s="46"/>
      <c r="I38" s="48"/>
      <c r="J38" s="46"/>
      <c r="K38" s="48"/>
      <c r="L38" s="46"/>
      <c r="M38" s="46"/>
    </row>
    <row r="39" spans="1:13" s="109" customFormat="1" x14ac:dyDescent="0.25">
      <c r="A39" s="142"/>
      <c r="B39" s="111"/>
      <c r="C39" s="74" t="s">
        <v>80</v>
      </c>
      <c r="D39" s="75" t="s">
        <v>34</v>
      </c>
      <c r="E39" s="47"/>
      <c r="F39" s="49">
        <v>2</v>
      </c>
      <c r="G39" s="48"/>
      <c r="H39" s="46"/>
      <c r="I39" s="48"/>
      <c r="J39" s="46"/>
      <c r="K39" s="48"/>
      <c r="L39" s="46"/>
      <c r="M39" s="46"/>
    </row>
    <row r="40" spans="1:13" s="109" customFormat="1" x14ac:dyDescent="0.25">
      <c r="A40" s="143"/>
      <c r="B40" s="90"/>
      <c r="C40" s="74" t="s">
        <v>35</v>
      </c>
      <c r="D40" s="75" t="s">
        <v>7</v>
      </c>
      <c r="E40" s="49">
        <v>0.05</v>
      </c>
      <c r="F40" s="49">
        <f>E40*F30</f>
        <v>0.05</v>
      </c>
      <c r="G40" s="48"/>
      <c r="H40" s="46"/>
      <c r="I40" s="48"/>
      <c r="J40" s="46"/>
      <c r="K40" s="48"/>
      <c r="L40" s="46"/>
      <c r="M40" s="46"/>
    </row>
    <row r="41" spans="1:13" ht="22.5" customHeight="1" x14ac:dyDescent="0.25">
      <c r="A41" s="124">
        <v>6</v>
      </c>
      <c r="B41" s="67" t="s">
        <v>47</v>
      </c>
      <c r="C41" s="68" t="s">
        <v>48</v>
      </c>
      <c r="D41" s="69" t="s">
        <v>49</v>
      </c>
      <c r="E41" s="70"/>
      <c r="F41" s="71">
        <v>106</v>
      </c>
      <c r="G41" s="72"/>
      <c r="H41" s="71"/>
      <c r="I41" s="72"/>
      <c r="J41" s="71"/>
      <c r="K41" s="72"/>
      <c r="L41" s="71"/>
      <c r="M41" s="71"/>
    </row>
    <row r="42" spans="1:13" x14ac:dyDescent="0.25">
      <c r="A42" s="125"/>
      <c r="B42" s="73"/>
      <c r="C42" s="74" t="s">
        <v>27</v>
      </c>
      <c r="D42" s="75" t="s">
        <v>28</v>
      </c>
      <c r="E42" s="76">
        <v>0.28599999999999998</v>
      </c>
      <c r="F42" s="76">
        <f>F41*E42</f>
        <v>30.315999999999999</v>
      </c>
      <c r="G42" s="77"/>
      <c r="H42" s="77"/>
      <c r="I42" s="78"/>
      <c r="J42" s="79"/>
      <c r="K42" s="78"/>
      <c r="L42" s="79"/>
      <c r="M42" s="79"/>
    </row>
    <row r="43" spans="1:13" x14ac:dyDescent="0.25">
      <c r="A43" s="125"/>
      <c r="B43" s="80"/>
      <c r="C43" s="74" t="s">
        <v>29</v>
      </c>
      <c r="D43" s="75" t="s">
        <v>7</v>
      </c>
      <c r="E43" s="76">
        <v>4.1000000000000003E-3</v>
      </c>
      <c r="F43" s="76">
        <f>E43*F41</f>
        <v>0.43460000000000004</v>
      </c>
      <c r="G43" s="78"/>
      <c r="H43" s="79"/>
      <c r="I43" s="78"/>
      <c r="J43" s="79"/>
      <c r="K43" s="78"/>
      <c r="L43" s="79"/>
      <c r="M43" s="79"/>
    </row>
    <row r="44" spans="1:13" x14ac:dyDescent="0.25">
      <c r="A44" s="125"/>
      <c r="B44" s="81"/>
      <c r="C44" s="74" t="s">
        <v>56</v>
      </c>
      <c r="D44" s="75" t="s">
        <v>49</v>
      </c>
      <c r="E44" s="76">
        <v>1</v>
      </c>
      <c r="F44" s="76">
        <f>E44*F41</f>
        <v>106</v>
      </c>
      <c r="G44" s="82"/>
      <c r="H44" s="79"/>
      <c r="I44" s="77"/>
      <c r="J44" s="77"/>
      <c r="K44" s="78"/>
      <c r="L44" s="79"/>
      <c r="M44" s="79"/>
    </row>
    <row r="45" spans="1:13" x14ac:dyDescent="0.25">
      <c r="A45" s="125"/>
      <c r="B45" s="81"/>
      <c r="C45" s="74" t="s">
        <v>50</v>
      </c>
      <c r="D45" s="75" t="s">
        <v>51</v>
      </c>
      <c r="E45" s="76">
        <v>3.7999999999999999E-2</v>
      </c>
      <c r="F45" s="76">
        <f>E45*F41</f>
        <v>4.0279999999999996</v>
      </c>
      <c r="G45" s="78"/>
      <c r="H45" s="79"/>
      <c r="I45" s="79"/>
      <c r="J45" s="79"/>
      <c r="K45" s="78"/>
      <c r="L45" s="79"/>
      <c r="M45" s="79"/>
    </row>
    <row r="46" spans="1:13" x14ac:dyDescent="0.25">
      <c r="A46" s="125"/>
      <c r="B46" s="81"/>
      <c r="C46" s="74" t="s">
        <v>52</v>
      </c>
      <c r="D46" s="75" t="s">
        <v>51</v>
      </c>
      <c r="E46" s="76">
        <v>3.7999999999999999E-2</v>
      </c>
      <c r="F46" s="76">
        <f>E46*F41</f>
        <v>4.0279999999999996</v>
      </c>
      <c r="G46" s="78"/>
      <c r="H46" s="79"/>
      <c r="I46" s="79"/>
      <c r="J46" s="79"/>
      <c r="K46" s="78"/>
      <c r="L46" s="79"/>
      <c r="M46" s="79"/>
    </row>
    <row r="47" spans="1:13" x14ac:dyDescent="0.25">
      <c r="A47" s="126"/>
      <c r="B47" s="81"/>
      <c r="C47" s="83" t="s">
        <v>53</v>
      </c>
      <c r="D47" s="75" t="s">
        <v>51</v>
      </c>
      <c r="E47" s="76">
        <v>1.69</v>
      </c>
      <c r="F47" s="76">
        <f>E47*F41</f>
        <v>179.14</v>
      </c>
      <c r="G47" s="78"/>
      <c r="H47" s="79"/>
      <c r="I47" s="77"/>
      <c r="J47" s="77"/>
      <c r="K47" s="78"/>
      <c r="L47" s="79"/>
      <c r="M47" s="79"/>
    </row>
    <row r="48" spans="1:13" ht="30" x14ac:dyDescent="0.25">
      <c r="A48" s="124">
        <v>7</v>
      </c>
      <c r="B48" s="101" t="s">
        <v>64</v>
      </c>
      <c r="C48" s="84" t="s">
        <v>65</v>
      </c>
      <c r="D48" s="69" t="s">
        <v>49</v>
      </c>
      <c r="E48" s="70"/>
      <c r="F48" s="71">
        <v>56</v>
      </c>
      <c r="G48" s="72"/>
      <c r="H48" s="71"/>
      <c r="I48" s="72"/>
      <c r="J48" s="71"/>
      <c r="K48" s="72"/>
      <c r="L48" s="71"/>
      <c r="M48" s="71"/>
    </row>
    <row r="49" spans="1:13" x14ac:dyDescent="0.25">
      <c r="A49" s="125"/>
      <c r="B49" s="73"/>
      <c r="C49" s="74" t="s">
        <v>27</v>
      </c>
      <c r="D49" s="75" t="s">
        <v>28</v>
      </c>
      <c r="E49" s="76">
        <v>0.74</v>
      </c>
      <c r="F49" s="76">
        <f>E49*F48</f>
        <v>41.44</v>
      </c>
      <c r="G49" s="78"/>
      <c r="H49" s="79"/>
      <c r="I49" s="78"/>
      <c r="J49" s="79"/>
      <c r="K49" s="78"/>
      <c r="L49" s="79"/>
      <c r="M49" s="79"/>
    </row>
    <row r="50" spans="1:13" x14ac:dyDescent="0.25">
      <c r="A50" s="125"/>
      <c r="B50" s="80"/>
      <c r="C50" s="74" t="s">
        <v>29</v>
      </c>
      <c r="D50" s="75" t="s">
        <v>7</v>
      </c>
      <c r="E50" s="76">
        <v>6.6199999999999995E-2</v>
      </c>
      <c r="F50" s="76">
        <f>E50*F48</f>
        <v>3.7071999999999998</v>
      </c>
      <c r="G50" s="78"/>
      <c r="H50" s="79"/>
      <c r="I50" s="78"/>
      <c r="J50" s="79"/>
      <c r="K50" s="78"/>
      <c r="L50" s="79"/>
      <c r="M50" s="79"/>
    </row>
    <row r="51" spans="1:13" ht="30" x14ac:dyDescent="0.25">
      <c r="A51" s="125"/>
      <c r="B51" s="81"/>
      <c r="C51" s="74" t="s">
        <v>66</v>
      </c>
      <c r="D51" s="75" t="s">
        <v>49</v>
      </c>
      <c r="E51" s="76">
        <v>1</v>
      </c>
      <c r="F51" s="76">
        <f>E51*F48</f>
        <v>56</v>
      </c>
      <c r="G51" s="78"/>
      <c r="H51" s="79"/>
      <c r="I51" s="79"/>
      <c r="J51" s="79"/>
      <c r="K51" s="78"/>
      <c r="L51" s="79"/>
      <c r="M51" s="79"/>
    </row>
    <row r="52" spans="1:13" x14ac:dyDescent="0.25">
      <c r="A52" s="125"/>
      <c r="B52" s="81"/>
      <c r="C52" s="74" t="s">
        <v>50</v>
      </c>
      <c r="D52" s="75" t="s">
        <v>51</v>
      </c>
      <c r="E52" s="76">
        <v>0.128</v>
      </c>
      <c r="F52" s="76">
        <f>E52*F48</f>
        <v>7.1680000000000001</v>
      </c>
      <c r="G52" s="78"/>
      <c r="H52" s="79"/>
      <c r="I52" s="79"/>
      <c r="J52" s="79"/>
      <c r="K52" s="78"/>
      <c r="L52" s="79"/>
      <c r="M52" s="79"/>
    </row>
    <row r="53" spans="1:13" x14ac:dyDescent="0.25">
      <c r="A53" s="125"/>
      <c r="B53" s="81"/>
      <c r="C53" s="74" t="s">
        <v>52</v>
      </c>
      <c r="D53" s="75" t="s">
        <v>51</v>
      </c>
      <c r="E53" s="76">
        <v>0.128</v>
      </c>
      <c r="F53" s="76">
        <f>E53*F48</f>
        <v>7.1680000000000001</v>
      </c>
      <c r="G53" s="78"/>
      <c r="H53" s="79"/>
      <c r="I53" s="79"/>
      <c r="J53" s="79"/>
      <c r="K53" s="78"/>
      <c r="L53" s="79"/>
      <c r="M53" s="79"/>
    </row>
    <row r="54" spans="1:13" x14ac:dyDescent="0.25">
      <c r="A54" s="125"/>
      <c r="B54" s="81"/>
      <c r="C54" s="83" t="s">
        <v>53</v>
      </c>
      <c r="D54" s="75" t="s">
        <v>51</v>
      </c>
      <c r="E54" s="76">
        <v>4.0599999999999996</v>
      </c>
      <c r="F54" s="76">
        <f>E54*F48</f>
        <v>227.35999999999999</v>
      </c>
      <c r="G54" s="78"/>
      <c r="H54" s="79"/>
      <c r="I54" s="79"/>
      <c r="J54" s="79"/>
      <c r="K54" s="78"/>
      <c r="L54" s="79"/>
      <c r="M54" s="79"/>
    </row>
    <row r="55" spans="1:13" ht="30" x14ac:dyDescent="0.25">
      <c r="A55" s="125"/>
      <c r="B55" s="102"/>
      <c r="C55" s="74" t="s">
        <v>67</v>
      </c>
      <c r="D55" s="75" t="s">
        <v>34</v>
      </c>
      <c r="E55" s="76"/>
      <c r="F55" s="76">
        <v>8</v>
      </c>
      <c r="G55" s="78"/>
      <c r="H55" s="79"/>
      <c r="I55" s="79"/>
      <c r="J55" s="79"/>
      <c r="K55" s="78"/>
      <c r="L55" s="79"/>
      <c r="M55" s="79"/>
    </row>
    <row r="56" spans="1:13" ht="30" x14ac:dyDescent="0.25">
      <c r="A56" s="125"/>
      <c r="B56" s="102"/>
      <c r="C56" s="74" t="s">
        <v>68</v>
      </c>
      <c r="D56" s="75" t="s">
        <v>34</v>
      </c>
      <c r="E56" s="76"/>
      <c r="F56" s="76">
        <v>8</v>
      </c>
      <c r="G56" s="78"/>
      <c r="H56" s="79"/>
      <c r="I56" s="79"/>
      <c r="J56" s="79"/>
      <c r="K56" s="78"/>
      <c r="L56" s="79"/>
      <c r="M56" s="79"/>
    </row>
    <row r="57" spans="1:13" x14ac:dyDescent="0.25">
      <c r="A57" s="126"/>
      <c r="B57" s="80"/>
      <c r="C57" s="103" t="s">
        <v>35</v>
      </c>
      <c r="D57" s="104" t="s">
        <v>7</v>
      </c>
      <c r="E57" s="105">
        <v>0.13300000000000001</v>
      </c>
      <c r="F57" s="105">
        <f>E57*F48</f>
        <v>7.4480000000000004</v>
      </c>
      <c r="G57" s="106"/>
      <c r="H57" s="107"/>
      <c r="I57" s="77"/>
      <c r="J57" s="77"/>
      <c r="K57" s="106"/>
      <c r="L57" s="107"/>
      <c r="M57" s="107"/>
    </row>
    <row r="58" spans="1:13" x14ac:dyDescent="0.25">
      <c r="A58" s="54"/>
      <c r="B58" s="55"/>
      <c r="C58" s="56" t="s">
        <v>8</v>
      </c>
      <c r="D58" s="57"/>
      <c r="E58" s="58"/>
      <c r="F58" s="58"/>
      <c r="G58" s="59"/>
      <c r="H58" s="60"/>
      <c r="I58" s="60"/>
      <c r="J58" s="60"/>
      <c r="K58" s="60"/>
      <c r="L58" s="60"/>
      <c r="M58" s="60"/>
    </row>
    <row r="59" spans="1:13" x14ac:dyDescent="0.25">
      <c r="A59" s="54"/>
      <c r="B59" s="55"/>
      <c r="C59" s="56" t="s">
        <v>39</v>
      </c>
      <c r="D59" s="61" t="s">
        <v>84</v>
      </c>
      <c r="E59" s="62"/>
      <c r="F59" s="63"/>
      <c r="G59" s="59"/>
      <c r="H59" s="60"/>
      <c r="I59" s="60"/>
      <c r="J59" s="60"/>
      <c r="K59" s="60"/>
      <c r="L59" s="60"/>
      <c r="M59" s="60"/>
    </row>
    <row r="60" spans="1:13" x14ac:dyDescent="0.25">
      <c r="A60" s="54"/>
      <c r="B60" s="55"/>
      <c r="C60" s="56" t="s">
        <v>8</v>
      </c>
      <c r="D60" s="56"/>
      <c r="E60" s="62"/>
      <c r="F60" s="63"/>
      <c r="G60" s="59"/>
      <c r="H60" s="60"/>
      <c r="I60" s="60"/>
      <c r="J60" s="60"/>
      <c r="K60" s="60"/>
      <c r="L60" s="60"/>
      <c r="M60" s="60"/>
    </row>
    <row r="61" spans="1:13" x14ac:dyDescent="0.25">
      <c r="A61" s="54"/>
      <c r="B61" s="55"/>
      <c r="C61" s="56" t="s">
        <v>40</v>
      </c>
      <c r="D61" s="118" t="s">
        <v>84</v>
      </c>
      <c r="E61" s="62"/>
      <c r="F61" s="63"/>
      <c r="G61" s="59"/>
      <c r="H61" s="60"/>
      <c r="I61" s="60"/>
      <c r="J61" s="60"/>
      <c r="K61" s="60"/>
      <c r="L61" s="60"/>
      <c r="M61" s="60"/>
    </row>
    <row r="62" spans="1:13" x14ac:dyDescent="0.25">
      <c r="A62" s="54"/>
      <c r="B62" s="55"/>
      <c r="C62" s="56" t="s">
        <v>8</v>
      </c>
      <c r="D62" s="61"/>
      <c r="E62" s="62"/>
      <c r="F62" s="63"/>
      <c r="G62" s="59"/>
      <c r="H62" s="60"/>
      <c r="I62" s="60"/>
      <c r="J62" s="60"/>
      <c r="K62" s="60"/>
      <c r="L62" s="60"/>
      <c r="M62" s="60"/>
    </row>
    <row r="64" spans="1:13" x14ac:dyDescent="0.25">
      <c r="C64" s="11"/>
    </row>
    <row r="65" spans="3:3" x14ac:dyDescent="0.25">
      <c r="C65" s="14"/>
    </row>
    <row r="66" spans="3:3" x14ac:dyDescent="0.25">
      <c r="C66" s="11"/>
    </row>
    <row r="67" spans="3:3" x14ac:dyDescent="0.25">
      <c r="C67" s="16"/>
    </row>
    <row r="68" spans="3:3" x14ac:dyDescent="0.25">
      <c r="C68" s="11"/>
    </row>
  </sheetData>
  <mergeCells count="22">
    <mergeCell ref="M6:M7"/>
    <mergeCell ref="A48:A57"/>
    <mergeCell ref="A30:A40"/>
    <mergeCell ref="A10:A12"/>
    <mergeCell ref="A13:A15"/>
    <mergeCell ref="A16:A18"/>
    <mergeCell ref="C19:F19"/>
    <mergeCell ref="A41:A47"/>
    <mergeCell ref="A20:A29"/>
    <mergeCell ref="B9:F9"/>
    <mergeCell ref="A1:M1"/>
    <mergeCell ref="A2:M2"/>
    <mergeCell ref="L3:M3"/>
    <mergeCell ref="G5:L5"/>
    <mergeCell ref="A6:A7"/>
    <mergeCell ref="B6:B7"/>
    <mergeCell ref="C6:C7"/>
    <mergeCell ref="D6:D7"/>
    <mergeCell ref="E6:F6"/>
    <mergeCell ref="G6:H6"/>
    <mergeCell ref="I6:J6"/>
    <mergeCell ref="K6:L6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დანართი 1</vt:lpstr>
      <vt:lpstr>დანართი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</dc:creator>
  <cp:lastModifiedBy>hp</cp:lastModifiedBy>
  <cp:lastPrinted>2020-07-17T11:24:47Z</cp:lastPrinted>
  <dcterms:created xsi:type="dcterms:W3CDTF">2015-06-05T18:19:34Z</dcterms:created>
  <dcterms:modified xsi:type="dcterms:W3CDTF">2021-02-03T08:44:54Z</dcterms:modified>
</cp:coreProperties>
</file>