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939" activeTab="0"/>
  </bookViews>
  <sheets>
    <sheet name="ხარჯთაღრიცხვა" sheetId="1" r:id="rId1"/>
  </sheets>
  <definedNames/>
  <calcPr fullCalcOnLoad="1"/>
</workbook>
</file>

<file path=xl/sharedStrings.xml><?xml version="1.0" encoding="utf-8"?>
<sst xmlns="http://schemas.openxmlformats.org/spreadsheetml/2006/main" count="233" uniqueCount="120">
  <si>
    <t>#</t>
  </si>
  <si>
    <t>sul</t>
  </si>
  <si>
    <t>ganz.</t>
  </si>
  <si>
    <t>raod.</t>
  </si>
  <si>
    <t>m3</t>
  </si>
  <si>
    <t>t</t>
  </si>
  <si>
    <t>c</t>
  </si>
  <si>
    <t>lari</t>
  </si>
  <si>
    <t>sul xarjTaRricxviT</t>
  </si>
  <si>
    <t>samuSaoebis, resursebis                                    dasaxeleba</t>
  </si>
  <si>
    <t>wasacxebi hidroizolacia cxeli bitumiT (2 fena)</t>
  </si>
  <si>
    <t>Tavi 1. mosamzadebeli samuSaoebi</t>
  </si>
  <si>
    <r>
      <t xml:space="preserve"> m</t>
    </r>
    <r>
      <rPr>
        <vertAlign val="superscript"/>
        <sz val="10"/>
        <rFont val="AcadNusx"/>
        <family val="0"/>
      </rPr>
      <t>3</t>
    </r>
  </si>
  <si>
    <r>
      <t>m</t>
    </r>
    <r>
      <rPr>
        <vertAlign val="superscript"/>
        <sz val="10"/>
        <rFont val="AcadNusx"/>
        <family val="0"/>
      </rPr>
      <t>3</t>
    </r>
  </si>
  <si>
    <t>gauTvaliswinebeli xarjebi</t>
  </si>
  <si>
    <t xml:space="preserve">sul </t>
  </si>
  <si>
    <t>dRg</t>
  </si>
  <si>
    <t>m2</t>
  </si>
  <si>
    <t xml:space="preserve">saval nawilsa da trotuarebze arsebuli a/b safaris daSla sangrevi CaquCebiT, datvirTva TviTmclelebze, gatana nayarSi 15 km-ze  </t>
  </si>
  <si>
    <t>dazianebuli bordiurebis moxsna, gatana nayarSi</t>
  </si>
  <si>
    <t>m</t>
  </si>
  <si>
    <t>gruntis moxsna greideriT, III kategoriis gruntis datvirTva eqskavatoriT TviTmclelebze, gatana nayarSi 15 km-ze</t>
  </si>
  <si>
    <t>sakomunikacio Webis xufis moyvana saTanado niSnulze</t>
  </si>
  <si>
    <t>a) arsebuli xufis demontaJi</t>
  </si>
  <si>
    <t>g) Wis tanis betonis daSla sangrevi CaquCebiT, datvirTva TviTmclelebze, gatana nayarSi</t>
  </si>
  <si>
    <t>e) demontirebuli xufebis xelaxla montaJi</t>
  </si>
  <si>
    <t>v) axali saxuravis mowyoba r/b CarCo-xufiT</t>
  </si>
  <si>
    <t>dazianebuli sagzao niSnebis demontaJi, gatana TviTmclelebiT bazaSi</t>
  </si>
  <si>
    <t xml:space="preserve">b) demontirebuli xufebis nawilis gadazidva nayarSi TviTmclelebiT, nawilis gverdze dawyoba Semdgomi gamoyenebisTvis </t>
  </si>
  <si>
    <t>Tavi 2. sagzao samosi</t>
  </si>
  <si>
    <t>safari</t>
  </si>
  <si>
    <t>safuZveli - nafrezi a/b-isa 40% da fraqciuli RorRis (fr. 0-40 mm) 60% narevi, sisqiT 20 sm</t>
  </si>
  <si>
    <t>Txevadi bitumis mosxma</t>
  </si>
  <si>
    <t>safaris qveda fenis mowyoba msxvilmarcvlovani, forovani, RorRovani asfaltobetonis cxeli nareviT, marka II,  sisqiT 7 sm</t>
  </si>
  <si>
    <t>safaris mowyoba wvrilmarcvlovani, mkvrivi, RorRovani asfaltobetonis cxeli nareviT,                           tipi В, marka II,  sisqiT 5 sm</t>
  </si>
  <si>
    <t>trotuarebis mowyoba</t>
  </si>
  <si>
    <t>bazaltis bordiurebis mowyoba betonis safuZvelze (10*20 sm)</t>
  </si>
  <si>
    <t>trotuaris safaris mowyoba qviSovani asfaltobetonis cxeli nareviT, sisqiT 3 sm</t>
  </si>
  <si>
    <t>Tavi 3. gzis kuTvnileba da mowyobiloba</t>
  </si>
  <si>
    <t>mierTebebisa da adgilobrivi Sesasvlelebis mowyoba</t>
  </si>
  <si>
    <t xml:space="preserve">dazianebuli a/b safaris daSla sangrevi CaquCebiT, datvirTva TviTmclelebze, gatana nayarSi 15 km-ze </t>
  </si>
  <si>
    <t>bazaltis bordiurebis mowyoba betonis safuZvelze (30*15 sm)</t>
  </si>
  <si>
    <t>pandusebis mowyoba</t>
  </si>
  <si>
    <t>saxanZro hidrantebis mowyoba</t>
  </si>
  <si>
    <t>saxanZro hidrantebisTvis, diam. 150 mm, magistraluri milis mowyoba</t>
  </si>
  <si>
    <t>IV kategoriis gruntis damuSaveba da datvirTva eqskavatoriT TviTmclelebze, gatana nayarSi 15 km-ze</t>
  </si>
  <si>
    <t xml:space="preserve">IV kategoriis gruntis damuSaveba xeliT, TviTmclelebze datvirTviT, gatana nayarSi  </t>
  </si>
  <si>
    <t>sagebis mowyoba milis qveS qviSiT</t>
  </si>
  <si>
    <t>polieTilenis milebis mowyoba, diam. 150 mm</t>
  </si>
  <si>
    <t>Txrilis darCenili sivrcis Sevseba qviSa-xreSovani nareviT</t>
  </si>
  <si>
    <t>saTvalTvalo Webis mowyoba</t>
  </si>
  <si>
    <t>IV kategoriis gruntis damuSaveba xeliT, TviTmclelebze datvirTviT, gatana nayarSi</t>
  </si>
  <si>
    <t>qvesagebi fenis mowyoba qviSa-xreSovani nareviT</t>
  </si>
  <si>
    <t>saTvalTvalo Webis mowyoba r/b rgolebiT, diam. 1 m</t>
  </si>
  <si>
    <t>Txrilis darCenili sivrcis Sevseba qviSa-xreSovani nareviT, mosworebiTa da datkepvniT</t>
  </si>
  <si>
    <t>liTonis milebis mowyoba, diam. 80 mm</t>
  </si>
  <si>
    <t>liTonis milebis zedapiris damuSaveba antikoroziuli laqiT</t>
  </si>
  <si>
    <t>magistralur milTan foladis milis daerTeba</t>
  </si>
  <si>
    <t>gadamyvanis mowyoba</t>
  </si>
  <si>
    <t>samkapi magistralze dasaerTeblad</t>
  </si>
  <si>
    <t>liTonis avariuli sarqveli 80 mm-iani milisTvis</t>
  </si>
  <si>
    <t>liTonis muxli</t>
  </si>
  <si>
    <t>hidrantis mowyoba</t>
  </si>
  <si>
    <t>hidrantebis mosawyobad saWiro qselis mowyobis teqnikuri pirobebis Rirebuleba (150 mm diametris mili)</t>
  </si>
  <si>
    <t>ukuCayra fraqciuli RorRiT           (0-40 mm)</t>
  </si>
  <si>
    <t>saniaRvre qselis mowyoba</t>
  </si>
  <si>
    <t>saniaRvre qselis centraluri xazis mowyoba</t>
  </si>
  <si>
    <t>plastmasis gofrirebuli milebis mowyoba, diam. 600 mm</t>
  </si>
  <si>
    <t xml:space="preserve">saTvalTvalo Webis mowyoba r/b rgolebiT, diam. 1 m  </t>
  </si>
  <si>
    <t>wyalmimRebi Webis mowyoba</t>
  </si>
  <si>
    <t>Tujis gverdmimRebis mowyoba</t>
  </si>
  <si>
    <t>Tujis cxauris mowyoba</t>
  </si>
  <si>
    <t>sicarielis Sevseba monoliTuri betoniT</t>
  </si>
  <si>
    <t>qvabulis darCenili sivrcis Sevseba qviSa-xreSovani nareviT, mosworebiTa da datkepvniT</t>
  </si>
  <si>
    <t>plastmasis gofrirebuli milebis mowyoba, diam. 300 mm</t>
  </si>
  <si>
    <t>saniaRvre qselis daerTeba arsebul qselTan</t>
  </si>
  <si>
    <t>saniaRvre qselis kedlebis gamongreva sangrevi CaquCebiT, datvirTva TviTmclelebze, gatana nayarSi</t>
  </si>
  <si>
    <t>gamongreuli adgilebis gamonoliTeba cementis xsnariT</t>
  </si>
  <si>
    <t>trasis aRdgena-damagreba</t>
  </si>
  <si>
    <t>IVр kategoriis gruntis damuSaveba sangrevi CaquCebiT da datvirTva eqskavatoriT TviTmclelebze, gatana nayarSi 15 km-ze</t>
  </si>
  <si>
    <t>III kategoriis gruntis damuSaveba da datvirTva eqskavatoriT TviTmclelebze, gatana nayarSi 15 km-ze</t>
  </si>
  <si>
    <t>plastmasis gofrirebuli milebis mowyoba, diam. 500 mm</t>
  </si>
  <si>
    <t>VI kategoriis gruntis damuSaveba eqskavatorze damagrebuli hidroCaquCebiT da datvirTva eqskavatoriT TviTmclelebze, gatana nayarSi 15 km-ze</t>
  </si>
  <si>
    <t xml:space="preserve">III kategoriis gruntis damuSaveba xeliT, TviTmclelebze datvirTviT, gatana nayarSi  </t>
  </si>
  <si>
    <t>plastmasis gofrirebuli milebis mowyoba, diam. 400 mm</t>
  </si>
  <si>
    <t>saval nawilze arsebuli a/b safaris daSla freziT, dolis sigane 2000 mm, gverdze gadayriT, bazaSi gataniT       981 m3, nayarSi - 155 m3</t>
  </si>
  <si>
    <t>gruntis moxsna greideriT, gruntis datvirTva eqskavatoriT TviTmclelebze, gatana nayarSi 15 km-ze</t>
  </si>
  <si>
    <t xml:space="preserve">qviSa-xreSovani nareviT safuZvlis mowyoba, sisqiT              30 sm   </t>
  </si>
  <si>
    <t>qviSa-RorRovani nareviT Semasworebeli fenis mowyoba</t>
  </si>
  <si>
    <t>bazaltis bordiurebis mowyoba betonis safuZvelze (15*30 sm)</t>
  </si>
  <si>
    <t xml:space="preserve">safari </t>
  </si>
  <si>
    <t>ezoSi Sesasvlelebis mowyoba</t>
  </si>
  <si>
    <t>gruntis damuSaveba eqskavatoriT V-0.5m3, datvirTva da transportireba nayarSi 15 km-ze</t>
  </si>
  <si>
    <t>gruntis damuSaveba xeliT, datvirTva xeliT da transportireba nayarSi 15 km-ze</t>
  </si>
  <si>
    <t>safuZveli - qviSa RorRis (fr. 0-40 mm) narevi, sisqiT 10 sm</t>
  </si>
  <si>
    <t>safaris mowyoba wvrilmarcvlovani, mkvrivi, RorRovani asfaltobetonis cxeli nareviT,                           tipi Б, marka II,  sisqiT 5 sm</t>
  </si>
  <si>
    <t>pk 4+00 dazianebuli kedlis aRdgena</t>
  </si>
  <si>
    <t>III kategoriis gruntis damuSaveba xeliT, TviTmclelebze datvirTviT</t>
  </si>
  <si>
    <t>betonis blokebis dawyoba betonis fenaze</t>
  </si>
  <si>
    <r>
      <t>betonis fenis mowyoba blokebs Soris</t>
    </r>
    <r>
      <rPr>
        <sz val="10"/>
        <rFont val="სყლფაენ"/>
        <family val="0"/>
      </rPr>
      <t xml:space="preserve">  B25 F200 W6</t>
    </r>
  </si>
  <si>
    <t>ც</t>
  </si>
  <si>
    <r>
      <t xml:space="preserve">d) Webis tanis moyvana saTanado niSnulamde,  monoliTuri betoni </t>
    </r>
    <r>
      <rPr>
        <sz val="10"/>
        <rFont val="Arial"/>
        <family val="2"/>
      </rPr>
      <t>B25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  <family val="0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  <family val="0"/>
      </rPr>
      <t xml:space="preserve">6 </t>
    </r>
  </si>
  <si>
    <t xml:space="preserve">qviSa-xreSovani nareviT safuZvlis mowyoba, sisqiT              20 sm   </t>
  </si>
  <si>
    <r>
      <t>Wis ძiris mowyoba monoliTuri betoniT</t>
    </r>
    <r>
      <rPr>
        <sz val="10"/>
        <rFont val="Sylfaen"/>
        <family val="1"/>
      </rPr>
      <t xml:space="preserve"> B25, F200, W6</t>
    </r>
  </si>
  <si>
    <r>
      <t xml:space="preserve">pandusis monoliTuri betoni </t>
    </r>
    <r>
      <rPr>
        <sz val="10"/>
        <rFont val="Arial"/>
        <family val="2"/>
      </rPr>
      <t>B30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  <family val="0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  <family val="0"/>
      </rPr>
      <t xml:space="preserve">6 </t>
    </r>
  </si>
  <si>
    <r>
      <t xml:space="preserve">sarqvelisa da samkapis sayrdeni dgaris monoliTuri betoni </t>
    </r>
    <r>
      <rPr>
        <sz val="10"/>
        <rFont val="Arial"/>
        <family val="2"/>
      </rPr>
      <t>B25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F1</t>
    </r>
    <r>
      <rPr>
        <sz val="10"/>
        <rFont val="AcadNusx"/>
        <family val="0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  <family val="0"/>
      </rPr>
      <t xml:space="preserve">6 </t>
    </r>
  </si>
  <si>
    <r>
      <t xml:space="preserve">wyalmimRebi Webis monoliTuri betoni </t>
    </r>
    <r>
      <rPr>
        <sz val="10"/>
        <rFont val="Arial"/>
        <family val="2"/>
      </rPr>
      <t>B25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</t>
    </r>
    <r>
      <rPr>
        <sz val="10"/>
        <rFont val="AcadNusx"/>
        <family val="0"/>
      </rPr>
      <t xml:space="preserve">200, </t>
    </r>
    <r>
      <rPr>
        <sz val="10"/>
        <rFont val="Arial"/>
        <family val="2"/>
      </rPr>
      <t>W</t>
    </r>
    <r>
      <rPr>
        <sz val="10"/>
        <rFont val="AcadNusx"/>
        <family val="0"/>
      </rPr>
      <t>6</t>
    </r>
  </si>
  <si>
    <t>q. TbilisSi, naZaladevis raionSi manjgalaZis quCis reabilitaciis samuSaoebis xarjTaRricxva</t>
  </si>
  <si>
    <t>ზედნადები ხარჯები</t>
  </si>
  <si>
    <t>სულ</t>
  </si>
  <si>
    <t>გეგმიური მოგება</t>
  </si>
  <si>
    <t>Txrilis darCenili sivrcis Sevseba qviSa-xreSovani nareviT mosworebiTa da datkepvniT</t>
  </si>
  <si>
    <t>erT. zRvr.  fasi</t>
  </si>
  <si>
    <t>erT. fasi</t>
  </si>
  <si>
    <t>დანართი #1</t>
  </si>
  <si>
    <t>3</t>
  </si>
  <si>
    <t>5</t>
  </si>
  <si>
    <t>6</t>
  </si>
  <si>
    <t>7</t>
  </si>
  <si>
    <t>შენიშვნა:
1. პრეტენდენტის მიერ წარმოდგენილი ერთეულის ფასები არ უნდა აღემატებოდეს დანართი N1-ში მითითებული  შესაბამისი ერთეულის ზღვრული ფასების ოდენობას.
2. პრეტენდენტის მიერ ხარჯთაღრიცხვა ატვირთული იქნას MS Excel-ის ფორმატის ფაილის სახით, დანართი N1–ის მიხედვით (ხარჯთაღრიცხვის  წარმოუდგენლობა ან/და ხარჯთაღრიცხვის განსაფასებელი პოზიციების რაოდენობის 1%-ზე მეტის განუფასებლად წარმოდგენა დაზუსტებას არ დაექვემდებარება და გამოიწვევს პრეტენდენტის დისკვალიფიკაციას).
3. გაუთვალისწინებელი ხარჯები (3%) არის უცვლელი.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</si>
</sst>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_-;\-* #,##0_-;_-* &quot;-&quot;_-;_-@_-"/>
    <numFmt numFmtId="170" formatCode="_-* #,##0.00\ &quot;Lari&quot;_-;\-* #,##0.00\ &quot;Lari&quot;_-;_-* &quot;-&quot;??\ &quot;Lari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L_a_r_i_-;\-* #,##0\ _L_a_r_i_-;_-* &quot;-&quot;\ _L_a_r_i_-;_-@_-"/>
    <numFmt numFmtId="181" formatCode="_-* #,##0.00\ _L_a_r_i_-;\-* #,##0.00\ _L_a_r_i_-;_-* &quot;-&quot;??\ _L_a_r_i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00000000000000000000000000000"/>
    <numFmt numFmtId="191" formatCode="0.0"/>
    <numFmt numFmtId="192" formatCode="0.000"/>
    <numFmt numFmtId="193" formatCode="0.0000"/>
    <numFmt numFmtId="194" formatCode="0.00000"/>
    <numFmt numFmtId="195" formatCode="[$-409]dddd\,\ mmmm\ dd\,\ yyyy"/>
    <numFmt numFmtId="196" formatCode="[$-409]h:mm:ss\ AM/PM"/>
    <numFmt numFmtId="197" formatCode="0;[Red]0"/>
    <numFmt numFmtId="198" formatCode="0.0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AcadNusx"/>
      <family val="0"/>
    </font>
    <font>
      <b/>
      <sz val="12"/>
      <name val="AcadMtavr"/>
      <family val="0"/>
    </font>
    <font>
      <b/>
      <sz val="10"/>
      <name val="AcadNusx"/>
      <family val="0"/>
    </font>
    <font>
      <sz val="10"/>
      <name val="Arial Cyr"/>
      <family val="2"/>
    </font>
    <font>
      <b/>
      <sz val="11"/>
      <name val="AcadMtavr"/>
      <family val="0"/>
    </font>
    <font>
      <vertAlign val="superscript"/>
      <sz val="10"/>
      <name val="AcadNusx"/>
      <family val="0"/>
    </font>
    <font>
      <sz val="10"/>
      <name val="სყლფაენ"/>
      <family val="0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AcadMtav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cadMtav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2" fontId="2" fillId="0" borderId="10" xfId="63" applyNumberFormat="1" applyFont="1" applyFill="1" applyBorder="1" applyAlignment="1">
      <alignment horizontal="center" vertical="center"/>
      <protection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63" applyNumberFormat="1" applyFont="1" applyFill="1" applyBorder="1" applyAlignment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192" fontId="2" fillId="0" borderId="0" xfId="0" applyNumberFormat="1" applyFont="1" applyFill="1" applyAlignment="1">
      <alignment horizontal="left" vertical="center"/>
    </xf>
    <xf numFmtId="192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2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4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2" fontId="4" fillId="35" borderId="11" xfId="0" applyNumberFormat="1" applyFont="1" applyFill="1" applyBorder="1" applyAlignment="1">
      <alignment horizontal="center" vertical="center" wrapText="1"/>
    </xf>
    <xf numFmtId="2" fontId="2" fillId="35" borderId="10" xfId="63" applyNumberFormat="1" applyFont="1" applyFill="1" applyBorder="1" applyAlignment="1">
      <alignment horizontal="center" vertical="center"/>
      <protection/>
    </xf>
    <xf numFmtId="192" fontId="4" fillId="0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192" fontId="2" fillId="0" borderId="10" xfId="63" applyNumberFormat="1" applyFont="1" applyFill="1" applyBorder="1" applyAlignment="1">
      <alignment horizontal="center" vertical="center"/>
      <protection/>
    </xf>
    <xf numFmtId="193" fontId="2" fillId="0" borderId="10" xfId="0" applyNumberFormat="1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 2" xfId="62"/>
    <cellStyle name="Обычный_Лист1" xfId="63"/>
  </cellStyles>
  <dxfs count="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4"/>
  <sheetViews>
    <sheetView tabSelected="1" zoomScalePageLayoutView="0" workbookViewId="0" topLeftCell="A4">
      <selection activeCell="D44" sqref="D44"/>
    </sheetView>
  </sheetViews>
  <sheetFormatPr defaultColWidth="9.140625" defaultRowHeight="12.75"/>
  <cols>
    <col min="1" max="1" width="3.8515625" style="28" customWidth="1"/>
    <col min="2" max="2" width="31.28125" style="29" customWidth="1"/>
    <col min="3" max="3" width="9.421875" style="28" customWidth="1"/>
    <col min="4" max="4" width="10.140625" style="10" customWidth="1"/>
    <col min="5" max="6" width="10.421875" style="10" customWidth="1"/>
    <col min="7" max="7" width="16.00390625" style="10" customWidth="1"/>
    <col min="8" max="9" width="9.140625" style="10" customWidth="1"/>
    <col min="10" max="10" width="9.421875" style="10" bestFit="1" customWidth="1"/>
    <col min="11" max="11" width="11.7109375" style="10" bestFit="1" customWidth="1"/>
    <col min="12" max="12" width="12.00390625" style="10" customWidth="1"/>
    <col min="13" max="16384" width="9.140625" style="10" customWidth="1"/>
  </cols>
  <sheetData>
    <row r="1" spans="1:256" ht="14.25" customHeight="1">
      <c r="A1" s="80"/>
      <c r="B1" s="80"/>
      <c r="C1" s="80"/>
      <c r="D1" s="57"/>
      <c r="E1" s="57"/>
      <c r="F1" s="57"/>
      <c r="G1" s="65" t="s">
        <v>114</v>
      </c>
      <c r="H1" s="5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3.5" customHeight="1">
      <c r="A2" s="74" t="s">
        <v>107</v>
      </c>
      <c r="B2" s="75"/>
      <c r="C2" s="75"/>
      <c r="D2" s="75"/>
      <c r="E2" s="75"/>
      <c r="F2" s="75"/>
      <c r="G2" s="75"/>
      <c r="H2" s="2"/>
      <c r="I2" s="36"/>
      <c r="J2" s="36"/>
      <c r="K2" s="36"/>
      <c r="L2" s="3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5" customHeight="1">
      <c r="A3" s="76"/>
      <c r="B3" s="77"/>
      <c r="C3" s="77"/>
      <c r="D3" s="77"/>
      <c r="E3" s="77"/>
      <c r="F3" s="77"/>
      <c r="G3" s="77"/>
      <c r="H3" s="5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3.5" customHeight="1">
      <c r="A4" s="76"/>
      <c r="B4" s="77"/>
      <c r="C4" s="77"/>
      <c r="D4" s="77"/>
      <c r="E4" s="77"/>
      <c r="F4" s="77"/>
      <c r="G4" s="77"/>
      <c r="H4" s="2"/>
      <c r="I4" s="21"/>
      <c r="J4" s="22"/>
      <c r="K4" s="22"/>
      <c r="L4" s="3"/>
      <c r="M4" s="2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3.5" customHeight="1">
      <c r="A5" s="78"/>
      <c r="B5" s="79"/>
      <c r="C5" s="79"/>
      <c r="D5" s="79"/>
      <c r="E5" s="79"/>
      <c r="F5" s="79"/>
      <c r="G5" s="7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3.5" customHeight="1">
      <c r="A6" s="73" t="s">
        <v>0</v>
      </c>
      <c r="B6" s="81" t="s">
        <v>9</v>
      </c>
      <c r="C6" s="73" t="s">
        <v>2</v>
      </c>
      <c r="D6" s="72" t="s">
        <v>3</v>
      </c>
      <c r="E6" s="72" t="s">
        <v>112</v>
      </c>
      <c r="F6" s="81" t="s">
        <v>113</v>
      </c>
      <c r="G6" s="72" t="s">
        <v>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36" customHeight="1">
      <c r="A7" s="73"/>
      <c r="B7" s="82"/>
      <c r="C7" s="73"/>
      <c r="D7" s="72"/>
      <c r="E7" s="72"/>
      <c r="F7" s="82"/>
      <c r="G7" s="72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3.5">
      <c r="A8" s="5">
        <v>1</v>
      </c>
      <c r="B8" s="5">
        <v>2</v>
      </c>
      <c r="C8" s="6" t="s">
        <v>115</v>
      </c>
      <c r="D8" s="5">
        <v>4</v>
      </c>
      <c r="E8" s="6" t="s">
        <v>116</v>
      </c>
      <c r="F8" s="6" t="s">
        <v>117</v>
      </c>
      <c r="G8" s="6" t="s">
        <v>118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33" customFormat="1" ht="27">
      <c r="A9" s="42"/>
      <c r="B9" s="44" t="s">
        <v>11</v>
      </c>
      <c r="C9" s="43"/>
      <c r="D9" s="42"/>
      <c r="E9" s="43"/>
      <c r="F9" s="43"/>
      <c r="G9" s="43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s="33" customFormat="1" ht="13.5">
      <c r="A10" s="54">
        <v>1</v>
      </c>
      <c r="B10" s="38" t="s">
        <v>78</v>
      </c>
      <c r="C10" s="40" t="s">
        <v>7</v>
      </c>
      <c r="D10" s="54"/>
      <c r="E10" s="40"/>
      <c r="F10" s="40"/>
      <c r="G10" s="41">
        <f>F10*D10</f>
        <v>0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ht="67.5">
      <c r="A11" s="11">
        <v>2</v>
      </c>
      <c r="B11" s="17" t="s">
        <v>85</v>
      </c>
      <c r="C11" s="12" t="s">
        <v>17</v>
      </c>
      <c r="D11" s="9">
        <v>11358</v>
      </c>
      <c r="E11" s="9">
        <v>2.48</v>
      </c>
      <c r="F11" s="9"/>
      <c r="G11" s="41">
        <f aca="true" t="shared" si="0" ref="G11:G73">F11*D11</f>
        <v>0</v>
      </c>
      <c r="H11" s="2"/>
      <c r="I11" s="2"/>
      <c r="J11" s="2"/>
      <c r="K11" s="55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81">
      <c r="A12" s="11">
        <v>3</v>
      </c>
      <c r="B12" s="13" t="s">
        <v>18</v>
      </c>
      <c r="C12" s="9" t="s">
        <v>4</v>
      </c>
      <c r="D12" s="12">
        <v>208.1</v>
      </c>
      <c r="E12" s="12">
        <v>51.43</v>
      </c>
      <c r="F12" s="12"/>
      <c r="G12" s="41">
        <f t="shared" si="0"/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27">
      <c r="A13" s="54">
        <v>4</v>
      </c>
      <c r="B13" s="18" t="s">
        <v>19</v>
      </c>
      <c r="C13" s="14" t="s">
        <v>20</v>
      </c>
      <c r="D13" s="12">
        <v>2016</v>
      </c>
      <c r="E13" s="12">
        <v>6.77</v>
      </c>
      <c r="F13" s="12"/>
      <c r="G13" s="41">
        <f t="shared" si="0"/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54">
      <c r="A14" s="11">
        <v>5</v>
      </c>
      <c r="B14" s="20" t="s">
        <v>86</v>
      </c>
      <c r="C14" s="14" t="s">
        <v>4</v>
      </c>
      <c r="D14" s="9">
        <v>5906</v>
      </c>
      <c r="E14" s="9">
        <v>22.25</v>
      </c>
      <c r="F14" s="9"/>
      <c r="G14" s="41">
        <f t="shared" si="0"/>
        <v>0</v>
      </c>
      <c r="H14" s="2"/>
      <c r="I14" s="2"/>
      <c r="J14" s="2"/>
      <c r="K14" s="55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7">
      <c r="A15" s="11"/>
      <c r="B15" s="60" t="s">
        <v>22</v>
      </c>
      <c r="C15" s="14"/>
      <c r="D15" s="9"/>
      <c r="E15" s="9"/>
      <c r="F15" s="9"/>
      <c r="G15" s="41">
        <f t="shared" si="0"/>
        <v>0</v>
      </c>
      <c r="H15" s="2"/>
      <c r="I15" s="2"/>
      <c r="J15" s="2"/>
      <c r="K15" s="55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3.5">
      <c r="A16" s="54">
        <v>1</v>
      </c>
      <c r="B16" s="27" t="s">
        <v>23</v>
      </c>
      <c r="C16" s="11" t="s">
        <v>6</v>
      </c>
      <c r="D16" s="9">
        <v>146</v>
      </c>
      <c r="E16" s="9">
        <v>5.68</v>
      </c>
      <c r="F16" s="9"/>
      <c r="G16" s="41">
        <f t="shared" si="0"/>
        <v>0</v>
      </c>
      <c r="H16" s="2"/>
      <c r="I16" s="2"/>
      <c r="J16" s="2"/>
      <c r="K16" s="55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67.5">
      <c r="A17" s="11">
        <v>2</v>
      </c>
      <c r="B17" s="19" t="s">
        <v>28</v>
      </c>
      <c r="C17" s="9" t="s">
        <v>5</v>
      </c>
      <c r="D17" s="12">
        <v>2.13</v>
      </c>
      <c r="E17" s="12">
        <v>10.86</v>
      </c>
      <c r="F17" s="12"/>
      <c r="G17" s="41">
        <f t="shared" si="0"/>
        <v>0</v>
      </c>
      <c r="H17" s="2"/>
      <c r="I17" s="2"/>
      <c r="J17" s="24"/>
      <c r="K17" s="25"/>
      <c r="L17" s="2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54">
      <c r="A18" s="11">
        <v>3</v>
      </c>
      <c r="B18" s="13" t="s">
        <v>24</v>
      </c>
      <c r="C18" s="9" t="s">
        <v>12</v>
      </c>
      <c r="D18" s="12">
        <v>15</v>
      </c>
      <c r="E18" s="12">
        <v>126.86</v>
      </c>
      <c r="F18" s="12"/>
      <c r="G18" s="41">
        <f t="shared" si="0"/>
        <v>0</v>
      </c>
      <c r="H18" s="2"/>
      <c r="I18" s="2"/>
      <c r="J18" s="24"/>
      <c r="K18" s="25"/>
      <c r="L18" s="26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54">
      <c r="A19" s="54">
        <v>4</v>
      </c>
      <c r="B19" s="16" t="s">
        <v>101</v>
      </c>
      <c r="C19" s="9" t="s">
        <v>4</v>
      </c>
      <c r="D19" s="12">
        <v>29</v>
      </c>
      <c r="E19" s="12">
        <v>178.64</v>
      </c>
      <c r="F19" s="12"/>
      <c r="G19" s="41">
        <f t="shared" si="0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27">
      <c r="A20" s="11">
        <v>5</v>
      </c>
      <c r="B20" s="13" t="s">
        <v>25</v>
      </c>
      <c r="C20" s="9" t="s">
        <v>6</v>
      </c>
      <c r="D20" s="12">
        <v>75</v>
      </c>
      <c r="E20" s="12">
        <v>12.83</v>
      </c>
      <c r="F20" s="12"/>
      <c r="G20" s="41">
        <f t="shared" si="0"/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27">
      <c r="A21" s="11">
        <v>6</v>
      </c>
      <c r="B21" s="13" t="s">
        <v>26</v>
      </c>
      <c r="C21" s="9" t="s">
        <v>6</v>
      </c>
      <c r="D21" s="9">
        <v>71</v>
      </c>
      <c r="E21" s="9">
        <v>325.27</v>
      </c>
      <c r="F21" s="9"/>
      <c r="G21" s="41">
        <f t="shared" si="0"/>
        <v>0</v>
      </c>
      <c r="H21" s="2"/>
      <c r="I21" s="2"/>
      <c r="J21" s="2"/>
      <c r="K21" s="55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40.5">
      <c r="A22" s="54">
        <v>7</v>
      </c>
      <c r="B22" s="20" t="s">
        <v>27</v>
      </c>
      <c r="C22" s="14" t="s">
        <v>6</v>
      </c>
      <c r="D22" s="12">
        <v>134</v>
      </c>
      <c r="E22" s="12">
        <v>16.83</v>
      </c>
      <c r="F22" s="12"/>
      <c r="G22" s="41">
        <f t="shared" si="0"/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3.5">
      <c r="A23" s="42"/>
      <c r="B23" s="44" t="s">
        <v>29</v>
      </c>
      <c r="C23" s="43"/>
      <c r="D23" s="52"/>
      <c r="E23" s="52"/>
      <c r="F23" s="52"/>
      <c r="G23" s="4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3.5">
      <c r="A24" s="30"/>
      <c r="B24" s="37" t="s">
        <v>30</v>
      </c>
      <c r="C24" s="31"/>
      <c r="D24" s="12"/>
      <c r="E24" s="12"/>
      <c r="F24" s="12"/>
      <c r="G24" s="41">
        <f t="shared" si="0"/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40.5">
      <c r="A25" s="11">
        <v>1</v>
      </c>
      <c r="B25" s="13" t="s">
        <v>87</v>
      </c>
      <c r="C25" s="9" t="s">
        <v>4</v>
      </c>
      <c r="D25" s="12">
        <v>3612</v>
      </c>
      <c r="E25" s="12">
        <v>22.44</v>
      </c>
      <c r="F25" s="12"/>
      <c r="G25" s="41">
        <f t="shared" si="0"/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54">
      <c r="A26" s="11">
        <v>2</v>
      </c>
      <c r="B26" s="13" t="s">
        <v>31</v>
      </c>
      <c r="C26" s="9" t="s">
        <v>17</v>
      </c>
      <c r="D26" s="12">
        <v>12040</v>
      </c>
      <c r="E26" s="9">
        <v>3.86</v>
      </c>
      <c r="F26" s="9"/>
      <c r="G26" s="41">
        <f t="shared" si="0"/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3.5">
      <c r="A27" s="11">
        <v>3</v>
      </c>
      <c r="B27" s="13" t="s">
        <v>32</v>
      </c>
      <c r="C27" s="9" t="s">
        <v>5</v>
      </c>
      <c r="D27" s="9">
        <v>7.98</v>
      </c>
      <c r="E27" s="9">
        <v>1365.09</v>
      </c>
      <c r="F27" s="9"/>
      <c r="G27" s="41">
        <f t="shared" si="0"/>
        <v>0</v>
      </c>
      <c r="H27" s="4"/>
      <c r="I27" s="4"/>
      <c r="J27" s="4"/>
      <c r="K27" s="7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67.5">
      <c r="A28" s="11">
        <v>4</v>
      </c>
      <c r="B28" s="18" t="s">
        <v>33</v>
      </c>
      <c r="C28" s="14" t="s">
        <v>17</v>
      </c>
      <c r="D28" s="12">
        <v>11358</v>
      </c>
      <c r="E28" s="12">
        <v>22.1</v>
      </c>
      <c r="F28" s="12"/>
      <c r="G28" s="41">
        <f t="shared" si="0"/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3.5">
      <c r="A29" s="11">
        <v>5</v>
      </c>
      <c r="B29" s="13" t="s">
        <v>32</v>
      </c>
      <c r="C29" s="9" t="s">
        <v>5</v>
      </c>
      <c r="D29" s="12">
        <v>3.98</v>
      </c>
      <c r="E29" s="12">
        <v>1365.09</v>
      </c>
      <c r="F29" s="12"/>
      <c r="G29" s="41">
        <f t="shared" si="0"/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67.5">
      <c r="A30" s="11">
        <v>6</v>
      </c>
      <c r="B30" s="18" t="s">
        <v>34</v>
      </c>
      <c r="C30" s="14" t="s">
        <v>17</v>
      </c>
      <c r="D30" s="9">
        <v>11358</v>
      </c>
      <c r="E30" s="9">
        <v>18.6</v>
      </c>
      <c r="F30" s="9"/>
      <c r="G30" s="41">
        <f t="shared" si="0"/>
        <v>0</v>
      </c>
      <c r="H30" s="4"/>
      <c r="I30" s="4"/>
      <c r="J30" s="24"/>
      <c r="K30" s="25"/>
      <c r="L30" s="2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3.5">
      <c r="A31" s="46"/>
      <c r="B31" s="44" t="s">
        <v>35</v>
      </c>
      <c r="C31" s="46"/>
      <c r="D31" s="45"/>
      <c r="E31" s="45"/>
      <c r="F31" s="45"/>
      <c r="G31" s="43"/>
      <c r="H31" s="4"/>
      <c r="I31" s="4"/>
      <c r="J31" s="24"/>
      <c r="K31" s="25"/>
      <c r="L31" s="2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40.5">
      <c r="A32" s="15">
        <v>1</v>
      </c>
      <c r="B32" s="27" t="s">
        <v>89</v>
      </c>
      <c r="C32" s="9" t="s">
        <v>4</v>
      </c>
      <c r="D32" s="9">
        <v>2016</v>
      </c>
      <c r="E32" s="12">
        <v>45.65</v>
      </c>
      <c r="F32" s="12"/>
      <c r="G32" s="41">
        <f t="shared" si="0"/>
        <v>0</v>
      </c>
      <c r="H32" s="4"/>
      <c r="I32" s="4"/>
      <c r="J32" s="4"/>
      <c r="K32" s="7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40.5">
      <c r="A33" s="11">
        <v>2</v>
      </c>
      <c r="B33" s="27" t="s">
        <v>36</v>
      </c>
      <c r="C33" s="11" t="s">
        <v>20</v>
      </c>
      <c r="D33" s="12">
        <v>728</v>
      </c>
      <c r="E33" s="12">
        <v>40.97</v>
      </c>
      <c r="F33" s="12"/>
      <c r="G33" s="41">
        <f t="shared" si="0"/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3.5">
      <c r="A34" s="11"/>
      <c r="B34" s="35" t="s">
        <v>90</v>
      </c>
      <c r="C34" s="11"/>
      <c r="D34" s="12"/>
      <c r="E34" s="12"/>
      <c r="F34" s="12"/>
      <c r="G34" s="41">
        <f t="shared" si="0"/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27">
      <c r="A35" s="11">
        <v>1</v>
      </c>
      <c r="B35" s="13" t="s">
        <v>88</v>
      </c>
      <c r="C35" s="9" t="s">
        <v>4</v>
      </c>
      <c r="D35" s="9">
        <v>617.3</v>
      </c>
      <c r="E35" s="9">
        <v>22.44</v>
      </c>
      <c r="F35" s="9"/>
      <c r="G35" s="41">
        <f t="shared" si="0"/>
        <v>0</v>
      </c>
      <c r="H35" s="4"/>
      <c r="I35" s="4"/>
      <c r="J35" s="24"/>
      <c r="K35" s="25"/>
      <c r="L35" s="26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3.5">
      <c r="A36" s="11">
        <v>2</v>
      </c>
      <c r="B36" s="13" t="s">
        <v>32</v>
      </c>
      <c r="C36" s="9" t="s">
        <v>5</v>
      </c>
      <c r="D36" s="66">
        <v>4.321</v>
      </c>
      <c r="E36" s="12">
        <v>1365.09</v>
      </c>
      <c r="F36" s="12"/>
      <c r="G36" s="41">
        <f t="shared" si="0"/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40.5">
      <c r="A37" s="11">
        <v>3</v>
      </c>
      <c r="B37" s="18" t="s">
        <v>37</v>
      </c>
      <c r="C37" s="14" t="s">
        <v>17</v>
      </c>
      <c r="D37" s="12">
        <v>6173</v>
      </c>
      <c r="E37" s="12">
        <v>13.48</v>
      </c>
      <c r="F37" s="12"/>
      <c r="G37" s="41">
        <f t="shared" si="0"/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27">
      <c r="A38" s="46"/>
      <c r="B38" s="44" t="s">
        <v>38</v>
      </c>
      <c r="C38" s="46"/>
      <c r="D38" s="45"/>
      <c r="E38" s="45"/>
      <c r="F38" s="45"/>
      <c r="G38" s="43"/>
      <c r="H38" s="4"/>
      <c r="I38" s="4"/>
      <c r="J38" s="4"/>
      <c r="K38" s="7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27">
      <c r="A39" s="46"/>
      <c r="B39" s="44" t="s">
        <v>39</v>
      </c>
      <c r="C39" s="46"/>
      <c r="D39" s="45"/>
      <c r="E39" s="45"/>
      <c r="F39" s="45"/>
      <c r="G39" s="43"/>
      <c r="H39" s="4"/>
      <c r="I39" s="4"/>
      <c r="J39" s="4"/>
      <c r="K39" s="7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54">
      <c r="A40" s="11">
        <v>1</v>
      </c>
      <c r="B40" s="13" t="s">
        <v>40</v>
      </c>
      <c r="C40" s="9" t="s">
        <v>4</v>
      </c>
      <c r="D40" s="12">
        <v>108.9</v>
      </c>
      <c r="E40" s="12">
        <v>51.44</v>
      </c>
      <c r="F40" s="12"/>
      <c r="G40" s="41">
        <f t="shared" si="0"/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67.5">
      <c r="A41" s="11">
        <v>2</v>
      </c>
      <c r="B41" s="20" t="s">
        <v>21</v>
      </c>
      <c r="C41" s="14" t="s">
        <v>4</v>
      </c>
      <c r="D41" s="9">
        <v>402.9</v>
      </c>
      <c r="E41" s="9">
        <v>22.25</v>
      </c>
      <c r="F41" s="9"/>
      <c r="G41" s="41">
        <f t="shared" si="0"/>
        <v>0</v>
      </c>
      <c r="H41" s="4"/>
      <c r="I41" s="4"/>
      <c r="J41" s="4"/>
      <c r="K41" s="7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40.5">
      <c r="A42" s="11">
        <v>3</v>
      </c>
      <c r="B42" s="20" t="s">
        <v>102</v>
      </c>
      <c r="C42" s="14" t="s">
        <v>4</v>
      </c>
      <c r="D42" s="9">
        <v>217.8</v>
      </c>
      <c r="E42" s="9">
        <v>22.44</v>
      </c>
      <c r="F42" s="9"/>
      <c r="G42" s="41">
        <f t="shared" si="0"/>
        <v>0</v>
      </c>
      <c r="H42" s="4"/>
      <c r="I42" s="4"/>
      <c r="J42" s="4"/>
      <c r="K42" s="7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54">
      <c r="A43" s="11">
        <v>4</v>
      </c>
      <c r="B43" s="13" t="s">
        <v>31</v>
      </c>
      <c r="C43" s="9" t="s">
        <v>17</v>
      </c>
      <c r="D43" s="9">
        <v>163.4</v>
      </c>
      <c r="E43" s="9">
        <v>3.86</v>
      </c>
      <c r="F43" s="9"/>
      <c r="G43" s="41">
        <f t="shared" si="0"/>
        <v>0</v>
      </c>
      <c r="H43" s="4"/>
      <c r="I43" s="4"/>
      <c r="J43" s="4"/>
      <c r="K43" s="7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3.5">
      <c r="A44" s="11">
        <v>5</v>
      </c>
      <c r="B44" s="13" t="s">
        <v>32</v>
      </c>
      <c r="C44" s="9" t="s">
        <v>5</v>
      </c>
      <c r="D44" s="67">
        <v>0.7623</v>
      </c>
      <c r="E44" s="9">
        <v>1365.09</v>
      </c>
      <c r="F44" s="9"/>
      <c r="G44" s="41">
        <f t="shared" si="0"/>
        <v>0</v>
      </c>
      <c r="H44" s="4"/>
      <c r="I44" s="4"/>
      <c r="J44" s="4"/>
      <c r="K44" s="7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67.5">
      <c r="A45" s="11">
        <v>6</v>
      </c>
      <c r="B45" s="18" t="s">
        <v>33</v>
      </c>
      <c r="C45" s="14" t="s">
        <v>17</v>
      </c>
      <c r="D45" s="9">
        <v>1089</v>
      </c>
      <c r="E45" s="9">
        <v>22.1</v>
      </c>
      <c r="F45" s="9"/>
      <c r="G45" s="41">
        <f t="shared" si="0"/>
        <v>0</v>
      </c>
      <c r="H45" s="4"/>
      <c r="I45" s="4"/>
      <c r="J45" s="4"/>
      <c r="K45" s="7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13.5">
      <c r="A46" s="11">
        <v>7</v>
      </c>
      <c r="B46" s="13" t="s">
        <v>32</v>
      </c>
      <c r="C46" s="9" t="s">
        <v>5</v>
      </c>
      <c r="D46" s="67">
        <v>0.3812</v>
      </c>
      <c r="E46" s="9">
        <v>1365.09</v>
      </c>
      <c r="F46" s="9"/>
      <c r="G46" s="41">
        <f t="shared" si="0"/>
        <v>0</v>
      </c>
      <c r="H46" s="4"/>
      <c r="I46" s="4"/>
      <c r="J46" s="4"/>
      <c r="K46" s="7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67.5">
      <c r="A47" s="11">
        <v>8</v>
      </c>
      <c r="B47" s="18" t="s">
        <v>95</v>
      </c>
      <c r="C47" s="14" t="s">
        <v>17</v>
      </c>
      <c r="D47" s="9">
        <v>1089</v>
      </c>
      <c r="E47" s="9">
        <v>18.6</v>
      </c>
      <c r="F47" s="9"/>
      <c r="G47" s="41">
        <f t="shared" si="0"/>
        <v>0</v>
      </c>
      <c r="H47" s="4"/>
      <c r="I47" s="4"/>
      <c r="J47" s="4"/>
      <c r="K47" s="7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1" customFormat="1" ht="13.5">
      <c r="A48" s="46"/>
      <c r="B48" s="44" t="s">
        <v>91</v>
      </c>
      <c r="C48" s="46"/>
      <c r="D48" s="45"/>
      <c r="E48" s="45"/>
      <c r="F48" s="45"/>
      <c r="G48" s="43"/>
      <c r="H48" s="4"/>
      <c r="I48" s="4"/>
      <c r="J48" s="4"/>
      <c r="K48" s="7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1" customFormat="1" ht="27">
      <c r="A49" s="11">
        <v>1</v>
      </c>
      <c r="B49" s="18" t="s">
        <v>19</v>
      </c>
      <c r="C49" s="14" t="s">
        <v>20</v>
      </c>
      <c r="D49" s="12">
        <v>299</v>
      </c>
      <c r="E49" s="12">
        <v>6.77</v>
      </c>
      <c r="F49" s="12"/>
      <c r="G49" s="41">
        <f t="shared" si="0"/>
        <v>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1" customFormat="1" ht="54">
      <c r="A50" s="11">
        <v>2</v>
      </c>
      <c r="B50" s="13" t="s">
        <v>40</v>
      </c>
      <c r="C50" s="9" t="s">
        <v>4</v>
      </c>
      <c r="D50" s="12">
        <v>42.88</v>
      </c>
      <c r="E50" s="12">
        <v>51.44</v>
      </c>
      <c r="F50" s="12"/>
      <c r="G50" s="41">
        <f t="shared" si="0"/>
        <v>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56" customFormat="1" ht="54">
      <c r="A51" s="11">
        <v>3</v>
      </c>
      <c r="B51" s="20" t="s">
        <v>92</v>
      </c>
      <c r="C51" s="14" t="s">
        <v>4</v>
      </c>
      <c r="D51" s="9">
        <v>85.76</v>
      </c>
      <c r="E51" s="9">
        <v>22.05</v>
      </c>
      <c r="F51" s="9"/>
      <c r="G51" s="41">
        <f t="shared" si="0"/>
        <v>0</v>
      </c>
      <c r="H51" s="4"/>
      <c r="I51" s="4"/>
      <c r="J51" s="4"/>
      <c r="K51" s="7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56" customFormat="1" ht="54">
      <c r="A52" s="11">
        <v>4</v>
      </c>
      <c r="B52" s="20" t="s">
        <v>93</v>
      </c>
      <c r="C52" s="14" t="s">
        <v>4</v>
      </c>
      <c r="D52" s="9">
        <v>21.44</v>
      </c>
      <c r="E52" s="9">
        <v>55.13</v>
      </c>
      <c r="F52" s="9"/>
      <c r="G52" s="41">
        <f t="shared" si="0"/>
        <v>0</v>
      </c>
      <c r="H52" s="4"/>
      <c r="I52" s="4"/>
      <c r="J52" s="4"/>
      <c r="K52" s="7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1" customFormat="1" ht="40.5">
      <c r="A53" s="11">
        <v>5</v>
      </c>
      <c r="B53" s="13" t="s">
        <v>94</v>
      </c>
      <c r="C53" s="9" t="s">
        <v>17</v>
      </c>
      <c r="D53" s="9">
        <v>107.2</v>
      </c>
      <c r="E53" s="9">
        <v>4.18</v>
      </c>
      <c r="F53" s="9"/>
      <c r="G53" s="41">
        <f t="shared" si="0"/>
        <v>0</v>
      </c>
      <c r="H53" s="4"/>
      <c r="I53" s="4"/>
      <c r="J53" s="4"/>
      <c r="K53" s="7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1" customFormat="1" ht="13.5">
      <c r="A54" s="11">
        <v>6</v>
      </c>
      <c r="B54" s="13" t="s">
        <v>32</v>
      </c>
      <c r="C54" s="9" t="s">
        <v>5</v>
      </c>
      <c r="D54" s="67">
        <v>0.7504</v>
      </c>
      <c r="E54" s="9">
        <v>1365.09</v>
      </c>
      <c r="F54" s="9"/>
      <c r="G54" s="41">
        <f t="shared" si="0"/>
        <v>0</v>
      </c>
      <c r="H54" s="4"/>
      <c r="I54" s="4"/>
      <c r="J54" s="4"/>
      <c r="K54" s="7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1" customFormat="1" ht="67.5">
      <c r="A55" s="11">
        <v>7</v>
      </c>
      <c r="B55" s="18" t="s">
        <v>95</v>
      </c>
      <c r="C55" s="14" t="s">
        <v>17</v>
      </c>
      <c r="D55" s="9">
        <v>1072</v>
      </c>
      <c r="E55" s="9">
        <v>18.6</v>
      </c>
      <c r="F55" s="9"/>
      <c r="G55" s="41">
        <f t="shared" si="0"/>
        <v>0</v>
      </c>
      <c r="H55" s="4"/>
      <c r="I55" s="4"/>
      <c r="J55" s="4"/>
      <c r="K55" s="7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1" customFormat="1" ht="40.5">
      <c r="A56" s="11">
        <v>8</v>
      </c>
      <c r="B56" s="27" t="s">
        <v>41</v>
      </c>
      <c r="C56" s="11" t="s">
        <v>20</v>
      </c>
      <c r="D56" s="12">
        <v>299</v>
      </c>
      <c r="E56" s="12">
        <v>45.65</v>
      </c>
      <c r="F56" s="12"/>
      <c r="G56" s="41">
        <f t="shared" si="0"/>
        <v>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13.5">
      <c r="A57" s="46"/>
      <c r="B57" s="47" t="s">
        <v>42</v>
      </c>
      <c r="C57" s="46"/>
      <c r="D57" s="45"/>
      <c r="E57" s="45"/>
      <c r="F57" s="45"/>
      <c r="G57" s="43"/>
      <c r="H57" s="4"/>
      <c r="I57" s="4"/>
      <c r="J57" s="4"/>
      <c r="K57" s="7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ht="27">
      <c r="A58" s="15">
        <v>1</v>
      </c>
      <c r="B58" s="16" t="s">
        <v>104</v>
      </c>
      <c r="C58" s="9" t="s">
        <v>4</v>
      </c>
      <c r="D58" s="12">
        <v>67.3</v>
      </c>
      <c r="E58" s="12">
        <v>211.23</v>
      </c>
      <c r="F58" s="12"/>
      <c r="G58" s="41">
        <f t="shared" si="0"/>
        <v>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13.5">
      <c r="A59" s="48"/>
      <c r="B59" s="49" t="s">
        <v>43</v>
      </c>
      <c r="C59" s="50"/>
      <c r="D59" s="52"/>
      <c r="E59" s="52"/>
      <c r="F59" s="52"/>
      <c r="G59" s="4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40.5">
      <c r="A60" s="15"/>
      <c r="B60" s="63" t="s">
        <v>44</v>
      </c>
      <c r="C60" s="34"/>
      <c r="D60" s="12"/>
      <c r="E60" s="12"/>
      <c r="F60" s="12"/>
      <c r="G60" s="41">
        <f t="shared" si="0"/>
        <v>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54">
      <c r="A61" s="11">
        <v>1</v>
      </c>
      <c r="B61" s="20" t="s">
        <v>45</v>
      </c>
      <c r="C61" s="14" t="s">
        <v>4</v>
      </c>
      <c r="D61" s="9">
        <v>1786</v>
      </c>
      <c r="E61" s="9">
        <v>22.05</v>
      </c>
      <c r="F61" s="9"/>
      <c r="G61" s="41">
        <f t="shared" si="0"/>
        <v>0</v>
      </c>
      <c r="H61" s="4"/>
      <c r="I61" s="4"/>
      <c r="J61" s="4"/>
      <c r="K61" s="7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ht="54">
      <c r="A62" s="11">
        <v>2</v>
      </c>
      <c r="B62" s="20" t="s">
        <v>46</v>
      </c>
      <c r="C62" s="14" t="s">
        <v>12</v>
      </c>
      <c r="D62" s="12">
        <v>165</v>
      </c>
      <c r="E62" s="12">
        <v>50.86</v>
      </c>
      <c r="F62" s="12"/>
      <c r="G62" s="41">
        <f t="shared" si="0"/>
        <v>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t="27">
      <c r="A63" s="11">
        <v>3</v>
      </c>
      <c r="B63" s="18" t="s">
        <v>47</v>
      </c>
      <c r="C63" s="14" t="s">
        <v>4</v>
      </c>
      <c r="D63" s="12">
        <v>312</v>
      </c>
      <c r="E63" s="12">
        <v>46.81</v>
      </c>
      <c r="F63" s="12"/>
      <c r="G63" s="41">
        <f t="shared" si="0"/>
        <v>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t="27">
      <c r="A64" s="11">
        <v>4</v>
      </c>
      <c r="B64" s="27" t="s">
        <v>48</v>
      </c>
      <c r="C64" s="11" t="s">
        <v>20</v>
      </c>
      <c r="D64" s="9">
        <v>1130</v>
      </c>
      <c r="E64" s="9">
        <v>29.68</v>
      </c>
      <c r="F64" s="9"/>
      <c r="G64" s="41">
        <f t="shared" si="0"/>
        <v>0</v>
      </c>
      <c r="H64" s="4"/>
      <c r="I64" s="4"/>
      <c r="J64" s="4"/>
      <c r="K64" s="7"/>
      <c r="L64" s="4"/>
      <c r="M64" s="4"/>
      <c r="N64" s="4"/>
      <c r="O64" s="6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ht="54">
      <c r="A65" s="11">
        <v>5</v>
      </c>
      <c r="B65" s="18" t="s">
        <v>111</v>
      </c>
      <c r="C65" s="14" t="s">
        <v>4</v>
      </c>
      <c r="D65" s="9">
        <v>1290</v>
      </c>
      <c r="E65" s="9">
        <v>29.27</v>
      </c>
      <c r="F65" s="9"/>
      <c r="G65" s="41">
        <f t="shared" si="0"/>
        <v>0</v>
      </c>
      <c r="H65" s="4"/>
      <c r="I65" s="4"/>
      <c r="J65" s="4"/>
      <c r="K65" s="7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ht="13.5">
      <c r="A66" s="48"/>
      <c r="B66" s="50" t="s">
        <v>50</v>
      </c>
      <c r="C66" s="50"/>
      <c r="D66" s="45"/>
      <c r="E66" s="45"/>
      <c r="F66" s="45"/>
      <c r="G66" s="43"/>
      <c r="H66" s="4"/>
      <c r="I66" s="4"/>
      <c r="J66" s="4"/>
      <c r="K66" s="7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ht="54">
      <c r="A67" s="11">
        <v>6</v>
      </c>
      <c r="B67" s="20" t="s">
        <v>45</v>
      </c>
      <c r="C67" s="14" t="s">
        <v>4</v>
      </c>
      <c r="D67" s="12">
        <v>20</v>
      </c>
      <c r="E67" s="12">
        <v>22.05</v>
      </c>
      <c r="F67" s="12"/>
      <c r="G67" s="41">
        <f t="shared" si="0"/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ht="54">
      <c r="A68" s="11">
        <v>7</v>
      </c>
      <c r="B68" s="20" t="s">
        <v>51</v>
      </c>
      <c r="C68" s="14" t="s">
        <v>12</v>
      </c>
      <c r="D68" s="12">
        <v>5</v>
      </c>
      <c r="E68" s="12">
        <v>50.86</v>
      </c>
      <c r="F68" s="12"/>
      <c r="G68" s="41">
        <f t="shared" si="0"/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ht="27">
      <c r="A69" s="11">
        <v>8</v>
      </c>
      <c r="B69" s="18" t="s">
        <v>52</v>
      </c>
      <c r="C69" s="14" t="s">
        <v>4</v>
      </c>
      <c r="D69" s="9">
        <v>2.25</v>
      </c>
      <c r="E69" s="9">
        <v>32.09</v>
      </c>
      <c r="F69" s="9"/>
      <c r="G69" s="41">
        <f t="shared" si="0"/>
        <v>0</v>
      </c>
      <c r="H69" s="4"/>
      <c r="I69" s="4"/>
      <c r="J69" s="4"/>
      <c r="K69" s="7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ht="27">
      <c r="A70" s="11">
        <v>9</v>
      </c>
      <c r="B70" s="39" t="s">
        <v>53</v>
      </c>
      <c r="C70" s="9" t="s">
        <v>6</v>
      </c>
      <c r="D70" s="12">
        <v>5</v>
      </c>
      <c r="E70" s="12">
        <v>803.69</v>
      </c>
      <c r="F70" s="12"/>
      <c r="G70" s="41">
        <f t="shared" si="0"/>
        <v>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t="40.5">
      <c r="A71" s="11">
        <v>10</v>
      </c>
      <c r="B71" s="16" t="s">
        <v>105</v>
      </c>
      <c r="C71" s="9" t="s">
        <v>4</v>
      </c>
      <c r="D71" s="9">
        <v>0.44</v>
      </c>
      <c r="E71" s="9">
        <v>193</v>
      </c>
      <c r="F71" s="9"/>
      <c r="G71" s="41">
        <f t="shared" si="0"/>
        <v>0</v>
      </c>
      <c r="H71" s="4"/>
      <c r="I71" s="4"/>
      <c r="J71" s="4"/>
      <c r="K71" s="7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ht="27">
      <c r="A72" s="11">
        <v>11</v>
      </c>
      <c r="B72" s="13" t="s">
        <v>10</v>
      </c>
      <c r="C72" s="9" t="s">
        <v>17</v>
      </c>
      <c r="D72" s="9">
        <v>28.3</v>
      </c>
      <c r="E72" s="9">
        <v>12.01</v>
      </c>
      <c r="F72" s="9"/>
      <c r="G72" s="41">
        <f t="shared" si="0"/>
        <v>0</v>
      </c>
      <c r="H72" s="4"/>
      <c r="I72" s="4"/>
      <c r="J72" s="4"/>
      <c r="K72" s="7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ht="54">
      <c r="A73" s="11">
        <v>12</v>
      </c>
      <c r="B73" s="18" t="s">
        <v>54</v>
      </c>
      <c r="C73" s="14" t="s">
        <v>4</v>
      </c>
      <c r="D73" s="9">
        <v>4</v>
      </c>
      <c r="E73" s="9">
        <v>29.27</v>
      </c>
      <c r="F73" s="9"/>
      <c r="G73" s="41">
        <f t="shared" si="0"/>
        <v>0</v>
      </c>
      <c r="H73" s="4"/>
      <c r="I73" s="4"/>
      <c r="J73" s="4"/>
      <c r="K73" s="7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ht="13.5">
      <c r="A74" s="48"/>
      <c r="B74" s="50" t="s">
        <v>43</v>
      </c>
      <c r="C74" s="50"/>
      <c r="D74" s="45"/>
      <c r="E74" s="45"/>
      <c r="F74" s="45"/>
      <c r="G74" s="43"/>
      <c r="H74" s="4"/>
      <c r="I74" s="4"/>
      <c r="J74" s="4"/>
      <c r="K74" s="7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ht="54">
      <c r="A75" s="11">
        <v>13</v>
      </c>
      <c r="B75" s="20" t="s">
        <v>45</v>
      </c>
      <c r="C75" s="14" t="s">
        <v>4</v>
      </c>
      <c r="D75" s="12">
        <v>37.5</v>
      </c>
      <c r="E75" s="12">
        <v>22.05</v>
      </c>
      <c r="F75" s="12"/>
      <c r="G75" s="41">
        <f aca="true" t="shared" si="1" ref="G75:G123">F75*D75</f>
        <v>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ht="54">
      <c r="A76" s="11">
        <v>14</v>
      </c>
      <c r="B76" s="20" t="s">
        <v>51</v>
      </c>
      <c r="C76" s="14" t="s">
        <v>12</v>
      </c>
      <c r="D76" s="12">
        <v>4</v>
      </c>
      <c r="E76" s="12">
        <v>50.86</v>
      </c>
      <c r="F76" s="12"/>
      <c r="G76" s="41">
        <f t="shared" si="1"/>
        <v>0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ht="27">
      <c r="A77" s="11">
        <v>15</v>
      </c>
      <c r="B77" s="18" t="s">
        <v>47</v>
      </c>
      <c r="C77" s="14" t="s">
        <v>4</v>
      </c>
      <c r="D77" s="12">
        <v>8</v>
      </c>
      <c r="E77" s="12">
        <v>46.81</v>
      </c>
      <c r="F77" s="12"/>
      <c r="G77" s="41">
        <f t="shared" si="1"/>
        <v>0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ht="27">
      <c r="A78" s="11">
        <v>16</v>
      </c>
      <c r="B78" s="27" t="s">
        <v>55</v>
      </c>
      <c r="C78" s="11" t="s">
        <v>20</v>
      </c>
      <c r="D78" s="9">
        <v>31</v>
      </c>
      <c r="E78" s="9">
        <v>19.87</v>
      </c>
      <c r="F78" s="9"/>
      <c r="G78" s="41">
        <f t="shared" si="1"/>
        <v>0</v>
      </c>
      <c r="H78" s="4"/>
      <c r="I78" s="4"/>
      <c r="J78" s="4"/>
      <c r="K78" s="7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ht="40.5">
      <c r="A79" s="11">
        <v>17</v>
      </c>
      <c r="B79" s="13" t="s">
        <v>56</v>
      </c>
      <c r="C79" s="9" t="s">
        <v>17</v>
      </c>
      <c r="D79" s="12">
        <v>14.6</v>
      </c>
      <c r="E79" s="12">
        <v>28.93</v>
      </c>
      <c r="F79" s="12"/>
      <c r="G79" s="41">
        <f t="shared" si="1"/>
        <v>0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ht="40.5">
      <c r="A80" s="15">
        <v>18</v>
      </c>
      <c r="B80" s="16" t="s">
        <v>105</v>
      </c>
      <c r="C80" s="9" t="s">
        <v>4</v>
      </c>
      <c r="D80" s="9">
        <v>0.4</v>
      </c>
      <c r="E80" s="9">
        <v>193</v>
      </c>
      <c r="F80" s="9"/>
      <c r="G80" s="41">
        <f t="shared" si="1"/>
        <v>0</v>
      </c>
      <c r="H80" s="4"/>
      <c r="I80" s="4"/>
      <c r="J80" s="4"/>
      <c r="K80" s="7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ht="27">
      <c r="A81" s="11">
        <v>19</v>
      </c>
      <c r="B81" s="17" t="s">
        <v>57</v>
      </c>
      <c r="C81" s="9" t="s">
        <v>6</v>
      </c>
      <c r="D81" s="9">
        <v>5</v>
      </c>
      <c r="E81" s="9">
        <v>38.5</v>
      </c>
      <c r="F81" s="9"/>
      <c r="G81" s="41">
        <f t="shared" si="1"/>
        <v>0</v>
      </c>
      <c r="H81" s="4"/>
      <c r="I81" s="4"/>
      <c r="J81" s="4"/>
      <c r="K81" s="7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ht="13.5">
      <c r="A82" s="11">
        <v>20</v>
      </c>
      <c r="B82" s="17" t="s">
        <v>58</v>
      </c>
      <c r="C82" s="9" t="s">
        <v>6</v>
      </c>
      <c r="D82" s="12">
        <v>5</v>
      </c>
      <c r="E82" s="12">
        <v>57.8</v>
      </c>
      <c r="F82" s="12"/>
      <c r="G82" s="41">
        <f t="shared" si="1"/>
        <v>0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ht="27">
      <c r="A83" s="11">
        <v>21</v>
      </c>
      <c r="B83" s="17" t="s">
        <v>59</v>
      </c>
      <c r="C83" s="9" t="s">
        <v>6</v>
      </c>
      <c r="D83" s="12">
        <v>5</v>
      </c>
      <c r="E83" s="12">
        <v>74.61</v>
      </c>
      <c r="F83" s="12"/>
      <c r="G83" s="41">
        <f t="shared" si="1"/>
        <v>0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ht="27">
      <c r="A84" s="11">
        <v>22</v>
      </c>
      <c r="B84" s="17" t="s">
        <v>60</v>
      </c>
      <c r="C84" s="9" t="s">
        <v>6</v>
      </c>
      <c r="D84" s="9">
        <v>5</v>
      </c>
      <c r="E84" s="9">
        <v>84.24</v>
      </c>
      <c r="F84" s="9"/>
      <c r="G84" s="41">
        <f t="shared" si="1"/>
        <v>0</v>
      </c>
      <c r="H84" s="4"/>
      <c r="I84" s="4"/>
      <c r="J84" s="4"/>
      <c r="K84" s="7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3.5">
      <c r="A85" s="11">
        <v>23</v>
      </c>
      <c r="B85" s="17" t="s">
        <v>61</v>
      </c>
      <c r="C85" s="9" t="s">
        <v>6</v>
      </c>
      <c r="D85" s="12">
        <v>5</v>
      </c>
      <c r="E85" s="12">
        <v>14.48</v>
      </c>
      <c r="F85" s="12"/>
      <c r="G85" s="41">
        <f t="shared" si="1"/>
        <v>0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ht="13.5">
      <c r="A86" s="11">
        <v>24</v>
      </c>
      <c r="B86" s="17" t="s">
        <v>62</v>
      </c>
      <c r="C86" s="9" t="s">
        <v>6</v>
      </c>
      <c r="D86" s="9">
        <v>5</v>
      </c>
      <c r="E86" s="9">
        <v>241.35</v>
      </c>
      <c r="F86" s="9"/>
      <c r="G86" s="41">
        <f t="shared" si="1"/>
        <v>0</v>
      </c>
      <c r="H86" s="4"/>
      <c r="I86" s="4"/>
      <c r="J86" s="4"/>
      <c r="K86" s="7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27">
      <c r="A87" s="11">
        <v>25</v>
      </c>
      <c r="B87" s="18" t="s">
        <v>64</v>
      </c>
      <c r="C87" s="14" t="s">
        <v>4</v>
      </c>
      <c r="D87" s="9">
        <v>8</v>
      </c>
      <c r="E87" s="9">
        <v>31.64</v>
      </c>
      <c r="F87" s="9"/>
      <c r="G87" s="41">
        <f t="shared" si="1"/>
        <v>0</v>
      </c>
      <c r="H87" s="4"/>
      <c r="I87" s="4"/>
      <c r="J87" s="4"/>
      <c r="K87" s="7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67.5">
      <c r="A88" s="11">
        <v>26</v>
      </c>
      <c r="B88" s="17" t="s">
        <v>63</v>
      </c>
      <c r="C88" s="9" t="s">
        <v>6</v>
      </c>
      <c r="D88" s="12">
        <v>1</v>
      </c>
      <c r="E88" s="12">
        <v>7128</v>
      </c>
      <c r="F88" s="12"/>
      <c r="G88" s="41">
        <f t="shared" si="1"/>
        <v>0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ht="20.25" customHeight="1">
      <c r="A89" s="48"/>
      <c r="B89" s="49" t="s">
        <v>65</v>
      </c>
      <c r="C89" s="50"/>
      <c r="D89" s="52"/>
      <c r="E89" s="52"/>
      <c r="F89" s="52"/>
      <c r="G89" s="4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ht="27">
      <c r="A90" s="48"/>
      <c r="B90" s="50" t="s">
        <v>66</v>
      </c>
      <c r="C90" s="50"/>
      <c r="D90" s="52"/>
      <c r="E90" s="52"/>
      <c r="F90" s="52"/>
      <c r="G90" s="4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ht="67.5">
      <c r="A91" s="11">
        <v>1</v>
      </c>
      <c r="B91" s="20" t="s">
        <v>79</v>
      </c>
      <c r="C91" s="14" t="s">
        <v>4</v>
      </c>
      <c r="D91" s="9">
        <v>452.4</v>
      </c>
      <c r="E91" s="9">
        <v>42.25</v>
      </c>
      <c r="F91" s="9"/>
      <c r="G91" s="41">
        <f t="shared" si="1"/>
        <v>0</v>
      </c>
      <c r="H91" s="4"/>
      <c r="I91" s="4"/>
      <c r="J91" s="4"/>
      <c r="K91" s="7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54">
      <c r="A92" s="11">
        <v>2</v>
      </c>
      <c r="B92" s="20" t="s">
        <v>46</v>
      </c>
      <c r="C92" s="14" t="s">
        <v>12</v>
      </c>
      <c r="D92" s="9">
        <v>45.24</v>
      </c>
      <c r="E92" s="9">
        <v>50.86</v>
      </c>
      <c r="F92" s="9"/>
      <c r="G92" s="41">
        <f t="shared" si="1"/>
        <v>0</v>
      </c>
      <c r="H92" s="4"/>
      <c r="I92" s="4"/>
      <c r="J92" s="4"/>
      <c r="K92" s="7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27">
      <c r="A93" s="11">
        <v>3</v>
      </c>
      <c r="B93" s="18" t="s">
        <v>47</v>
      </c>
      <c r="C93" s="14" t="s">
        <v>4</v>
      </c>
      <c r="D93" s="12">
        <v>165.6</v>
      </c>
      <c r="E93" s="12">
        <v>46.81</v>
      </c>
      <c r="F93" s="12"/>
      <c r="G93" s="41">
        <f t="shared" si="1"/>
        <v>0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ht="27">
      <c r="A94" s="11">
        <v>4</v>
      </c>
      <c r="B94" s="27" t="s">
        <v>74</v>
      </c>
      <c r="C94" s="11" t="s">
        <v>20</v>
      </c>
      <c r="D94" s="9">
        <v>110</v>
      </c>
      <c r="E94" s="9">
        <v>55.7</v>
      </c>
      <c r="F94" s="9"/>
      <c r="G94" s="41">
        <f t="shared" si="1"/>
        <v>0</v>
      </c>
      <c r="H94" s="4"/>
      <c r="I94" s="4"/>
      <c r="J94" s="4"/>
      <c r="K94" s="7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27">
      <c r="A95" s="11">
        <v>5</v>
      </c>
      <c r="B95" s="27" t="s">
        <v>84</v>
      </c>
      <c r="C95" s="11" t="s">
        <v>20</v>
      </c>
      <c r="D95" s="9">
        <v>9</v>
      </c>
      <c r="E95" s="9">
        <v>101.96</v>
      </c>
      <c r="F95" s="9"/>
      <c r="G95" s="41">
        <f t="shared" si="1"/>
        <v>0</v>
      </c>
      <c r="H95" s="4"/>
      <c r="I95" s="4"/>
      <c r="J95" s="4"/>
      <c r="K95" s="7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27">
      <c r="A96" s="11">
        <v>6</v>
      </c>
      <c r="B96" s="27" t="s">
        <v>81</v>
      </c>
      <c r="C96" s="11" t="s">
        <v>20</v>
      </c>
      <c r="D96" s="9">
        <v>10</v>
      </c>
      <c r="E96" s="9">
        <v>151.45</v>
      </c>
      <c r="F96" s="9"/>
      <c r="G96" s="41">
        <f t="shared" si="1"/>
        <v>0</v>
      </c>
      <c r="H96" s="4"/>
      <c r="I96" s="4"/>
      <c r="J96" s="4"/>
      <c r="K96" s="7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27">
      <c r="A97" s="11">
        <v>7</v>
      </c>
      <c r="B97" s="27" t="s">
        <v>67</v>
      </c>
      <c r="C97" s="11" t="s">
        <v>20</v>
      </c>
      <c r="D97" s="9">
        <v>162</v>
      </c>
      <c r="E97" s="9">
        <v>199.2</v>
      </c>
      <c r="F97" s="9"/>
      <c r="G97" s="41">
        <f t="shared" si="1"/>
        <v>0</v>
      </c>
      <c r="H97" s="4"/>
      <c r="I97" s="4"/>
      <c r="J97" s="4"/>
      <c r="K97" s="7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40.5">
      <c r="A98" s="11">
        <v>8</v>
      </c>
      <c r="B98" s="18" t="s">
        <v>49</v>
      </c>
      <c r="C98" s="14" t="s">
        <v>4</v>
      </c>
      <c r="D98" s="9">
        <v>227.26</v>
      </c>
      <c r="E98" s="9">
        <v>29.27</v>
      </c>
      <c r="F98" s="9"/>
      <c r="G98" s="41">
        <f t="shared" si="1"/>
        <v>0</v>
      </c>
      <c r="H98" s="4"/>
      <c r="I98" s="4"/>
      <c r="J98" s="4"/>
      <c r="K98" s="7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3.5">
      <c r="A99" s="48"/>
      <c r="B99" s="50" t="s">
        <v>50</v>
      </c>
      <c r="C99" s="50"/>
      <c r="D99" s="45"/>
      <c r="E99" s="45"/>
      <c r="F99" s="45"/>
      <c r="G99" s="43"/>
      <c r="H99" s="4"/>
      <c r="I99" s="4"/>
      <c r="J99" s="4"/>
      <c r="K99" s="7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81">
      <c r="A100" s="11">
        <v>9</v>
      </c>
      <c r="B100" s="20" t="s">
        <v>82</v>
      </c>
      <c r="C100" s="14" t="s">
        <v>4</v>
      </c>
      <c r="D100" s="9">
        <v>64.5</v>
      </c>
      <c r="E100" s="9">
        <v>41.01</v>
      </c>
      <c r="F100" s="9"/>
      <c r="G100" s="41">
        <f t="shared" si="1"/>
        <v>0</v>
      </c>
      <c r="H100" s="4"/>
      <c r="I100" s="4"/>
      <c r="J100" s="4"/>
      <c r="K100" s="7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54">
      <c r="A101" s="11">
        <v>10</v>
      </c>
      <c r="B101" s="20" t="s">
        <v>46</v>
      </c>
      <c r="C101" s="14" t="s">
        <v>12</v>
      </c>
      <c r="D101" s="9">
        <v>6.45</v>
      </c>
      <c r="E101" s="9">
        <v>50.86</v>
      </c>
      <c r="F101" s="9"/>
      <c r="G101" s="41">
        <f t="shared" si="1"/>
        <v>0</v>
      </c>
      <c r="H101" s="4"/>
      <c r="I101" s="4"/>
      <c r="J101" s="4"/>
      <c r="K101" s="7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27">
      <c r="A102" s="11">
        <v>11</v>
      </c>
      <c r="B102" s="18" t="s">
        <v>52</v>
      </c>
      <c r="C102" s="14" t="s">
        <v>4</v>
      </c>
      <c r="D102" s="9">
        <v>3.2</v>
      </c>
      <c r="E102" s="9">
        <v>32.09</v>
      </c>
      <c r="F102" s="9"/>
      <c r="G102" s="41">
        <f t="shared" si="1"/>
        <v>0</v>
      </c>
      <c r="H102" s="4"/>
      <c r="I102" s="4"/>
      <c r="J102" s="4"/>
      <c r="K102" s="7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43.5">
      <c r="A103" s="11">
        <v>12</v>
      </c>
      <c r="B103" s="18" t="s">
        <v>103</v>
      </c>
      <c r="C103" s="14" t="s">
        <v>4</v>
      </c>
      <c r="D103" s="9">
        <v>39.41</v>
      </c>
      <c r="E103" s="9">
        <v>205.2</v>
      </c>
      <c r="F103" s="9"/>
      <c r="G103" s="41">
        <f t="shared" si="1"/>
        <v>0</v>
      </c>
      <c r="H103" s="4"/>
      <c r="I103" s="4"/>
      <c r="J103" s="4"/>
      <c r="K103" s="7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27">
      <c r="A104" s="11">
        <v>13</v>
      </c>
      <c r="B104" s="39" t="s">
        <v>68</v>
      </c>
      <c r="C104" s="9" t="s">
        <v>6</v>
      </c>
      <c r="D104" s="9">
        <v>8</v>
      </c>
      <c r="E104" s="9">
        <v>803.69</v>
      </c>
      <c r="F104" s="9"/>
      <c r="G104" s="41">
        <f t="shared" si="1"/>
        <v>0</v>
      </c>
      <c r="H104" s="4"/>
      <c r="I104" s="4"/>
      <c r="J104" s="4"/>
      <c r="K104" s="7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27">
      <c r="A105" s="11">
        <v>14</v>
      </c>
      <c r="B105" s="13" t="s">
        <v>10</v>
      </c>
      <c r="C105" s="9" t="s">
        <v>17</v>
      </c>
      <c r="D105" s="9">
        <v>68.4</v>
      </c>
      <c r="E105" s="9">
        <v>12.01</v>
      </c>
      <c r="F105" s="9"/>
      <c r="G105" s="41">
        <f t="shared" si="1"/>
        <v>0</v>
      </c>
      <c r="H105" s="4"/>
      <c r="I105" s="4"/>
      <c r="J105" s="4"/>
      <c r="K105" s="7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54">
      <c r="A106" s="11">
        <v>15</v>
      </c>
      <c r="B106" s="18" t="s">
        <v>54</v>
      </c>
      <c r="C106" s="14" t="s">
        <v>4</v>
      </c>
      <c r="D106" s="12">
        <v>19.35</v>
      </c>
      <c r="E106" s="12">
        <v>29.27</v>
      </c>
      <c r="F106" s="12"/>
      <c r="G106" s="41">
        <f t="shared" si="1"/>
        <v>0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ht="13.5">
      <c r="A107" s="48"/>
      <c r="B107" s="50" t="s">
        <v>69</v>
      </c>
      <c r="C107" s="50"/>
      <c r="D107" s="52"/>
      <c r="E107" s="52"/>
      <c r="F107" s="52"/>
      <c r="G107" s="4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ht="54">
      <c r="A108" s="11">
        <v>15</v>
      </c>
      <c r="B108" s="20" t="s">
        <v>80</v>
      </c>
      <c r="C108" s="14" t="s">
        <v>4</v>
      </c>
      <c r="D108" s="9">
        <v>76</v>
      </c>
      <c r="E108" s="9">
        <v>20.74</v>
      </c>
      <c r="F108" s="9"/>
      <c r="G108" s="41">
        <f t="shared" si="1"/>
        <v>0</v>
      </c>
      <c r="H108" s="4"/>
      <c r="I108" s="4"/>
      <c r="J108" s="4"/>
      <c r="K108" s="7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54">
      <c r="A109" s="11">
        <v>16</v>
      </c>
      <c r="B109" s="20" t="s">
        <v>83</v>
      </c>
      <c r="C109" s="14" t="s">
        <v>12</v>
      </c>
      <c r="D109" s="9">
        <v>7.6</v>
      </c>
      <c r="E109" s="9">
        <v>44.53</v>
      </c>
      <c r="F109" s="9"/>
      <c r="G109" s="41">
        <f t="shared" si="1"/>
        <v>0</v>
      </c>
      <c r="H109" s="4"/>
      <c r="I109" s="4"/>
      <c r="J109" s="4"/>
      <c r="K109" s="7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27">
      <c r="A110" s="11">
        <v>17</v>
      </c>
      <c r="B110" s="18" t="s">
        <v>52</v>
      </c>
      <c r="C110" s="14" t="s">
        <v>4</v>
      </c>
      <c r="D110" s="9">
        <v>3.5</v>
      </c>
      <c r="E110" s="9">
        <v>32.09</v>
      </c>
      <c r="F110" s="9"/>
      <c r="G110" s="41">
        <f t="shared" si="1"/>
        <v>0</v>
      </c>
      <c r="H110" s="4"/>
      <c r="I110" s="4"/>
      <c r="J110" s="4"/>
      <c r="K110" s="7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40.5">
      <c r="A111" s="11">
        <v>18</v>
      </c>
      <c r="B111" s="16" t="s">
        <v>106</v>
      </c>
      <c r="C111" s="9" t="s">
        <v>4</v>
      </c>
      <c r="D111" s="9">
        <v>14.4</v>
      </c>
      <c r="E111" s="9">
        <v>205.17</v>
      </c>
      <c r="F111" s="9"/>
      <c r="G111" s="41">
        <f t="shared" si="1"/>
        <v>0</v>
      </c>
      <c r="H111" s="4"/>
      <c r="I111" s="4"/>
      <c r="J111" s="4"/>
      <c r="K111" s="7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3.5">
      <c r="A112" s="11">
        <v>19</v>
      </c>
      <c r="B112" s="16" t="s">
        <v>70</v>
      </c>
      <c r="C112" s="9" t="s">
        <v>6</v>
      </c>
      <c r="D112" s="9">
        <v>6</v>
      </c>
      <c r="E112" s="9">
        <v>311.02</v>
      </c>
      <c r="F112" s="9"/>
      <c r="G112" s="41">
        <f t="shared" si="1"/>
        <v>0</v>
      </c>
      <c r="H112" s="4"/>
      <c r="I112" s="4"/>
      <c r="J112" s="4"/>
      <c r="K112" s="7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3.5">
      <c r="A113" s="11">
        <v>20</v>
      </c>
      <c r="B113" s="16" t="s">
        <v>71</v>
      </c>
      <c r="C113" s="9" t="s">
        <v>6</v>
      </c>
      <c r="D113" s="12">
        <v>6</v>
      </c>
      <c r="E113" s="12">
        <v>289.64</v>
      </c>
      <c r="F113" s="12"/>
      <c r="G113" s="41">
        <f t="shared" si="1"/>
        <v>0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ht="27">
      <c r="A114" s="11">
        <v>21</v>
      </c>
      <c r="B114" s="16" t="s">
        <v>72</v>
      </c>
      <c r="C114" s="9" t="s">
        <v>4</v>
      </c>
      <c r="D114" s="9">
        <v>0.36</v>
      </c>
      <c r="E114" s="9">
        <v>164.5</v>
      </c>
      <c r="F114" s="9"/>
      <c r="G114" s="41">
        <f t="shared" si="1"/>
        <v>0</v>
      </c>
      <c r="H114" s="4"/>
      <c r="I114" s="4"/>
      <c r="J114" s="4"/>
      <c r="K114" s="7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27">
      <c r="A115" s="11">
        <v>22</v>
      </c>
      <c r="B115" s="13" t="s">
        <v>10</v>
      </c>
      <c r="C115" s="9" t="s">
        <v>17</v>
      </c>
      <c r="D115" s="12">
        <v>63.6</v>
      </c>
      <c r="E115" s="9">
        <v>12.01</v>
      </c>
      <c r="F115" s="9"/>
      <c r="G115" s="41">
        <f t="shared" si="1"/>
        <v>0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ht="54">
      <c r="A116" s="11">
        <v>23</v>
      </c>
      <c r="B116" s="18" t="s">
        <v>73</v>
      </c>
      <c r="C116" s="14" t="s">
        <v>4</v>
      </c>
      <c r="D116" s="9">
        <v>25.92</v>
      </c>
      <c r="E116" s="9">
        <v>29.27</v>
      </c>
      <c r="F116" s="9"/>
      <c r="G116" s="41">
        <f t="shared" si="1"/>
        <v>0</v>
      </c>
      <c r="H116" s="4"/>
      <c r="I116" s="4"/>
      <c r="J116" s="4"/>
      <c r="K116" s="7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27">
      <c r="A117" s="46"/>
      <c r="B117" s="50" t="s">
        <v>75</v>
      </c>
      <c r="C117" s="45"/>
      <c r="D117" s="45"/>
      <c r="E117" s="45"/>
      <c r="F117" s="45"/>
      <c r="G117" s="43"/>
      <c r="H117" s="4"/>
      <c r="I117" s="4"/>
      <c r="J117" s="4"/>
      <c r="K117" s="7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54">
      <c r="A118" s="11">
        <v>24</v>
      </c>
      <c r="B118" s="18" t="s">
        <v>76</v>
      </c>
      <c r="C118" s="9" t="s">
        <v>12</v>
      </c>
      <c r="D118" s="9">
        <v>0.15</v>
      </c>
      <c r="E118" s="9">
        <v>126.85</v>
      </c>
      <c r="F118" s="9"/>
      <c r="G118" s="41">
        <f t="shared" si="1"/>
        <v>0</v>
      </c>
      <c r="H118" s="4"/>
      <c r="I118" s="4"/>
      <c r="J118" s="4"/>
      <c r="K118" s="7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40.5">
      <c r="A119" s="15">
        <v>25</v>
      </c>
      <c r="B119" s="18" t="s">
        <v>77</v>
      </c>
      <c r="C119" s="9" t="s">
        <v>13</v>
      </c>
      <c r="D119" s="9">
        <v>0.3</v>
      </c>
      <c r="E119" s="9">
        <v>732.27</v>
      </c>
      <c r="F119" s="9"/>
      <c r="G119" s="41">
        <f t="shared" si="1"/>
        <v>0</v>
      </c>
      <c r="H119" s="4"/>
      <c r="I119" s="4"/>
      <c r="J119" s="4"/>
      <c r="K119" s="7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27">
      <c r="A120" s="48"/>
      <c r="B120" s="51" t="s">
        <v>96</v>
      </c>
      <c r="C120" s="45"/>
      <c r="D120" s="45"/>
      <c r="E120" s="45"/>
      <c r="F120" s="45"/>
      <c r="G120" s="43"/>
      <c r="H120" s="4"/>
      <c r="I120" s="4"/>
      <c r="J120" s="4"/>
      <c r="K120" s="7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40.5">
      <c r="A121" s="15">
        <v>1</v>
      </c>
      <c r="B121" s="18" t="s">
        <v>97</v>
      </c>
      <c r="C121" s="9" t="s">
        <v>13</v>
      </c>
      <c r="D121" s="12">
        <v>8</v>
      </c>
      <c r="E121" s="9">
        <v>44.53</v>
      </c>
      <c r="F121" s="9"/>
      <c r="G121" s="41">
        <f t="shared" si="1"/>
        <v>0</v>
      </c>
      <c r="H121" s="4"/>
      <c r="I121" s="4"/>
      <c r="J121" s="4"/>
      <c r="K121" s="7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27">
      <c r="A122" s="15">
        <v>2</v>
      </c>
      <c r="B122" s="18" t="s">
        <v>99</v>
      </c>
      <c r="C122" s="9" t="s">
        <v>13</v>
      </c>
      <c r="D122" s="9">
        <v>0.6</v>
      </c>
      <c r="E122" s="9">
        <v>160.44</v>
      </c>
      <c r="F122" s="9"/>
      <c r="G122" s="41">
        <f t="shared" si="1"/>
        <v>0</v>
      </c>
      <c r="H122" s="4"/>
      <c r="I122" s="4"/>
      <c r="J122" s="4"/>
      <c r="K122" s="7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27">
      <c r="A123" s="15">
        <v>3</v>
      </c>
      <c r="B123" s="18" t="s">
        <v>98</v>
      </c>
      <c r="C123" s="9" t="s">
        <v>100</v>
      </c>
      <c r="D123" s="9">
        <v>7</v>
      </c>
      <c r="E123" s="9">
        <v>24.92</v>
      </c>
      <c r="F123" s="9"/>
      <c r="G123" s="41">
        <f t="shared" si="1"/>
        <v>0</v>
      </c>
      <c r="H123" s="4"/>
      <c r="I123" s="4"/>
      <c r="J123" s="4"/>
      <c r="K123" s="7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3.5">
      <c r="A124" s="69" t="s">
        <v>15</v>
      </c>
      <c r="B124" s="69"/>
      <c r="C124" s="8"/>
      <c r="D124" s="8"/>
      <c r="E124" s="53"/>
      <c r="F124" s="53"/>
      <c r="G124" s="8">
        <f>SUM(G10:G123)</f>
        <v>0</v>
      </c>
      <c r="H124" s="4"/>
      <c r="I124" s="4"/>
      <c r="J124" s="4"/>
      <c r="K124" s="7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3.5" customHeight="1">
      <c r="A125" s="61"/>
      <c r="B125" s="61" t="s">
        <v>108</v>
      </c>
      <c r="C125" s="8"/>
      <c r="D125" s="62"/>
      <c r="E125" s="53"/>
      <c r="F125" s="53"/>
      <c r="G125" s="8">
        <f>G124*D125%</f>
        <v>0</v>
      </c>
      <c r="H125" s="4"/>
      <c r="I125" s="4"/>
      <c r="J125" s="4"/>
      <c r="K125" s="7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3.5">
      <c r="A126" s="61"/>
      <c r="B126" s="61" t="s">
        <v>109</v>
      </c>
      <c r="C126" s="8"/>
      <c r="D126" s="8"/>
      <c r="E126" s="53"/>
      <c r="F126" s="53"/>
      <c r="G126" s="8">
        <f>G124+G125</f>
        <v>0</v>
      </c>
      <c r="H126" s="4"/>
      <c r="I126" s="4"/>
      <c r="J126" s="4"/>
      <c r="K126" s="7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3.5">
      <c r="A127" s="61"/>
      <c r="B127" s="61" t="s">
        <v>110</v>
      </c>
      <c r="C127" s="8"/>
      <c r="D127" s="62"/>
      <c r="E127" s="53"/>
      <c r="F127" s="53"/>
      <c r="G127" s="8">
        <f>G126*D127%</f>
        <v>0</v>
      </c>
      <c r="H127" s="4"/>
      <c r="I127" s="4"/>
      <c r="J127" s="4"/>
      <c r="K127" s="7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3.5">
      <c r="A128" s="61"/>
      <c r="B128" s="61" t="s">
        <v>109</v>
      </c>
      <c r="C128" s="8"/>
      <c r="D128" s="8"/>
      <c r="E128" s="53"/>
      <c r="F128" s="53"/>
      <c r="G128" s="8">
        <f>G126+G127</f>
        <v>0</v>
      </c>
      <c r="H128" s="4"/>
      <c r="I128" s="4"/>
      <c r="J128" s="4"/>
      <c r="K128" s="7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0" ht="13.5">
      <c r="A129" s="69" t="s">
        <v>14</v>
      </c>
      <c r="B129" s="69"/>
      <c r="C129" s="8"/>
      <c r="D129" s="68">
        <v>0.03</v>
      </c>
      <c r="E129" s="53"/>
      <c r="F129" s="53"/>
      <c r="G129" s="8">
        <f>G128*D129%</f>
        <v>0</v>
      </c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</row>
    <row r="130" spans="1:250" ht="13.5">
      <c r="A130" s="69" t="s">
        <v>15</v>
      </c>
      <c r="B130" s="69"/>
      <c r="C130" s="8"/>
      <c r="D130" s="8"/>
      <c r="E130" s="53"/>
      <c r="F130" s="53"/>
      <c r="G130" s="8">
        <f>G128+G129</f>
        <v>0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</row>
    <row r="131" spans="1:250" ht="13.5">
      <c r="A131" s="69" t="s">
        <v>16</v>
      </c>
      <c r="B131" s="69"/>
      <c r="C131" s="8"/>
      <c r="D131" s="68">
        <v>0.18</v>
      </c>
      <c r="E131" s="53"/>
      <c r="F131" s="53"/>
      <c r="G131" s="8">
        <f>G130*D131%</f>
        <v>0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</row>
    <row r="132" spans="1:250" ht="13.5">
      <c r="A132" s="69" t="s">
        <v>8</v>
      </c>
      <c r="B132" s="69"/>
      <c r="C132" s="8"/>
      <c r="D132" s="8"/>
      <c r="E132" s="53"/>
      <c r="F132" s="53"/>
      <c r="G132" s="8">
        <f>G130+G131</f>
        <v>0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</row>
    <row r="134" spans="2:7" ht="179.25" customHeight="1">
      <c r="B134" s="70" t="s">
        <v>119</v>
      </c>
      <c r="C134" s="71"/>
      <c r="D134" s="71"/>
      <c r="E134" s="71"/>
      <c r="F134" s="71"/>
      <c r="G134" s="71"/>
    </row>
  </sheetData>
  <sheetProtection/>
  <mergeCells count="15">
    <mergeCell ref="A1:C1"/>
    <mergeCell ref="G6:G7"/>
    <mergeCell ref="F6:F7"/>
    <mergeCell ref="A132:B132"/>
    <mergeCell ref="B6:B7"/>
    <mergeCell ref="C6:C7"/>
    <mergeCell ref="A129:B129"/>
    <mergeCell ref="A130:B130"/>
    <mergeCell ref="A131:B131"/>
    <mergeCell ref="A124:B124"/>
    <mergeCell ref="B134:G134"/>
    <mergeCell ref="D6:D7"/>
    <mergeCell ref="E6:E7"/>
    <mergeCell ref="A6:A7"/>
    <mergeCell ref="A2:G5"/>
  </mergeCells>
  <conditionalFormatting sqref="E121:F121 A53:A54 B32:F32 B27:F27 B19:F19 B22:F24 B13:F16 B8:C42 A8:A51 A56:A128 E129:IC129 E131:IC131 A130:IC130 A132:IC132 B124:G128 H8:II128 D11:F47 B43:F120 B121:C121 B122:F123 A129:C129 A131:C131">
    <cfRule type="cellIs" priority="67" dxfId="0" operator="equal" stopIfTrue="1">
      <formula>8223.307275</formula>
    </cfRule>
  </conditionalFormatting>
  <conditionalFormatting sqref="D131">
    <cfRule type="cellIs" priority="49" dxfId="0" operator="equal" stopIfTrue="1">
      <formula>8223.307275</formula>
    </cfRule>
  </conditionalFormatting>
  <conditionalFormatting sqref="D129">
    <cfRule type="cellIs" priority="48" dxfId="0" operator="equal" stopIfTrue="1">
      <formula>8223.307275</formula>
    </cfRule>
  </conditionalFormatting>
  <conditionalFormatting sqref="A52 A55">
    <cfRule type="cellIs" priority="22" dxfId="0" operator="equal" stopIfTrue="1">
      <formula>8223.307275</formula>
    </cfRule>
  </conditionalFormatting>
  <conditionalFormatting sqref="D121">
    <cfRule type="cellIs" priority="18" dxfId="0" operator="equal" stopIfTrue="1">
      <formula>8223.307275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user</cp:lastModifiedBy>
  <cp:lastPrinted>2018-09-11T19:41:15Z</cp:lastPrinted>
  <dcterms:created xsi:type="dcterms:W3CDTF">2007-01-12T13:25:27Z</dcterms:created>
  <dcterms:modified xsi:type="dcterms:W3CDTF">2021-01-26T10:43:33Z</dcterms:modified>
  <cp:category/>
  <cp:version/>
  <cp:contentType/>
  <cp:contentStatus/>
</cp:coreProperties>
</file>