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03F3043-418E-4CA0-851C-3DE71C608B0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heet1" sheetId="3" r:id="rId1"/>
    <sheet name="Sheet2" sheetId="4" r:id="rId2"/>
  </sheets>
  <definedNames>
    <definedName name="_xlnm.Print_Area" localSheetId="0">Sheet1!$A$1:$EI$19</definedName>
    <definedName name="_xlnm.Print_Titles" localSheetId="0">Sheet1!$7:$10</definedName>
  </definedNames>
  <calcPr calcId="179021"/>
</workbook>
</file>

<file path=xl/calcChain.xml><?xml version="1.0" encoding="utf-8"?>
<calcChain xmlns="http://schemas.openxmlformats.org/spreadsheetml/2006/main">
  <c r="E35" i="4" l="1"/>
  <c r="E32" i="4"/>
  <c r="G2" i="4"/>
  <c r="G9" i="4" s="1"/>
  <c r="F2" i="4"/>
  <c r="F9" i="4" s="1"/>
</calcChain>
</file>

<file path=xl/sharedStrings.xml><?xml version="1.0" encoding="utf-8"?>
<sst xmlns="http://schemas.openxmlformats.org/spreadsheetml/2006/main" count="36" uniqueCount="34">
  <si>
    <t>№</t>
  </si>
  <si>
    <t xml:space="preserve">jami </t>
  </si>
  <si>
    <t>9.01.2015-30.10.2015</t>
  </si>
  <si>
    <t>ბახვი 3 ჰესის სამოქალაქო და მექანიკური სამუშაოები</t>
  </si>
  <si>
    <t>შპს ჯი ემ ჯი</t>
  </si>
  <si>
    <t>ჰესი ალაზანი 2 მშენებლობა</t>
  </si>
  <si>
    <t xml:space="preserve"> საქართველო, თბილისი, ფალიაშვილის ქუჩა #38 ტელ.: +995 32 2182020  გრიგოლ ნატროშვილი gnatroshvili@gmail.com</t>
  </si>
  <si>
    <t xml:space="preserve">შპს ელ ინდასტრი ჯორჯია / საქართველოს ენერგეტიკული კორპორაცია  </t>
  </si>
  <si>
    <t>ზესტაფონი-ქუთაისი-სამტრედია  არსებ. მაგისტრალის გაზსადენის შეცვლა ავტობანის ქუთაისის მონაკვეთზე</t>
  </si>
  <si>
    <t>S.p.s"infra konstraqSen"</t>
  </si>
  <si>
    <r>
      <t xml:space="preserve"> q.Tbilis, o.oniaSvilis q, #5 აკაკი ჯიქია 591776868 </t>
    </r>
    <r>
      <rPr>
        <sz val="11"/>
        <rFont val="Arial"/>
        <family val="2"/>
        <charset val="204"/>
      </rPr>
      <t>a.jikia@outlook.com</t>
    </r>
  </si>
  <si>
    <t>10.10.2014-12.12.2014</t>
  </si>
  <si>
    <t>ჰესის აგრეგატების კონსერვაცია და დაზიანებული ნაცილის დემონტაჟი</t>
  </si>
  <si>
    <t>S.p.s"baxvi hidro pauer"</t>
  </si>
  <si>
    <r>
      <t xml:space="preserve"> vaxtang RonRadZe 599881027 </t>
    </r>
    <r>
      <rPr>
        <sz val="12"/>
        <rFont val="Arial"/>
        <family val="2"/>
        <charset val="204"/>
      </rPr>
      <t>vakho.gongadze@kgenergy.ge</t>
    </r>
    <r>
      <rPr>
        <sz val="12"/>
        <rFont val="AcadNusx"/>
      </rPr>
      <t xml:space="preserve"> q.Tbilisi, vaJa fSavelas gamz. #41</t>
    </r>
  </si>
  <si>
    <t>30.12.2013-25.02-2013</t>
  </si>
  <si>
    <r>
      <rPr>
        <sz val="11"/>
        <rFont val="AcadNusx"/>
      </rPr>
      <t xml:space="preserve">daviT feraZe </t>
    </r>
    <r>
      <rPr>
        <sz val="11"/>
        <rFont val="Arial"/>
        <family val="2"/>
        <charset val="204"/>
      </rPr>
      <t xml:space="preserve"> 599 41 00 94 dperadze@hpp.ge  </t>
    </r>
    <r>
      <rPr>
        <sz val="11"/>
        <rFont val="AcadNusx"/>
      </rPr>
      <t>q.Tbilisi,kostavas q. I Ses. #33</t>
    </r>
    <r>
      <rPr>
        <sz val="11"/>
        <rFont val="Arial"/>
        <family val="2"/>
        <charset val="204"/>
      </rPr>
      <t xml:space="preserve"> </t>
    </r>
  </si>
  <si>
    <t>15.06.2012-30.10.2013</t>
  </si>
  <si>
    <t>მილსაწყობის მოწყობა</t>
  </si>
  <si>
    <t>S.p.s"panalpina saqarTvelo"</t>
  </si>
  <si>
    <r>
      <t xml:space="preserve">.foTi,gegeSiZis q. #24 სტiვ პაიპი 599 55 75 70  </t>
    </r>
    <r>
      <rPr>
        <sz val="11"/>
        <rFont val="Arial"/>
        <family val="2"/>
        <charset val="204"/>
      </rPr>
      <t>Steve.Pipe@panalpina.com</t>
    </r>
  </si>
  <si>
    <t>19.09.2014-25.11.2014</t>
  </si>
  <si>
    <t>ზესტაფონი-ქუთაისი-სამტრედია  არსებ. მაგისტრალის გაზსადენის შეცვლა ავტობანის სამტრედიის მონაკვეთზე</t>
  </si>
  <si>
    <t>15.10.2013-30.10.2014</t>
  </si>
  <si>
    <t xml:space="preserve">სამუშაოების
დასახელება </t>
  </si>
  <si>
    <t>I თვე</t>
  </si>
  <si>
    <t>II თვე</t>
  </si>
  <si>
    <t xml:space="preserve">კალენდარული გრაფიკი </t>
  </si>
  <si>
    <t>დანართი N3</t>
  </si>
  <si>
    <t xml:space="preserve">დანართი </t>
  </si>
  <si>
    <t>შესრულებული სამუშაოების ღირებულება</t>
  </si>
  <si>
    <t xml:space="preserve">მშენებლობის ორგანიზაციის კალენდარული და თანხობრივი
გეგმა-გრაფიკი (4 (oთხi) Tve.) </t>
  </si>
  <si>
    <t>III თვე</t>
  </si>
  <si>
    <t>IV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</si>
</sst>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cadNusx"/>
    </font>
    <font>
      <sz val="18"/>
      <color indexed="8"/>
      <name val="Calibri"/>
      <family val="2"/>
    </font>
    <font>
      <b/>
      <sz val="16"/>
      <name val="AcadNusx"/>
    </font>
    <font>
      <b/>
      <sz val="13"/>
      <color indexed="8"/>
      <name val="AcadNusx"/>
    </font>
    <font>
      <b/>
      <sz val="12"/>
      <name val="AcadNusx"/>
    </font>
    <font>
      <b/>
      <sz val="14"/>
      <name val="AcadNusx"/>
    </font>
    <font>
      <b/>
      <sz val="12"/>
      <name val="Sylfaen"/>
      <family val="2"/>
      <scheme val="minor"/>
    </font>
    <font>
      <sz val="10"/>
      <color theme="1"/>
      <name val="Sylfaen"/>
      <family val="2"/>
      <charset val="204"/>
      <scheme val="minor"/>
    </font>
    <font>
      <sz val="11"/>
      <color indexed="8"/>
      <name val="AcadNusx"/>
    </font>
    <font>
      <sz val="11"/>
      <color theme="1"/>
      <name val="Sylfaen"/>
      <family val="2"/>
      <charset val="204"/>
      <scheme val="minor"/>
    </font>
    <font>
      <sz val="12"/>
      <name val="AcadNusx"/>
    </font>
    <font>
      <b/>
      <sz val="11"/>
      <name val="Arial"/>
      <family val="2"/>
      <charset val="204"/>
    </font>
    <font>
      <sz val="11"/>
      <color theme="0"/>
      <name val="Calibri"/>
      <family val="2"/>
    </font>
    <font>
      <b/>
      <sz val="14"/>
      <color theme="0"/>
      <name val="AcadMtavr"/>
    </font>
    <font>
      <b/>
      <sz val="20"/>
      <color theme="0"/>
      <name val="Calibri"/>
      <family val="2"/>
      <charset val="204"/>
    </font>
    <font>
      <b/>
      <sz val="18"/>
      <color indexed="8"/>
      <name val="AcadNusx"/>
    </font>
    <font>
      <b/>
      <sz val="11"/>
      <color rgb="FF222222"/>
      <name val="Verdana"/>
      <family val="2"/>
      <charset val="204"/>
    </font>
    <font>
      <b/>
      <sz val="11"/>
      <color indexed="8"/>
      <name val="Calibri"/>
      <family val="2"/>
    </font>
    <font>
      <sz val="8"/>
      <color rgb="FF0073EA"/>
      <name val="Calibri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1"/>
      <name val="AcadMtavr"/>
    </font>
    <font>
      <sz val="11"/>
      <name val="Arachveulebrivi Thin"/>
      <family val="2"/>
      <charset val="204"/>
    </font>
    <font>
      <u/>
      <sz val="11"/>
      <name val="Arachveulebrivi Thin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6" fillId="0" borderId="0"/>
    <xf numFmtId="0" fontId="31" fillId="0" borderId="0"/>
  </cellStyleXfs>
  <cellXfs count="13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7" fillId="0" borderId="0" xfId="0" applyFont="1"/>
    <xf numFmtId="165" fontId="15" fillId="0" borderId="2" xfId="1" applyFont="1" applyBorder="1" applyAlignment="1">
      <alignment horizontal="right" vertical="center" wrapText="1"/>
    </xf>
    <xf numFmtId="165" fontId="15" fillId="0" borderId="2" xfId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4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165" fontId="15" fillId="0" borderId="1" xfId="1" applyFont="1" applyBorder="1" applyAlignment="1">
      <alignment horizontal="right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vertical="center"/>
    </xf>
    <xf numFmtId="0" fontId="3" fillId="0" borderId="11" xfId="0" quotePrefix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9" fillId="3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165" fontId="17" fillId="0" borderId="1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165" fontId="12" fillId="0" borderId="7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165" fontId="23" fillId="0" borderId="0" xfId="0" applyNumberFormat="1" applyFont="1"/>
    <xf numFmtId="165" fontId="24" fillId="0" borderId="0" xfId="0" applyNumberFormat="1" applyFont="1"/>
    <xf numFmtId="165" fontId="0" fillId="0" borderId="0" xfId="0" applyNumberFormat="1"/>
    <xf numFmtId="165" fontId="10" fillId="0" borderId="0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6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0" fontId="22" fillId="4" borderId="7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5" fontId="30" fillId="0" borderId="20" xfId="2" applyNumberFormat="1" applyFont="1" applyFill="1" applyBorder="1" applyAlignment="1">
      <alignment horizontal="center" vertical="center"/>
    </xf>
    <xf numFmtId="165" fontId="30" fillId="0" borderId="3" xfId="0" applyNumberFormat="1" applyFont="1" applyFill="1" applyBorder="1" applyAlignment="1">
      <alignment horizontal="center" vertical="center"/>
    </xf>
    <xf numFmtId="165" fontId="30" fillId="0" borderId="21" xfId="2" applyNumberFormat="1" applyFont="1" applyFill="1" applyBorder="1" applyAlignment="1">
      <alignment horizontal="center" vertical="center"/>
    </xf>
    <xf numFmtId="165" fontId="30" fillId="0" borderId="16" xfId="0" applyNumberFormat="1" applyFont="1" applyFill="1" applyBorder="1" applyAlignment="1">
      <alignment horizontal="center" vertical="center"/>
    </xf>
    <xf numFmtId="165" fontId="30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165" fontId="10" fillId="3" borderId="23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22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5" fontId="10" fillId="3" borderId="24" xfId="0" applyNumberFormat="1" applyFont="1" applyFill="1" applyBorder="1" applyAlignment="1">
      <alignment horizontal="center" vertical="center" wrapText="1"/>
    </xf>
    <xf numFmtId="165" fontId="10" fillId="3" borderId="25" xfId="0" applyNumberFormat="1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right"/>
    </xf>
    <xf numFmtId="0" fontId="19" fillId="3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right" vertical="center" wrapText="1"/>
    </xf>
    <xf numFmtId="0" fontId="22" fillId="3" borderId="23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_gare wyalsadfenigagarini 2_SMSH2008-IIkv ." xfId="2" xr:uid="{00000000-0005-0000-0000-000002000000}"/>
    <cellStyle name="Обычный_Лист1" xfId="3" xr:uid="{00000000-0005-0000-0000-000003000000}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66FF66"/>
      <color rgb="FFC75F09"/>
      <color rgb="FF002164"/>
      <color rgb="FF34B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10</xdr:row>
      <xdr:rowOff>190499</xdr:rowOff>
    </xdr:from>
    <xdr:to>
      <xdr:col>2</xdr:col>
      <xdr:colOff>476250</xdr:colOff>
      <xdr:row>17</xdr:row>
      <xdr:rowOff>107949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04563">
          <a:off x="736600" y="32899349"/>
          <a:ext cx="3692525" cy="125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1043215</xdr:colOff>
      <xdr:row>10</xdr:row>
      <xdr:rowOff>124733</xdr:rowOff>
    </xdr:from>
    <xdr:to>
      <xdr:col>4</xdr:col>
      <xdr:colOff>467180</xdr:colOff>
      <xdr:row>18</xdr:row>
      <xdr:rowOff>165554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5990" y="32833583"/>
          <a:ext cx="1843315" cy="156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J23"/>
  <sheetViews>
    <sheetView tabSelected="1" view="pageBreakPreview" topLeftCell="A6" zoomScale="84" zoomScaleNormal="84" zoomScaleSheetLayoutView="84" workbookViewId="0">
      <selection activeCell="CP8" sqref="CP8:DS8"/>
    </sheetView>
  </sheetViews>
  <sheetFormatPr defaultRowHeight="15"/>
  <cols>
    <col min="1" max="1" width="7" customWidth="1"/>
    <col min="2" max="2" width="32.140625" customWidth="1"/>
    <col min="3" max="3" width="18.85546875" hidden="1" customWidth="1"/>
    <col min="4" max="32" width="1.7109375" customWidth="1"/>
    <col min="33" max="33" width="1.7109375" style="37" customWidth="1"/>
    <col min="34" max="62" width="1.7109375" customWidth="1"/>
    <col min="63" max="63" width="1.5703125" style="37" customWidth="1"/>
    <col min="64" max="92" width="1.7109375" customWidth="1"/>
    <col min="93" max="93" width="1.7109375" style="37" customWidth="1"/>
    <col min="94" max="122" width="1.7109375" customWidth="1"/>
    <col min="123" max="123" width="1.7109375" style="37" customWidth="1"/>
    <col min="124" max="137" width="1.7109375" customWidth="1"/>
    <col min="138" max="139" width="1.7109375" style="37" customWidth="1"/>
    <col min="140" max="140" width="19.5703125" customWidth="1"/>
    <col min="141" max="141" width="32.42578125" customWidth="1"/>
  </cols>
  <sheetData>
    <row r="1" spans="1:140" ht="2.25" customHeight="1"/>
    <row r="2" spans="1:140" ht="47.25" customHeight="1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</row>
    <row r="3" spans="1:140" ht="20.2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8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8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8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8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8"/>
      <c r="EI3" s="38"/>
    </row>
    <row r="4" spans="1:140" ht="20.25" customHeight="1">
      <c r="A4" s="115"/>
      <c r="B4" s="115"/>
      <c r="C4" s="115"/>
      <c r="D4" s="115"/>
      <c r="E4" s="115"/>
      <c r="F4" s="115"/>
      <c r="G4" s="115"/>
      <c r="H4" s="115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8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8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8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8"/>
      <c r="DT4" s="30"/>
      <c r="DU4" s="30"/>
      <c r="DV4" s="30"/>
      <c r="DW4" s="30"/>
      <c r="DX4" s="30"/>
      <c r="DY4" s="30"/>
      <c r="DZ4" s="30"/>
      <c r="EA4" s="30"/>
      <c r="EB4" s="112" t="s">
        <v>29</v>
      </c>
      <c r="EC4" s="112"/>
      <c r="ED4" s="112"/>
      <c r="EE4" s="112"/>
      <c r="EF4" s="112"/>
      <c r="EG4" s="112"/>
      <c r="EH4" s="112"/>
      <c r="EI4" s="112"/>
      <c r="EJ4" s="112"/>
    </row>
    <row r="5" spans="1:140" s="94" customFormat="1" ht="85.5" customHeight="1">
      <c r="A5" s="115"/>
      <c r="B5" s="115"/>
      <c r="C5" s="115"/>
      <c r="D5" s="115"/>
      <c r="E5" s="115"/>
      <c r="F5" s="115"/>
      <c r="G5" s="115"/>
      <c r="H5" s="115"/>
      <c r="I5" s="97" t="s">
        <v>31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117"/>
      <c r="ED5" s="93"/>
      <c r="EE5" s="93"/>
      <c r="EF5" s="93"/>
      <c r="EG5" s="93"/>
      <c r="EH5" s="93"/>
      <c r="EI5" s="93"/>
      <c r="EJ5" s="93"/>
    </row>
    <row r="6" spans="1:140" ht="40.5" customHeight="1" thickBot="1">
      <c r="A6" s="116"/>
      <c r="B6" s="116"/>
      <c r="C6" s="116"/>
      <c r="D6" s="116"/>
      <c r="E6" s="116"/>
      <c r="F6" s="116"/>
      <c r="G6" s="116"/>
      <c r="H6" s="116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20"/>
      <c r="ED6" s="31"/>
      <c r="EE6" s="31"/>
      <c r="EF6" s="31"/>
      <c r="EG6" s="31"/>
      <c r="EH6" s="39"/>
      <c r="EI6" s="39"/>
    </row>
    <row r="7" spans="1:140" s="1" customFormat="1" ht="69" customHeight="1" thickBot="1">
      <c r="A7" s="104" t="s">
        <v>0</v>
      </c>
      <c r="B7" s="107" t="s">
        <v>24</v>
      </c>
      <c r="C7" s="51"/>
      <c r="D7" s="91" t="s">
        <v>27</v>
      </c>
      <c r="E7" s="92"/>
      <c r="F7" s="92"/>
      <c r="G7" s="92"/>
      <c r="H7" s="92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21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21"/>
      <c r="DT7" s="127" t="s">
        <v>30</v>
      </c>
      <c r="DU7" s="127"/>
      <c r="DV7" s="127"/>
      <c r="DW7" s="127"/>
      <c r="DX7" s="127"/>
      <c r="DY7" s="127"/>
      <c r="DZ7" s="127"/>
      <c r="EA7" s="127"/>
      <c r="EB7" s="127"/>
      <c r="EC7" s="127"/>
      <c r="ED7"/>
      <c r="EE7"/>
      <c r="EF7"/>
      <c r="EG7"/>
      <c r="EH7" s="37"/>
      <c r="EI7" s="37"/>
      <c r="EJ7" s="89"/>
    </row>
    <row r="8" spans="1:140" s="1" customFormat="1" ht="35.25" customHeight="1" thickBot="1">
      <c r="A8" s="105"/>
      <c r="B8" s="108"/>
      <c r="C8" s="36"/>
      <c r="D8" s="101" t="s">
        <v>25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10"/>
      <c r="AH8" s="101" t="s">
        <v>26</v>
      </c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3"/>
      <c r="BL8" s="132" t="s">
        <v>32</v>
      </c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10"/>
      <c r="CP8" s="101" t="s">
        <v>33</v>
      </c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22"/>
      <c r="DT8" s="129"/>
      <c r="DU8" s="130"/>
      <c r="DV8" s="130"/>
      <c r="DW8" s="130"/>
      <c r="DX8" s="130"/>
      <c r="DY8" s="130"/>
      <c r="DZ8" s="130"/>
      <c r="EA8" s="130"/>
      <c r="EB8" s="130"/>
      <c r="EC8" s="131"/>
      <c r="ED8"/>
      <c r="EE8"/>
      <c r="EF8"/>
      <c r="EG8"/>
      <c r="EH8" s="37"/>
      <c r="EI8" s="37"/>
    </row>
    <row r="9" spans="1:140" s="1" customFormat="1" ht="35.25" customHeight="1" thickBot="1">
      <c r="A9" s="105"/>
      <c r="B9" s="108"/>
      <c r="C9" s="36"/>
      <c r="D9" s="74">
        <v>1</v>
      </c>
      <c r="E9" s="74">
        <v>2</v>
      </c>
      <c r="F9" s="50">
        <v>3</v>
      </c>
      <c r="G9" s="74">
        <v>4</v>
      </c>
      <c r="H9" s="74">
        <v>5</v>
      </c>
      <c r="I9" s="50">
        <v>6</v>
      </c>
      <c r="J9" s="74">
        <v>7</v>
      </c>
      <c r="K9" s="74">
        <v>8</v>
      </c>
      <c r="L9" s="50">
        <v>9</v>
      </c>
      <c r="M9" s="74">
        <v>10</v>
      </c>
      <c r="N9" s="74">
        <v>11</v>
      </c>
      <c r="O9" s="50">
        <v>12</v>
      </c>
      <c r="P9" s="74">
        <v>13</v>
      </c>
      <c r="Q9" s="74">
        <v>14</v>
      </c>
      <c r="R9" s="50">
        <v>15</v>
      </c>
      <c r="S9" s="74">
        <v>16</v>
      </c>
      <c r="T9" s="74">
        <v>17</v>
      </c>
      <c r="U9" s="50">
        <v>18</v>
      </c>
      <c r="V9" s="74">
        <v>19</v>
      </c>
      <c r="W9" s="74">
        <v>20</v>
      </c>
      <c r="X9" s="50">
        <v>21</v>
      </c>
      <c r="Y9" s="74">
        <v>22</v>
      </c>
      <c r="Z9" s="74">
        <v>23</v>
      </c>
      <c r="AA9" s="50">
        <v>24</v>
      </c>
      <c r="AB9" s="74">
        <v>25</v>
      </c>
      <c r="AC9" s="74">
        <v>26</v>
      </c>
      <c r="AD9" s="50">
        <v>27</v>
      </c>
      <c r="AE9" s="74">
        <v>28</v>
      </c>
      <c r="AF9" s="74">
        <v>29</v>
      </c>
      <c r="AG9" s="50">
        <v>30</v>
      </c>
      <c r="AH9" s="74">
        <v>1</v>
      </c>
      <c r="AI9" s="74">
        <v>2</v>
      </c>
      <c r="AJ9" s="50">
        <v>3</v>
      </c>
      <c r="AK9" s="74">
        <v>4</v>
      </c>
      <c r="AL9" s="74">
        <v>5</v>
      </c>
      <c r="AM9" s="50">
        <v>6</v>
      </c>
      <c r="AN9" s="74">
        <v>7</v>
      </c>
      <c r="AO9" s="74">
        <v>8</v>
      </c>
      <c r="AP9" s="50">
        <v>9</v>
      </c>
      <c r="AQ9" s="74">
        <v>10</v>
      </c>
      <c r="AR9" s="74">
        <v>11</v>
      </c>
      <c r="AS9" s="50">
        <v>12</v>
      </c>
      <c r="AT9" s="74">
        <v>13</v>
      </c>
      <c r="AU9" s="74">
        <v>14</v>
      </c>
      <c r="AV9" s="50">
        <v>15</v>
      </c>
      <c r="AW9" s="74">
        <v>16</v>
      </c>
      <c r="AX9" s="74">
        <v>17</v>
      </c>
      <c r="AY9" s="50">
        <v>18</v>
      </c>
      <c r="AZ9" s="74">
        <v>19</v>
      </c>
      <c r="BA9" s="74">
        <v>20</v>
      </c>
      <c r="BB9" s="50">
        <v>21</v>
      </c>
      <c r="BC9" s="74">
        <v>22</v>
      </c>
      <c r="BD9" s="74">
        <v>23</v>
      </c>
      <c r="BE9" s="50">
        <v>24</v>
      </c>
      <c r="BF9" s="74">
        <v>25</v>
      </c>
      <c r="BG9" s="74">
        <v>26</v>
      </c>
      <c r="BH9" s="50">
        <v>27</v>
      </c>
      <c r="BI9" s="74">
        <v>28</v>
      </c>
      <c r="BJ9" s="74">
        <v>29</v>
      </c>
      <c r="BK9" s="88">
        <v>30</v>
      </c>
      <c r="BL9" s="74">
        <v>1</v>
      </c>
      <c r="BM9" s="74">
        <v>2</v>
      </c>
      <c r="BN9" s="90">
        <v>3</v>
      </c>
      <c r="BO9" s="74">
        <v>4</v>
      </c>
      <c r="BP9" s="74">
        <v>5</v>
      </c>
      <c r="BQ9" s="90">
        <v>6</v>
      </c>
      <c r="BR9" s="74">
        <v>7</v>
      </c>
      <c r="BS9" s="74">
        <v>8</v>
      </c>
      <c r="BT9" s="90">
        <v>9</v>
      </c>
      <c r="BU9" s="74">
        <v>10</v>
      </c>
      <c r="BV9" s="74">
        <v>11</v>
      </c>
      <c r="BW9" s="90">
        <v>12</v>
      </c>
      <c r="BX9" s="74">
        <v>13</v>
      </c>
      <c r="BY9" s="74">
        <v>14</v>
      </c>
      <c r="BZ9" s="90">
        <v>15</v>
      </c>
      <c r="CA9" s="74">
        <v>16</v>
      </c>
      <c r="CB9" s="74">
        <v>17</v>
      </c>
      <c r="CC9" s="90">
        <v>18</v>
      </c>
      <c r="CD9" s="74">
        <v>19</v>
      </c>
      <c r="CE9" s="74">
        <v>20</v>
      </c>
      <c r="CF9" s="90">
        <v>21</v>
      </c>
      <c r="CG9" s="74">
        <v>22</v>
      </c>
      <c r="CH9" s="74">
        <v>23</v>
      </c>
      <c r="CI9" s="90">
        <v>24</v>
      </c>
      <c r="CJ9" s="74">
        <v>25</v>
      </c>
      <c r="CK9" s="74">
        <v>26</v>
      </c>
      <c r="CL9" s="90">
        <v>27</v>
      </c>
      <c r="CM9" s="74">
        <v>28</v>
      </c>
      <c r="CN9" s="74">
        <v>29</v>
      </c>
      <c r="CO9" s="90">
        <v>30</v>
      </c>
      <c r="CP9" s="74">
        <v>1</v>
      </c>
      <c r="CQ9" s="74">
        <v>2</v>
      </c>
      <c r="CR9" s="90">
        <v>3</v>
      </c>
      <c r="CS9" s="74">
        <v>4</v>
      </c>
      <c r="CT9" s="74">
        <v>5</v>
      </c>
      <c r="CU9" s="90">
        <v>6</v>
      </c>
      <c r="CV9" s="74">
        <v>7</v>
      </c>
      <c r="CW9" s="74">
        <v>8</v>
      </c>
      <c r="CX9" s="90">
        <v>9</v>
      </c>
      <c r="CY9" s="74">
        <v>10</v>
      </c>
      <c r="CZ9" s="74">
        <v>11</v>
      </c>
      <c r="DA9" s="90">
        <v>12</v>
      </c>
      <c r="DB9" s="74">
        <v>13</v>
      </c>
      <c r="DC9" s="74">
        <v>14</v>
      </c>
      <c r="DD9" s="90">
        <v>15</v>
      </c>
      <c r="DE9" s="74">
        <v>16</v>
      </c>
      <c r="DF9" s="74">
        <v>17</v>
      </c>
      <c r="DG9" s="90">
        <v>18</v>
      </c>
      <c r="DH9" s="74">
        <v>19</v>
      </c>
      <c r="DI9" s="74">
        <v>20</v>
      </c>
      <c r="DJ9" s="90">
        <v>21</v>
      </c>
      <c r="DK9" s="74">
        <v>22</v>
      </c>
      <c r="DL9" s="74">
        <v>23</v>
      </c>
      <c r="DM9" s="90">
        <v>24</v>
      </c>
      <c r="DN9" s="74">
        <v>25</v>
      </c>
      <c r="DO9" s="74">
        <v>26</v>
      </c>
      <c r="DP9" s="90">
        <v>27</v>
      </c>
      <c r="DQ9" s="74">
        <v>28</v>
      </c>
      <c r="DR9" s="74">
        <v>29</v>
      </c>
      <c r="DS9" s="123">
        <v>30</v>
      </c>
      <c r="DT9" s="88"/>
      <c r="DU9" s="88"/>
      <c r="DV9" s="88"/>
      <c r="DW9" s="88"/>
      <c r="DX9" s="88"/>
      <c r="DY9" s="128"/>
      <c r="DZ9" s="128"/>
      <c r="EA9" s="128"/>
      <c r="EB9" s="128"/>
      <c r="EC9" s="128"/>
      <c r="ED9"/>
      <c r="EE9"/>
      <c r="EF9"/>
      <c r="EG9"/>
      <c r="EH9" s="37"/>
      <c r="EI9" s="37"/>
    </row>
    <row r="10" spans="1:140" s="1" customFormat="1" ht="22.5" customHeight="1" thickBot="1">
      <c r="A10" s="106"/>
      <c r="B10" s="109"/>
      <c r="C10" s="67"/>
      <c r="D10" s="60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62"/>
      <c r="AH10" s="60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96"/>
      <c r="BL10" s="60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62"/>
      <c r="CP10" s="60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124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/>
      <c r="EE10"/>
      <c r="EF10"/>
      <c r="EG10"/>
      <c r="EH10" s="37"/>
      <c r="EI10" s="37"/>
    </row>
    <row r="11" spans="1:140" s="1" customFormat="1" ht="43.5" customHeight="1" thickBo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/>
      <c r="EE11"/>
      <c r="EF11"/>
      <c r="EG11"/>
      <c r="EH11" s="37"/>
      <c r="EI11" s="37"/>
    </row>
    <row r="12" spans="1:140" s="1" customFormat="1" ht="48" customHeight="1">
      <c r="A12" s="53">
        <v>1</v>
      </c>
      <c r="B12" s="63"/>
      <c r="C12" s="69">
        <v>110</v>
      </c>
      <c r="D12" s="77"/>
      <c r="E12" s="78"/>
      <c r="F12" s="78"/>
      <c r="G12" s="78"/>
      <c r="H12" s="78"/>
      <c r="I12" s="78"/>
      <c r="J12" s="78"/>
      <c r="K12" s="65"/>
      <c r="L12" s="65"/>
      <c r="M12" s="65"/>
      <c r="N12" s="65"/>
      <c r="O12" s="6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66"/>
      <c r="AH12" s="64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66"/>
      <c r="BL12" s="77"/>
      <c r="BM12" s="78"/>
      <c r="BN12" s="78"/>
      <c r="BO12" s="78"/>
      <c r="BP12" s="78"/>
      <c r="BQ12" s="78"/>
      <c r="BR12" s="78"/>
      <c r="BS12" s="65"/>
      <c r="BT12" s="65"/>
      <c r="BU12" s="65"/>
      <c r="BV12" s="65"/>
      <c r="BW12" s="65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66"/>
      <c r="CP12" s="64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125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/>
      <c r="EE12"/>
      <c r="EF12"/>
      <c r="EG12"/>
      <c r="EH12" s="37"/>
      <c r="EI12" s="37"/>
    </row>
    <row r="13" spans="1:140" s="1" customFormat="1" ht="39.75" customHeight="1">
      <c r="A13" s="52">
        <v>2</v>
      </c>
      <c r="B13" s="54"/>
      <c r="C13" s="69">
        <v>35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H13" s="79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2"/>
      <c r="BL13" s="79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2"/>
      <c r="CP13" s="79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126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/>
      <c r="EE13"/>
      <c r="EF13"/>
      <c r="EG13"/>
      <c r="EH13" s="37"/>
      <c r="EI13" s="37"/>
    </row>
    <row r="14" spans="1:140" s="1" customFormat="1" ht="33" customHeight="1">
      <c r="A14" s="52">
        <v>3</v>
      </c>
      <c r="B14" s="55"/>
      <c r="C14" s="70">
        <v>145</v>
      </c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79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2"/>
      <c r="BL14" s="79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2"/>
      <c r="CP14" s="79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126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/>
      <c r="EE14"/>
      <c r="EF14"/>
      <c r="EG14"/>
      <c r="EH14" s="37"/>
      <c r="EI14" s="37"/>
    </row>
    <row r="15" spans="1:140" s="1" customFormat="1" ht="30.75" customHeight="1">
      <c r="A15" s="52">
        <v>4</v>
      </c>
      <c r="B15" s="56"/>
      <c r="C15" s="71">
        <v>48</v>
      </c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Q15" s="81"/>
      <c r="R15" s="81"/>
      <c r="S15" s="81"/>
      <c r="T15" s="81"/>
      <c r="U15" s="81"/>
      <c r="V15" s="81"/>
      <c r="W15" s="80"/>
      <c r="X15" s="80"/>
      <c r="Y15" s="83"/>
      <c r="Z15" s="83"/>
      <c r="AA15" s="80"/>
      <c r="AB15" s="80"/>
      <c r="AC15" s="80"/>
      <c r="AD15" s="80"/>
      <c r="AE15" s="80"/>
      <c r="AF15" s="80"/>
      <c r="AG15" s="84"/>
      <c r="AH15" s="85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4"/>
      <c r="BL15" s="79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1"/>
      <c r="BY15" s="81"/>
      <c r="BZ15" s="81"/>
      <c r="CA15" s="81"/>
      <c r="CB15" s="81"/>
      <c r="CC15" s="81"/>
      <c r="CD15" s="81"/>
      <c r="CE15" s="80"/>
      <c r="CF15" s="80"/>
      <c r="CG15" s="83"/>
      <c r="CH15" s="83"/>
      <c r="CI15" s="80"/>
      <c r="CJ15" s="80"/>
      <c r="CK15" s="80"/>
      <c r="CL15" s="80"/>
      <c r="CM15" s="80"/>
      <c r="CN15" s="80"/>
      <c r="CO15" s="84"/>
      <c r="CP15" s="85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126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/>
      <c r="EE15"/>
      <c r="EF15"/>
      <c r="EG15"/>
      <c r="EH15" s="37"/>
      <c r="EI15" s="37"/>
    </row>
    <row r="16" spans="1:140" s="1" customFormat="1" ht="36.75" customHeight="1">
      <c r="A16" s="52">
        <v>5</v>
      </c>
      <c r="B16" s="57"/>
      <c r="C16" s="72">
        <v>48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  <c r="AH16" s="79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2"/>
      <c r="BL16" s="79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2"/>
      <c r="CP16" s="79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126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/>
      <c r="EE16"/>
      <c r="EF16"/>
      <c r="EG16"/>
      <c r="EH16" s="37"/>
      <c r="EI16" s="37"/>
    </row>
    <row r="17" spans="1:139" s="1" customFormat="1" ht="34.5" customHeight="1">
      <c r="A17" s="52">
        <v>6</v>
      </c>
      <c r="B17" s="58"/>
      <c r="C17" s="73">
        <v>178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79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79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126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/>
      <c r="EE17"/>
      <c r="EF17"/>
      <c r="EG17"/>
      <c r="EH17" s="37"/>
      <c r="EI17" s="37"/>
    </row>
    <row r="18" spans="1:139" s="3" customFormat="1" ht="22.5" customHeight="1" thickBot="1">
      <c r="A18" s="59"/>
      <c r="B18" s="32"/>
      <c r="C18" s="68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00"/>
      <c r="AH18" s="98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100"/>
      <c r="BL18" s="98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100"/>
      <c r="CP18" s="98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/>
      <c r="EE18"/>
      <c r="EF18"/>
      <c r="EG18"/>
      <c r="EH18" s="37"/>
      <c r="EI18" s="37"/>
    </row>
    <row r="19" spans="1:139" s="3" customFormat="1" ht="22.5" customHeight="1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42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42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42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42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/>
      <c r="EE19"/>
      <c r="EF19"/>
      <c r="EG19"/>
      <c r="EH19" s="37"/>
      <c r="EI19" s="37"/>
    </row>
    <row r="20" spans="1:139" s="3" customFormat="1" ht="22.5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2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42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42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42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 s="37"/>
      <c r="EI20" s="37"/>
    </row>
    <row r="21" spans="1:139" s="3" customFormat="1" ht="22.5" customHeight="1">
      <c r="A21" s="35"/>
      <c r="B21" s="36"/>
      <c r="C21" s="36"/>
      <c r="D21" s="36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42"/>
      <c r="AH21" s="36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42"/>
      <c r="BL21" s="95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42"/>
      <c r="CP21" s="95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42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 s="37"/>
      <c r="EI21" s="37"/>
    </row>
    <row r="22" spans="1:139" s="3" customFormat="1" ht="22.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42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42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42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4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 s="37"/>
      <c r="EI22" s="37"/>
    </row>
    <row r="23" spans="1:139" s="3" customFormat="1" ht="22.5" customHeight="1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42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42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42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42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 s="37"/>
      <c r="EI23" s="37"/>
    </row>
  </sheetData>
  <mergeCells count="16">
    <mergeCell ref="A7:A10"/>
    <mergeCell ref="B7:B10"/>
    <mergeCell ref="D8:AG8"/>
    <mergeCell ref="A2:EJ2"/>
    <mergeCell ref="EB4:EJ4"/>
    <mergeCell ref="BL8:CO8"/>
    <mergeCell ref="CP8:DS8"/>
    <mergeCell ref="DT7:EC7"/>
    <mergeCell ref="I5:EC6"/>
    <mergeCell ref="A4:H6"/>
    <mergeCell ref="DT8:EC8"/>
    <mergeCell ref="D18:AG18"/>
    <mergeCell ref="AH8:BK8"/>
    <mergeCell ref="AH18:BK18"/>
    <mergeCell ref="BL18:CO18"/>
    <mergeCell ref="CP18:DS18"/>
  </mergeCells>
  <conditionalFormatting sqref="B17">
    <cfRule type="cellIs" dxfId="0" priority="3" stopIfTrue="1" operator="equal">
      <formula>8223.307275</formula>
    </cfRule>
  </conditionalFormatting>
  <pageMargins left="0.24" right="0.24" top="0.23" bottom="0.21" header="0.17" footer="0.17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workbookViewId="0">
      <selection sqref="A1:XFD48"/>
    </sheetView>
  </sheetViews>
  <sheetFormatPr defaultRowHeight="15"/>
  <sheetData>
    <row r="1" spans="1:14" s="1" customFormat="1" ht="22.5" customHeight="1">
      <c r="A1" s="33"/>
      <c r="B1" s="34"/>
      <c r="C1" s="34"/>
      <c r="D1" s="34"/>
      <c r="E1" s="34"/>
      <c r="F1" s="34"/>
      <c r="G1" s="40"/>
      <c r="H1" s="3"/>
      <c r="I1" s="3"/>
      <c r="J1" s="3"/>
      <c r="K1" s="3"/>
      <c r="L1" s="3"/>
      <c r="M1" s="3"/>
    </row>
    <row r="2" spans="1:14" s="2" customFormat="1" ht="81.75" customHeight="1">
      <c r="A2" s="18">
        <v>1</v>
      </c>
      <c r="B2" s="19" t="s">
        <v>3</v>
      </c>
      <c r="C2" s="19" t="s">
        <v>4</v>
      </c>
      <c r="D2" s="20" t="s">
        <v>6</v>
      </c>
      <c r="E2" s="21" t="s">
        <v>2</v>
      </c>
      <c r="F2" s="22">
        <f>1462415.720788*1.9</f>
        <v>2778589.8694971995</v>
      </c>
      <c r="G2" s="43">
        <f>1267661.859806*1.9</f>
        <v>2408557.5336313997</v>
      </c>
      <c r="H2" s="4"/>
      <c r="I2" s="4"/>
      <c r="J2" s="4"/>
      <c r="K2" s="4"/>
      <c r="L2" s="4"/>
      <c r="M2" s="4"/>
    </row>
    <row r="3" spans="1:14" s="2" customFormat="1" ht="52.5" customHeight="1">
      <c r="A3" s="16">
        <v>2</v>
      </c>
      <c r="B3" s="9" t="s">
        <v>8</v>
      </c>
      <c r="C3" s="10" t="s">
        <v>9</v>
      </c>
      <c r="D3" s="11" t="s">
        <v>10</v>
      </c>
      <c r="E3" s="8" t="s">
        <v>11</v>
      </c>
      <c r="F3" s="6">
        <v>331707.44</v>
      </c>
      <c r="G3" s="17">
        <v>366801.1</v>
      </c>
      <c r="H3" s="4"/>
      <c r="I3" s="4"/>
      <c r="J3" s="4"/>
      <c r="K3" s="4"/>
      <c r="L3" s="4"/>
      <c r="M3" s="4"/>
    </row>
    <row r="4" spans="1:14" s="2" customFormat="1" ht="52.5" customHeight="1">
      <c r="A4" s="16"/>
      <c r="B4" s="9" t="s">
        <v>18</v>
      </c>
      <c r="C4" s="10" t="s">
        <v>19</v>
      </c>
      <c r="D4" s="11" t="s">
        <v>20</v>
      </c>
      <c r="E4" s="8" t="s">
        <v>21</v>
      </c>
      <c r="F4" s="6">
        <v>398003.36</v>
      </c>
      <c r="G4" s="17">
        <v>398003.36</v>
      </c>
      <c r="H4" s="4"/>
      <c r="I4" s="4"/>
      <c r="J4" s="4"/>
      <c r="K4" s="4"/>
      <c r="L4" s="4"/>
      <c r="M4" s="4"/>
    </row>
    <row r="5" spans="1:14" s="2" customFormat="1" ht="52.5" customHeight="1">
      <c r="A5" s="16">
        <v>3</v>
      </c>
      <c r="B5" s="9" t="s">
        <v>22</v>
      </c>
      <c r="C5" s="10" t="s">
        <v>9</v>
      </c>
      <c r="D5" s="11" t="s">
        <v>10</v>
      </c>
      <c r="E5" s="8" t="s">
        <v>23</v>
      </c>
      <c r="F5" s="6">
        <v>921587.08</v>
      </c>
      <c r="G5" s="44">
        <v>879094.73</v>
      </c>
      <c r="H5" s="4"/>
      <c r="I5" s="4"/>
      <c r="J5" s="4"/>
      <c r="K5" s="4"/>
      <c r="L5" s="4"/>
      <c r="M5" s="4"/>
    </row>
    <row r="6" spans="1:14" s="2" customFormat="1" ht="61.5" customHeight="1">
      <c r="A6" s="16">
        <v>4</v>
      </c>
      <c r="B6" s="9" t="s">
        <v>12</v>
      </c>
      <c r="C6" s="12" t="s">
        <v>13</v>
      </c>
      <c r="D6" s="13" t="s">
        <v>14</v>
      </c>
      <c r="E6" s="8" t="s">
        <v>15</v>
      </c>
      <c r="F6" s="7">
        <v>176975.13</v>
      </c>
      <c r="G6" s="44">
        <v>176975.13</v>
      </c>
      <c r="H6" s="4"/>
      <c r="I6" s="4"/>
      <c r="J6" s="4"/>
      <c r="K6" s="4"/>
      <c r="L6" s="4"/>
      <c r="M6" s="4"/>
    </row>
    <row r="7" spans="1:14" s="2" customFormat="1" ht="52.5" customHeight="1">
      <c r="A7" s="16">
        <v>5</v>
      </c>
      <c r="B7" s="9" t="s">
        <v>5</v>
      </c>
      <c r="C7" s="14" t="s">
        <v>7</v>
      </c>
      <c r="D7" s="15" t="s">
        <v>16</v>
      </c>
      <c r="E7" s="8" t="s">
        <v>17</v>
      </c>
      <c r="F7" s="6">
        <v>4370207.03</v>
      </c>
      <c r="G7" s="44">
        <v>4302995.82</v>
      </c>
      <c r="H7" s="4"/>
      <c r="I7" s="4"/>
      <c r="J7" s="4"/>
      <c r="K7" s="4"/>
      <c r="L7" s="4"/>
      <c r="M7" s="4"/>
    </row>
    <row r="8" spans="1:14" s="2" customFormat="1" ht="53.25" customHeight="1" thickBot="1">
      <c r="A8" s="23">
        <v>6</v>
      </c>
      <c r="B8" s="24"/>
      <c r="C8" s="25"/>
      <c r="D8" s="26"/>
      <c r="E8" s="26"/>
      <c r="F8" s="27"/>
      <c r="G8" s="45"/>
      <c r="H8" s="4"/>
      <c r="I8" s="4"/>
      <c r="J8" s="4"/>
      <c r="K8" s="4"/>
      <c r="L8" s="4"/>
      <c r="M8" s="4"/>
    </row>
    <row r="9" spans="1:14" s="2" customFormat="1" ht="52.5" customHeight="1" thickBot="1">
      <c r="A9" s="113" t="s">
        <v>1</v>
      </c>
      <c r="B9" s="114"/>
      <c r="C9" s="114"/>
      <c r="D9" s="114"/>
      <c r="E9" s="114"/>
      <c r="F9" s="28">
        <f>SUM(F2:F8)</f>
        <v>8977069.9094971996</v>
      </c>
      <c r="G9" s="41">
        <f>SUM(G2:G8)</f>
        <v>8532427.6736313999</v>
      </c>
      <c r="H9" s="4"/>
      <c r="I9" s="4"/>
      <c r="J9" s="4"/>
      <c r="K9" s="4"/>
      <c r="L9" s="4"/>
      <c r="M9" s="4"/>
    </row>
    <row r="10" spans="1:14">
      <c r="G10" s="37"/>
      <c r="H10" s="3"/>
      <c r="I10" s="3"/>
      <c r="J10" s="3"/>
      <c r="K10" s="3"/>
      <c r="L10" s="3"/>
      <c r="M10" s="3"/>
      <c r="N10" s="1"/>
    </row>
    <row r="11" spans="1:14" ht="23.25">
      <c r="A11" s="5"/>
      <c r="G11" s="37"/>
      <c r="H11" s="3"/>
      <c r="I11" s="3"/>
      <c r="J11" s="3"/>
      <c r="K11" s="3"/>
      <c r="L11" s="3"/>
      <c r="M11" s="3"/>
      <c r="N11" s="1"/>
    </row>
    <row r="12" spans="1:14">
      <c r="G12" s="37"/>
      <c r="H12" s="3"/>
      <c r="I12" s="3"/>
      <c r="J12" s="3"/>
      <c r="K12" s="3"/>
      <c r="L12" s="3"/>
      <c r="M12" s="3"/>
      <c r="N12" s="1"/>
    </row>
    <row r="13" spans="1:14">
      <c r="G13" s="37"/>
      <c r="H13" s="3"/>
      <c r="I13" s="3"/>
      <c r="J13" s="3"/>
      <c r="K13" s="3"/>
      <c r="L13" s="3"/>
      <c r="M13" s="3"/>
      <c r="N13" s="1"/>
    </row>
    <row r="14" spans="1:14">
      <c r="G14" s="37"/>
      <c r="H14" s="3"/>
      <c r="I14" s="3"/>
      <c r="J14" s="3"/>
      <c r="K14" s="3"/>
      <c r="L14" s="3"/>
      <c r="M14" s="3"/>
      <c r="N14" s="1"/>
    </row>
    <row r="15" spans="1:14">
      <c r="G15" s="37"/>
      <c r="H15" s="3"/>
      <c r="I15" s="3"/>
      <c r="J15" s="3"/>
      <c r="K15" s="3"/>
      <c r="L15" s="3"/>
      <c r="M15" s="3"/>
      <c r="N15" s="1"/>
    </row>
    <row r="16" spans="1:14">
      <c r="G16" s="37"/>
      <c r="H16" s="3"/>
      <c r="I16" s="3"/>
      <c r="J16" s="3"/>
      <c r="K16" s="3"/>
      <c r="L16" s="3"/>
      <c r="M16" s="3"/>
      <c r="N16" s="1"/>
    </row>
    <row r="17" spans="4:14">
      <c r="G17" s="37"/>
      <c r="H17" s="3"/>
      <c r="I17" s="3"/>
      <c r="J17" s="3"/>
      <c r="K17" s="3"/>
      <c r="L17" s="3"/>
      <c r="M17" s="3"/>
      <c r="N17" s="1"/>
    </row>
    <row r="18" spans="4:14">
      <c r="G18" s="37"/>
      <c r="H18" s="3"/>
      <c r="I18" s="3"/>
      <c r="J18" s="3"/>
      <c r="K18" s="3"/>
      <c r="L18" s="3"/>
      <c r="M18" s="3"/>
      <c r="N18" s="1"/>
    </row>
    <row r="19" spans="4:14">
      <c r="G19" s="37"/>
      <c r="H19" s="3"/>
      <c r="I19" s="3"/>
      <c r="J19" s="3"/>
      <c r="K19" s="3"/>
      <c r="L19" s="3"/>
      <c r="M19" s="3"/>
      <c r="N19" s="1"/>
    </row>
    <row r="20" spans="4:14">
      <c r="G20" s="37"/>
      <c r="H20" s="3"/>
      <c r="I20" s="3"/>
      <c r="J20" s="3"/>
      <c r="K20" s="3"/>
      <c r="L20" s="3"/>
      <c r="M20" s="3"/>
      <c r="N20" s="1"/>
    </row>
    <row r="21" spans="4:14">
      <c r="G21" s="37"/>
      <c r="H21" s="3"/>
      <c r="I21" s="3"/>
      <c r="J21" s="3"/>
      <c r="K21" s="3"/>
      <c r="L21" s="3"/>
      <c r="M21" s="3"/>
      <c r="N21" s="1"/>
    </row>
    <row r="22" spans="4:14">
      <c r="G22" s="37"/>
      <c r="H22" s="3"/>
      <c r="I22" s="3"/>
      <c r="J22" s="3"/>
      <c r="K22" s="3"/>
      <c r="L22" s="3"/>
      <c r="M22" s="3"/>
      <c r="N22" s="1"/>
    </row>
    <row r="23" spans="4:14">
      <c r="G23" s="37"/>
      <c r="H23" s="3"/>
      <c r="I23" s="3"/>
      <c r="J23" s="3"/>
      <c r="K23" s="3"/>
      <c r="L23" s="3"/>
      <c r="M23" s="3"/>
      <c r="N23" s="1"/>
    </row>
    <row r="24" spans="4:14">
      <c r="G24" s="37"/>
      <c r="H24" s="3"/>
      <c r="I24" s="3"/>
      <c r="J24" s="3"/>
      <c r="K24" s="3"/>
      <c r="L24" s="3"/>
      <c r="M24" s="3"/>
      <c r="N24" s="1"/>
    </row>
    <row r="25" spans="4:14">
      <c r="G25" s="37"/>
      <c r="H25" s="3"/>
      <c r="I25" s="3"/>
      <c r="J25" s="3"/>
      <c r="K25" s="3"/>
      <c r="L25" s="3"/>
      <c r="M25" s="3"/>
      <c r="N25" s="1"/>
    </row>
    <row r="26" spans="4:14">
      <c r="G26" s="37"/>
      <c r="H26" s="3"/>
      <c r="I26" s="3"/>
      <c r="J26" s="3"/>
      <c r="K26" s="3"/>
      <c r="L26" s="3"/>
      <c r="M26" s="3"/>
      <c r="N26" s="1"/>
    </row>
    <row r="27" spans="4:14">
      <c r="G27" s="37"/>
      <c r="H27" s="3"/>
      <c r="I27" s="3"/>
      <c r="J27" s="3"/>
      <c r="K27" s="3"/>
      <c r="L27" s="3"/>
      <c r="M27" s="3"/>
      <c r="N27" s="1"/>
    </row>
    <row r="28" spans="4:14">
      <c r="G28" s="37"/>
      <c r="H28" s="3"/>
      <c r="I28" s="3"/>
      <c r="J28" s="3"/>
      <c r="K28" s="3"/>
      <c r="L28" s="3"/>
      <c r="M28" s="3"/>
      <c r="N28" s="1"/>
    </row>
    <row r="29" spans="4:14">
      <c r="G29" s="37"/>
      <c r="H29" s="3"/>
      <c r="I29" s="3"/>
      <c r="J29" s="3"/>
      <c r="K29" s="3"/>
      <c r="L29" s="3"/>
      <c r="M29" s="3"/>
      <c r="N29" s="1"/>
    </row>
    <row r="30" spans="4:14">
      <c r="G30" s="37"/>
      <c r="H30" s="3"/>
      <c r="I30" s="3"/>
      <c r="J30" s="3"/>
      <c r="K30" s="3"/>
      <c r="L30" s="3"/>
      <c r="M30" s="3"/>
      <c r="N30" s="1"/>
    </row>
    <row r="31" spans="4:14">
      <c r="D31" s="46">
        <v>80684</v>
      </c>
      <c r="G31" s="37"/>
      <c r="H31" s="3"/>
      <c r="I31" s="3"/>
      <c r="J31" s="3"/>
      <c r="K31" s="3"/>
      <c r="L31" s="3"/>
      <c r="M31" s="3"/>
      <c r="N31" s="1"/>
    </row>
    <row r="32" spans="4:14">
      <c r="D32" s="47">
        <v>66652</v>
      </c>
      <c r="E32" s="48">
        <f>D31+D32+D33+D34+D35</f>
        <v>271870</v>
      </c>
      <c r="G32" s="37"/>
      <c r="H32" s="3"/>
      <c r="I32" s="3"/>
      <c r="J32" s="3"/>
      <c r="K32" s="3"/>
      <c r="L32" s="3"/>
      <c r="M32" s="3"/>
      <c r="N32" s="1"/>
    </row>
    <row r="33" spans="4:14">
      <c r="D33" s="47">
        <v>43850</v>
      </c>
      <c r="G33" s="37"/>
      <c r="H33" s="3"/>
      <c r="I33" s="3"/>
      <c r="J33" s="3"/>
      <c r="K33" s="3"/>
      <c r="L33" s="3"/>
      <c r="M33" s="3"/>
      <c r="N33" s="1"/>
    </row>
    <row r="34" spans="4:14">
      <c r="D34" s="47">
        <v>52620</v>
      </c>
      <c r="G34" s="37"/>
      <c r="H34" s="3"/>
      <c r="I34" s="3"/>
      <c r="J34" s="3"/>
      <c r="K34" s="3"/>
      <c r="L34" s="3"/>
      <c r="M34" s="3"/>
      <c r="N34" s="1"/>
    </row>
    <row r="35" spans="4:14">
      <c r="D35" s="47">
        <v>28064</v>
      </c>
      <c r="E35" s="48">
        <f>D35</f>
        <v>28064</v>
      </c>
      <c r="G35" s="37"/>
      <c r="H35" s="3"/>
      <c r="I35" s="3"/>
      <c r="J35" s="3"/>
      <c r="K35" s="3"/>
      <c r="L35" s="3"/>
      <c r="M35" s="3"/>
      <c r="N35" s="1"/>
    </row>
    <row r="36" spans="4:14">
      <c r="G36" s="37"/>
      <c r="H36" s="3"/>
      <c r="I36" s="3"/>
      <c r="J36" s="3"/>
      <c r="K36" s="3"/>
      <c r="L36" s="3"/>
      <c r="M36" s="3"/>
      <c r="N36" s="1"/>
    </row>
    <row r="37" spans="4:14">
      <c r="G37" s="37"/>
      <c r="H37" s="3"/>
      <c r="I37" s="3"/>
      <c r="J37" s="3"/>
      <c r="K37" s="3"/>
      <c r="L37" s="3"/>
      <c r="M37" s="3"/>
      <c r="N37" s="1"/>
    </row>
    <row r="38" spans="4:14">
      <c r="G38" s="37"/>
      <c r="H38" s="3"/>
      <c r="I38" s="3"/>
      <c r="J38" s="3"/>
      <c r="K38" s="3"/>
      <c r="L38" s="3"/>
      <c r="M38" s="3"/>
      <c r="N38" s="1"/>
    </row>
    <row r="39" spans="4:14">
      <c r="G39" s="37"/>
      <c r="H39" s="3"/>
      <c r="I39" s="3"/>
      <c r="J39" s="3"/>
      <c r="K39" s="3"/>
      <c r="L39" s="3"/>
      <c r="M39" s="3"/>
      <c r="N39" s="1"/>
    </row>
    <row r="40" spans="4:14">
      <c r="G40" s="37"/>
      <c r="H40" s="3"/>
      <c r="I40" s="3"/>
      <c r="J40" s="3"/>
      <c r="K40" s="3"/>
      <c r="L40" s="3"/>
      <c r="M40" s="3"/>
      <c r="N40" s="1"/>
    </row>
    <row r="41" spans="4:14">
      <c r="G41" s="37"/>
      <c r="H41" s="3"/>
      <c r="I41" s="3"/>
      <c r="J41" s="3"/>
      <c r="K41" s="3"/>
      <c r="L41" s="3"/>
      <c r="M41" s="3"/>
      <c r="N41" s="1"/>
    </row>
    <row r="42" spans="4:14">
      <c r="G42" s="37"/>
      <c r="H42" s="3"/>
      <c r="I42" s="3"/>
      <c r="J42" s="3"/>
      <c r="K42" s="3"/>
      <c r="L42" s="3"/>
      <c r="M42" s="3"/>
      <c r="N42" s="1"/>
    </row>
    <row r="43" spans="4:14">
      <c r="G43" s="37"/>
      <c r="H43" s="3"/>
      <c r="I43" s="3"/>
      <c r="J43" s="3"/>
      <c r="K43" s="3"/>
      <c r="L43" s="3"/>
      <c r="M43" s="3"/>
      <c r="N43" s="1"/>
    </row>
    <row r="44" spans="4:14">
      <c r="G44" s="37"/>
      <c r="H44" s="3"/>
      <c r="I44" s="3"/>
      <c r="J44" s="3"/>
      <c r="K44" s="3"/>
      <c r="L44" s="3"/>
      <c r="M44" s="3"/>
      <c r="N44" s="1"/>
    </row>
    <row r="45" spans="4:14">
      <c r="G45" s="37"/>
      <c r="H45" s="3"/>
      <c r="I45" s="3"/>
      <c r="J45" s="3"/>
      <c r="K45" s="3"/>
      <c r="L45" s="3"/>
      <c r="M45" s="3"/>
      <c r="N45" s="1"/>
    </row>
    <row r="46" spans="4:14">
      <c r="G46" s="37"/>
      <c r="H46" s="3"/>
      <c r="I46" s="3"/>
      <c r="J46" s="3"/>
      <c r="K46" s="3"/>
      <c r="L46" s="3"/>
      <c r="M46" s="3"/>
      <c r="N46" s="1"/>
    </row>
    <row r="47" spans="4:14">
      <c r="G47" s="37"/>
      <c r="H47" s="3"/>
      <c r="I47" s="3"/>
      <c r="J47" s="3"/>
      <c r="K47" s="3"/>
      <c r="L47" s="3"/>
      <c r="M47" s="3"/>
      <c r="N47" s="1"/>
    </row>
    <row r="48" spans="4:14">
      <c r="G48" s="37"/>
      <c r="H48" s="3"/>
      <c r="I48" s="3"/>
      <c r="J48" s="3"/>
      <c r="K48" s="3"/>
      <c r="L48" s="3"/>
      <c r="M48" s="3"/>
      <c r="N48" s="1"/>
    </row>
  </sheetData>
  <mergeCells count="1"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admin</cp:lastModifiedBy>
  <cp:lastPrinted>2019-07-24T08:50:21Z</cp:lastPrinted>
  <dcterms:created xsi:type="dcterms:W3CDTF">2012-01-25T10:51:47Z</dcterms:created>
  <dcterms:modified xsi:type="dcterms:W3CDTF">2021-01-12T12:11:30Z</dcterms:modified>
</cp:coreProperties>
</file>