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2"/>
  </bookViews>
  <sheets>
    <sheet name="ganmartebiti" sheetId="1" r:id="rId1"/>
    <sheet name="Nakrebi" sheetId="2" r:id="rId2"/>
    <sheet name="Smeta" sheetId="3" r:id="rId3"/>
  </sheets>
  <externalReferences>
    <externalReference r:id="rId6"/>
  </externalReferences>
  <definedNames>
    <definedName name="_xlnm.Print_Area" localSheetId="0">'ganmartebiti'!$A$1:$A$9</definedName>
    <definedName name="_xlnm.Print_Area" localSheetId="1">'Nakrebi'!$A$1:$H$24</definedName>
    <definedName name="_xlnm.Print_Area" localSheetId="2">'Smeta'!$A$1:$M$222</definedName>
    <definedName name="_xlnm.Print_Titles" localSheetId="2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<sst xmlns="http://schemas.openxmlformats.org/spreadsheetml/2006/main" count="193" uniqueCount="122">
  <si>
    <t>%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</si>
  <si>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</si>
  <si>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</si>
  <si>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</si>
  <si>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</si>
  <si>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</si>
  <si>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</si>
  <si>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ერთ. ფასი</t>
  </si>
  <si>
    <t>ჯამი</t>
  </si>
  <si>
    <t>თავი I</t>
  </si>
  <si>
    <t>ტერიტორიის ათვისება და მოსამზადებელი სამუშაოები</t>
  </si>
  <si>
    <t>კვლევა-ძიების კრებული გვ. 557     ცხრ-17</t>
  </si>
  <si>
    <t>სულ თავი 1-ის მიხედვით</t>
  </si>
  <si>
    <t>თავი 2. მიწის ვაკისი</t>
  </si>
  <si>
    <t>სულ თავი 2-ის მიხედვით</t>
  </si>
  <si>
    <t>ლარი</t>
  </si>
  <si>
    <t>სულ თავი 3-ის მიხედვით</t>
  </si>
  <si>
    <t>სულ თავი 4-ის მიხედვით</t>
  </si>
  <si>
    <t>tn</t>
  </si>
  <si>
    <t>m3</t>
  </si>
  <si>
    <t>m2</t>
  </si>
  <si>
    <t>_</t>
  </si>
  <si>
    <t xml:space="preserve">1-80-3      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</si>
  <si>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</si>
  <si>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</si>
  <si>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</si>
  <si>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</si>
  <si>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</si>
  <si>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</si>
  <si>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</si>
  <si>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</si>
  <si>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</si>
  <si>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</si>
  <si>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</si>
  <si>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</si>
  <si>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</si>
  <si>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</si>
  <si>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</si>
  <si>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</si>
  <si>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jami</t>
  </si>
  <si>
    <t>damatebiTi Rirebulebis gadasaxadi 18 %</t>
  </si>
  <si>
    <t>sul krebsiTi saxarjTaRricxvo Rirebuleba</t>
  </si>
  <si>
    <t>27-7-2</t>
  </si>
  <si>
    <t>1-29-3        1-29-10</t>
  </si>
  <si>
    <t>თავი 3. საგზაო სამოსი</t>
  </si>
  <si>
    <t>ტიპი I</t>
  </si>
  <si>
    <t>trasis aRdgena da damagreba</t>
  </si>
  <si>
    <t>planireba greideriT</t>
  </si>
  <si>
    <t>27-11-2</t>
  </si>
  <si>
    <t>თავი 4. ხელოვნური ნაგებობები</t>
  </si>
  <si>
    <t>1_12_6</t>
  </si>
  <si>
    <t>igive, xeliT</t>
  </si>
  <si>
    <t>23-1-3miy.</t>
  </si>
  <si>
    <t xml:space="preserve">1-81-3      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</si>
  <si>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</si>
  <si>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</si>
  <si>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</si>
  <si>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>1_23_6</t>
  </si>
  <si>
    <t>gruntis datvirTva xeliT a/TviTmclelze</t>
  </si>
  <si>
    <t>თავი 5. გზის კუთვნილება და კეთილმოწყობა</t>
  </si>
  <si>
    <t>სულ თავი 5-ის მიხედვით</t>
  </si>
  <si>
    <t>ყველა თავების ჯამი</t>
  </si>
  <si>
    <t>1-116-2 miy.</t>
  </si>
  <si>
    <t>gruntis ukuCayra xeliT</t>
  </si>
  <si>
    <t xml:space="preserve">nayarSi muSaoba </t>
  </si>
  <si>
    <t xml:space="preserve">    damkveTi :   _________________________________________________________________________________________</t>
  </si>
  <si>
    <t xml:space="preserve">(organizaciis dasaxeleba) </t>
  </si>
  <si>
    <t>maT Soris: damatebiTi Rirebulebis gadasaxadi</t>
  </si>
  <si>
    <t>lokaluri xarjTaRricxva #2-1</t>
  </si>
  <si>
    <r>
      <t>safuZveli- fraqciuli RorRiT fraqciiT (0-40) mm.KsisqiT- 12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</si>
  <si>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r>
      <t>zedmeti gruntis 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a/TviTmclelebze </t>
    </r>
  </si>
  <si>
    <t>srf</t>
  </si>
  <si>
    <t>1-25-2</t>
  </si>
  <si>
    <t xml:space="preserve">vzer 88 1-3 </t>
  </si>
  <si>
    <t>km</t>
  </si>
  <si>
    <r>
      <t>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a/TviTmclelebze </t>
    </r>
  </si>
  <si>
    <t>c</t>
  </si>
  <si>
    <r>
      <t>qviSa-xreSovani baliSi Raris qveS</t>
    </r>
    <r>
      <rPr>
        <sz val="12"/>
        <color indexed="8"/>
        <rFont val="LPM Literaturuli"/>
        <family val="0"/>
      </rPr>
      <t xml:space="preserve">  h</t>
    </r>
    <r>
      <rPr>
        <sz val="12"/>
        <color indexed="8"/>
        <rFont val="AcadNusx"/>
        <family val="0"/>
      </rPr>
      <t>-10sm</t>
    </r>
    <r>
      <rPr>
        <sz val="12"/>
        <color indexed="8"/>
        <rFont val="LPM Literaturuli"/>
        <family val="0"/>
      </rPr>
      <t xml:space="preserve"> </t>
    </r>
  </si>
  <si>
    <t>ninowmindis municipaliteti</t>
  </si>
  <si>
    <r>
      <t>Sedgenilia:  2020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</si>
  <si>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gauTvaliswinebeli xarjebi 3%</t>
  </si>
  <si>
    <t>27-63-1</t>
  </si>
  <si>
    <t>Txevadi bitumis emulsiis mosxma safuZvlis zeda fenaze 0.6l/m2</t>
  </si>
  <si>
    <t>27-39-1,40-1,2</t>
  </si>
  <si>
    <t xml:space="preserve">safaris qveda fenis mowyoba msxvilmarcvlovani forovan- RorRovani a/betonis cxeli nareviT sisqiT 6sm, marka II </t>
  </si>
  <si>
    <t>Txevadi bitumis emulsiis mosxma safaris qveda fenaze 0.3l/m2</t>
  </si>
  <si>
    <r>
      <t>safaris zeda fenis mowyoba wvrilmarcvlovani mkvrivi RorRovani a/betonis cxeli nareviT tipi “</t>
    </r>
    <r>
      <rPr>
        <sz val="12"/>
        <color indexed="8"/>
        <rFont val="Sylfaen"/>
        <family val="1"/>
      </rPr>
      <t>Б</t>
    </r>
    <r>
      <rPr>
        <sz val="12"/>
        <color indexed="8"/>
        <rFont val="AcadNusx"/>
        <family val="0"/>
      </rPr>
      <t>” marka II sisqiT 4sm</t>
    </r>
  </si>
  <si>
    <r>
      <t>III-kat. gruntis damuSaveba eskavatoriT  (V-0.25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 xml:space="preserve">) </t>
    </r>
    <r>
      <rPr>
        <sz val="12"/>
        <color indexed="8"/>
        <rFont val="AcadNusx"/>
        <family val="0"/>
      </rPr>
      <t>gverdze gadayriT.</t>
    </r>
  </si>
  <si>
    <t>6-18-7miy.</t>
  </si>
  <si>
    <r>
      <t>safuZveli- fraqciuli RorRiT fraqciiT (0-40) mm.KsisqiT- 10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</si>
  <si>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t>თავი 6. მოძრაობის უსაფრთხოება</t>
  </si>
  <si>
    <t>საგზაო ნიშნები</t>
  </si>
  <si>
    <t>27-46-3</t>
  </si>
  <si>
    <t xml:space="preserve"> c</t>
  </si>
  <si>
    <r>
      <t xml:space="preserve">liTonis dgarebze standartuli farebi brtyeli  II tipiuri zomis </t>
    </r>
    <r>
      <rPr>
        <sz val="12"/>
        <color indexed="8"/>
        <rFont val="Times New Roman"/>
        <family val="1"/>
      </rPr>
      <t>ГОСТ</t>
    </r>
    <r>
      <rPr>
        <sz val="12"/>
        <color indexed="8"/>
        <rFont val="AcadNusx"/>
        <family val="0"/>
      </rPr>
      <t xml:space="preserve"> 10807-78-is mixedviT TuTiiT galvanizirebuli liTonis profilebze, dafaruli Suqdambrunebeli sainJinro prizmuli "3</t>
    </r>
    <r>
      <rPr>
        <sz val="12"/>
        <color indexed="8"/>
        <rFont val="Times New Roman"/>
        <family val="1"/>
      </rPr>
      <t>M</t>
    </r>
    <r>
      <rPr>
        <sz val="12"/>
        <color indexed="8"/>
        <rFont val="AcadNusx"/>
        <family val="0"/>
      </rPr>
      <t>" tipis firiT.</t>
    </r>
  </si>
  <si>
    <t>27-56-1</t>
  </si>
  <si>
    <t xml:space="preserve">savali nawilis horizontaluri moniSvna TeTri nitroemalis saRebaviT, gaumjobesebuli Ramis xilvadobis Suqdambrunebeli minis burTulakebiT
 ГОСТ-23457-86-is mixedviT- uwyveti xazebi siganiT 100mm (1.1)  </t>
  </si>
  <si>
    <t xml:space="preserve">savali nawilis horizontaluri moniSvna TeTri nitroemalis saRebaviT, gaumjobesebuli Ramis xilvadobis Suqdambrunebeli minis burTulakebiT
 ГОСТ-23457-86-is mixedviT- uwyveti xazebi siganiT 100mm (1.2)  </t>
  </si>
  <si>
    <t>სულ თავი 6-ის მიხედვით</t>
  </si>
  <si>
    <t>ГЭСНр-2017          68-37-4miy.</t>
  </si>
  <si>
    <t>arsebuli saTvalTvalo Webis moyvana savali nawilis saproeqto niSnulis doneze.</t>
  </si>
  <si>
    <t xml:space="preserve">gaTixianebuli xreSovani da teqnogenuri savali nawilis zeda fenis, gverdulebze arsebuli gruntis da samSeneblo nagvis moxsna buldozeriT, Segroveba 30 m. </t>
  </si>
  <si>
    <t>gruntis gatana nayarSi 4km-mde</t>
  </si>
  <si>
    <t>მონოლითური რკ/ბეტონის სამკუთხა ღია ღარის მოწყობა</t>
  </si>
  <si>
    <r>
      <t xml:space="preserve">monoliTuri rk/betonis Ria Raris mowyoba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-30 </t>
    </r>
    <r>
      <rPr>
        <sz val="12"/>
        <rFont val="Arial"/>
        <family val="2"/>
      </rPr>
      <t>F</t>
    </r>
    <r>
      <rPr>
        <sz val="12"/>
        <rFont val="AcadNusx"/>
        <family val="0"/>
      </rPr>
      <t xml:space="preserve">-200 </t>
    </r>
    <r>
      <rPr>
        <sz val="12"/>
        <rFont val="Arial"/>
        <family val="2"/>
      </rPr>
      <t>W</t>
    </r>
    <r>
      <rPr>
        <sz val="12"/>
        <rFont val="AcadNusx"/>
        <family val="0"/>
      </rPr>
      <t>-6</t>
    </r>
  </si>
  <si>
    <t xml:space="preserve">igive, gruntis damuSaveba xeliT meqanizmebisTvis miudgomel adgilebSi </t>
  </si>
  <si>
    <t xml:space="preserve"> q. ninowmindaSi ginosianis quCis moasfaltebis samuSaoebis saxarjTaRricxvo dokumentacia Sedgenilia Sps `jeo-roud~-is mier 2020 w II kv. fasebSi, lokalur-resursuli meTodiT. kac/sT-ebis, samSeneblo manqana - meqanizmebis manq/sT-ebisa da ZiriTadi masalebis fasebi aRebulia mSeneblobis SemfasebelTa kavSiris 2020 w II kv `samSeneblo resursebis fasebis~ krebulidan. inertul masalebze aRebulia adgilobrivi municipalitetis mier mowodebuli fasebi.  </t>
  </si>
  <si>
    <t xml:space="preserve">   q. ninowmindaSi ginosianis quCis moasfalteba</t>
  </si>
  <si>
    <t>q. ninowmindaSi ginosianis quCis moasfalteba</t>
  </si>
  <si>
    <t>grZivi da ganivi mikroprofilis gasworebis mizniT Semasworebeli fenis mowyoba qviSa xreSovani nareviT saS sisq 10-12sm (fraqciiT 0-70 mm-mde)  SemdgomSi misi satkepniT Semkvriveba.</t>
  </si>
  <si>
    <t>ეზოში შესასვლელი</t>
  </si>
  <si>
    <t>gruntis damuSaveba buldozeriT, SegrovebiT 10m-mde</t>
  </si>
  <si>
    <t>Semasworebeli fenis mowyoba qviSa-xreSovani nareviT (fraqciiT 0-70mm-mde) SemdgomSi misi satkepniT Semkvriveba.</t>
  </si>
  <si>
    <r>
      <t>safaris mowyoba wvrilmarcvlovani mkvrivi RorRovani a/betonis cxeli nareviT tipi “</t>
    </r>
    <r>
      <rPr>
        <sz val="12"/>
        <color indexed="8"/>
        <rFont val="Sylfaen"/>
        <family val="1"/>
      </rPr>
      <t>Б</t>
    </r>
    <r>
      <rPr>
        <sz val="12"/>
        <color indexed="8"/>
        <rFont val="AcadNusx"/>
        <family val="0"/>
      </rPr>
      <t>” marka II sisqiT 5sm</t>
    </r>
  </si>
  <si>
    <t xml:space="preserve"> calkeuli samuSaoebis Rirebulebis gansazRvrisaTvis gamoyenebulia 1984ww saxarjTaRricxvo sn da w Sesabamisi cxrilebi. zednadebi xarjebia -  10%,  mogeba - 8%, gauTvaliswinebeli xarjebi - 3%. sareabilitacio samuSaoebis mTliani Rirebuleba dRg-s CaTvliT Seadgens - 114,343.23 lars.</t>
  </si>
  <si>
    <t xml:space="preserve">   proeqtis mT. inJineri           s. burjaliani</t>
  </si>
  <si>
    <t>Sps ,,jeo roud"-is direqtori                  v. samxaraZe</t>
  </si>
  <si>
    <t>lokalur-resursuli xarjTaRricxva #8</t>
  </si>
  <si>
    <t>გაუთვალისწინებელი ხარჯები</t>
  </si>
  <si>
    <t>დღგ</t>
  </si>
  <si>
    <t>პრეტენდენტი -------------------------------</t>
  </si>
  <si>
    <t>ღირებულება (ლარი)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</si>
</sst>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83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sz val="12"/>
      <color indexed="8"/>
      <name val="Arial"/>
      <family val="2"/>
    </font>
    <font>
      <b/>
      <sz val="12"/>
      <color indexed="8"/>
      <name val="AcadNusx"/>
      <family val="0"/>
    </font>
    <font>
      <b/>
      <sz val="12"/>
      <name val="Arial"/>
      <family val="2"/>
    </font>
    <font>
      <vertAlign val="superscript"/>
      <sz val="12"/>
      <color indexed="8"/>
      <name val="AcadNusx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Sylfaen"/>
      <family val="1"/>
    </font>
    <font>
      <sz val="12"/>
      <color indexed="8"/>
      <name val="Times New Roman"/>
      <family val="1"/>
    </font>
    <font>
      <sz val="12"/>
      <color indexed="8"/>
      <name val="LPM Literaturuli"/>
      <family val="0"/>
    </font>
    <font>
      <sz val="11"/>
      <name val="AcadMtavr"/>
      <family val="0"/>
    </font>
    <font>
      <b/>
      <sz val="11"/>
      <name val="Arial"/>
      <family val="2"/>
    </font>
    <font>
      <sz val="11"/>
      <name val="Arial Cyr"/>
      <family val="0"/>
    </font>
    <font>
      <b/>
      <sz val="12"/>
      <name val="AcadMtavr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14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sz val="12"/>
      <color indexed="8"/>
      <name val="AcadMtavr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Mtavr"/>
      <family val="0"/>
    </font>
    <font>
      <sz val="12"/>
      <color theme="1"/>
      <name val="AcadMtavr"/>
      <family val="0"/>
    </font>
    <font>
      <sz val="12"/>
      <color theme="1"/>
      <name val="AcadNusx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>
      <alignment/>
      <protection/>
    </xf>
    <xf numFmtId="0" fontId="16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277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9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0" fillId="0" borderId="0" xfId="77">
      <alignment/>
      <protection/>
    </xf>
    <xf numFmtId="0" fontId="18" fillId="0" borderId="10" xfId="77" applyNumberFormat="1" applyFont="1" applyBorder="1" applyAlignment="1">
      <alignment horizontal="center" vertical="center" wrapText="1"/>
      <protection/>
    </xf>
    <xf numFmtId="0" fontId="18" fillId="0" borderId="11" xfId="77" applyNumberFormat="1" applyFont="1" applyBorder="1" applyAlignment="1">
      <alignment horizontal="center" vertical="center" wrapText="1"/>
      <protection/>
    </xf>
    <xf numFmtId="0" fontId="18" fillId="0" borderId="12" xfId="77" applyNumberFormat="1" applyFont="1" applyBorder="1" applyAlignment="1">
      <alignment horizontal="center" vertical="center" wrapText="1"/>
      <protection/>
    </xf>
    <xf numFmtId="2" fontId="20" fillId="0" borderId="13" xfId="77" applyNumberFormat="1" applyFont="1" applyBorder="1" applyAlignment="1">
      <alignment horizontal="center" vertical="center" wrapText="1"/>
      <protection/>
    </xf>
    <xf numFmtId="2" fontId="18" fillId="0" borderId="13" xfId="77" applyNumberFormat="1" applyFont="1" applyBorder="1" applyAlignment="1">
      <alignment horizontal="center" vertical="center" wrapText="1"/>
      <protection/>
    </xf>
    <xf numFmtId="2" fontId="18" fillId="0" borderId="14" xfId="77" applyNumberFormat="1" applyFont="1" applyBorder="1" applyAlignment="1">
      <alignment horizontal="center" vertical="center" wrapText="1"/>
      <protection/>
    </xf>
    <xf numFmtId="2" fontId="20" fillId="0" borderId="15" xfId="77" applyNumberFormat="1" applyFont="1" applyBorder="1" applyAlignment="1">
      <alignment horizontal="center" vertical="center" wrapText="1"/>
      <protection/>
    </xf>
    <xf numFmtId="2" fontId="18" fillId="0" borderId="15" xfId="77" applyNumberFormat="1" applyFont="1" applyBorder="1" applyAlignment="1">
      <alignment horizontal="center" vertical="center" wrapText="1"/>
      <protection/>
    </xf>
    <xf numFmtId="2" fontId="18" fillId="0" borderId="16" xfId="77" applyNumberFormat="1" applyFont="1" applyBorder="1" applyAlignment="1">
      <alignment horizontal="center" vertical="center" wrapText="1"/>
      <protection/>
    </xf>
    <xf numFmtId="2" fontId="18" fillId="0" borderId="11" xfId="77" applyNumberFormat="1" applyFont="1" applyBorder="1" applyAlignment="1">
      <alignment horizontal="center" vertical="center" wrapText="1"/>
      <protection/>
    </xf>
    <xf numFmtId="0" fontId="21" fillId="32" borderId="0" xfId="96" applyFont="1" applyFill="1" applyBorder="1" applyAlignment="1">
      <alignment/>
      <protection/>
    </xf>
    <xf numFmtId="0" fontId="22" fillId="0" borderId="0" xfId="77" applyFont="1" applyBorder="1">
      <alignment/>
      <protection/>
    </xf>
    <xf numFmtId="0" fontId="22" fillId="0" borderId="0" xfId="77" applyFont="1">
      <alignment/>
      <protection/>
    </xf>
    <xf numFmtId="0" fontId="20" fillId="0" borderId="17" xfId="77" applyNumberFormat="1" applyFont="1" applyBorder="1" applyAlignment="1">
      <alignment horizontal="center" vertical="center" wrapText="1"/>
      <protection/>
    </xf>
    <xf numFmtId="2" fontId="18" fillId="0" borderId="11" xfId="77" applyNumberFormat="1" applyFont="1" applyBorder="1" applyAlignment="1">
      <alignment horizontal="center" vertical="center" wrapText="1"/>
      <protection/>
    </xf>
    <xf numFmtId="2" fontId="18" fillId="0" borderId="0" xfId="77" applyNumberFormat="1" applyFont="1" applyBorder="1" applyAlignment="1">
      <alignment horizontal="center" vertical="center" wrapText="1"/>
      <protection/>
    </xf>
    <xf numFmtId="0" fontId="23" fillId="0" borderId="0" xfId="71" applyFont="1" applyAlignment="1">
      <alignment horizontal="left" vertical="center"/>
      <protection/>
    </xf>
    <xf numFmtId="0" fontId="1" fillId="32" borderId="17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24" fillId="0" borderId="0" xfId="74" applyFont="1" applyAlignment="1">
      <alignment horizontal="center" vertical="center"/>
      <protection/>
    </xf>
    <xf numFmtId="0" fontId="11" fillId="0" borderId="0" xfId="74" applyFont="1">
      <alignment/>
      <protection/>
    </xf>
    <xf numFmtId="0" fontId="25" fillId="0" borderId="0" xfId="74" applyFont="1">
      <alignment/>
      <protection/>
    </xf>
    <xf numFmtId="0" fontId="25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1" fillId="0" borderId="0" xfId="74" applyFont="1" applyAlignment="1">
      <alignment horizontal="left" vertical="top" wrapText="1"/>
      <protection/>
    </xf>
    <xf numFmtId="49" fontId="1" fillId="33" borderId="15" xfId="97" applyNumberFormat="1" applyFont="1" applyFill="1" applyBorder="1" applyAlignment="1">
      <alignment horizontal="center" vertical="center" wrapText="1"/>
      <protection/>
    </xf>
    <xf numFmtId="0" fontId="1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/>
    </xf>
    <xf numFmtId="1" fontId="9" fillId="32" borderId="19" xfId="0" applyNumberFormat="1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0" borderId="21" xfId="71" applyFont="1" applyBorder="1" applyAlignment="1">
      <alignment horizontal="center" vertical="top"/>
      <protection/>
    </xf>
    <xf numFmtId="49" fontId="1" fillId="0" borderId="13" xfId="71" applyNumberFormat="1" applyFont="1" applyBorder="1" applyAlignment="1">
      <alignment horizontal="center" vertical="top" wrapText="1"/>
      <protection/>
    </xf>
    <xf numFmtId="0" fontId="2" fillId="0" borderId="13" xfId="71" applyFont="1" applyBorder="1" applyAlignment="1">
      <alignment horizontal="center" vertical="center" wrapText="1"/>
      <protection/>
    </xf>
    <xf numFmtId="192" fontId="26" fillId="0" borderId="13" xfId="71" applyNumberFormat="1" applyFont="1" applyFill="1" applyBorder="1" applyAlignment="1">
      <alignment horizontal="center" vertical="center" wrapText="1"/>
      <protection/>
    </xf>
    <xf numFmtId="192" fontId="26" fillId="0" borderId="14" xfId="71" applyNumberFormat="1" applyFont="1" applyFill="1" applyBorder="1" applyAlignment="1">
      <alignment horizontal="center" vertical="center" wrapText="1"/>
      <protection/>
    </xf>
    <xf numFmtId="0" fontId="9" fillId="0" borderId="17" xfId="71" applyFont="1" applyBorder="1" applyAlignment="1">
      <alignment horizontal="center" vertical="top"/>
      <protection/>
    </xf>
    <xf numFmtId="49" fontId="1" fillId="0" borderId="15" xfId="71" applyNumberFormat="1" applyFont="1" applyBorder="1" applyAlignment="1">
      <alignment horizontal="center" vertical="top" wrapText="1"/>
      <protection/>
    </xf>
    <xf numFmtId="0" fontId="27" fillId="0" borderId="15" xfId="0" applyFont="1" applyBorder="1" applyAlignment="1">
      <alignment horizontal="center" vertical="top" wrapText="1"/>
    </xf>
    <xf numFmtId="192" fontId="26" fillId="0" borderId="15" xfId="71" applyNumberFormat="1" applyFont="1" applyFill="1" applyBorder="1" applyAlignment="1">
      <alignment horizontal="center" vertical="center" wrapText="1"/>
      <protection/>
    </xf>
    <xf numFmtId="192" fontId="26" fillId="0" borderId="16" xfId="71" applyNumberFormat="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196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horizontal="center" vertical="center"/>
    </xf>
    <xf numFmtId="2" fontId="9" fillId="32" borderId="15" xfId="0" applyNumberFormat="1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2" fontId="9" fillId="32" borderId="16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196" fontId="9" fillId="33" borderId="15" xfId="0" applyNumberFormat="1" applyFont="1" applyFill="1" applyBorder="1" applyAlignment="1">
      <alignment horizontal="center" vertical="center" wrapText="1"/>
    </xf>
    <xf numFmtId="2" fontId="9" fillId="34" borderId="15" xfId="0" applyNumberFormat="1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2" fontId="9" fillId="33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33" borderId="15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196" fontId="9" fillId="33" borderId="15" xfId="0" applyNumberFormat="1" applyFont="1" applyFill="1" applyBorder="1" applyAlignment="1">
      <alignment horizontal="center" vertical="center"/>
    </xf>
    <xf numFmtId="197" fontId="9" fillId="33" borderId="15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2" fontId="1" fillId="32" borderId="15" xfId="0" applyNumberFormat="1" applyFont="1" applyFill="1" applyBorder="1" applyAlignment="1">
      <alignment horizontal="center" vertical="center"/>
    </xf>
    <xf numFmtId="2" fontId="1" fillId="32" borderId="16" xfId="0" applyNumberFormat="1" applyFont="1" applyFill="1" applyBorder="1" applyAlignment="1">
      <alignment horizontal="center" vertical="center"/>
    </xf>
    <xf numFmtId="200" fontId="9" fillId="32" borderId="15" xfId="0" applyNumberFormat="1" applyFont="1" applyFill="1" applyBorder="1" applyAlignment="1">
      <alignment horizontal="center" vertical="center"/>
    </xf>
    <xf numFmtId="0" fontId="1" fillId="32" borderId="15" xfId="97" applyFont="1" applyFill="1" applyBorder="1" applyAlignment="1">
      <alignment horizontal="left" vertical="center" wrapText="1"/>
      <protection/>
    </xf>
    <xf numFmtId="0" fontId="1" fillId="32" borderId="15" xfId="97" applyNumberFormat="1" applyFont="1" applyFill="1" applyBorder="1" applyAlignment="1">
      <alignment horizontal="center" vertical="center"/>
      <protection/>
    </xf>
    <xf numFmtId="0" fontId="2" fillId="0" borderId="15" xfId="71" applyFont="1" applyBorder="1" applyAlignment="1">
      <alignment vertical="center" wrapText="1"/>
      <protection/>
    </xf>
    <xf numFmtId="0" fontId="2" fillId="0" borderId="15" xfId="71" applyFont="1" applyBorder="1" applyAlignment="1">
      <alignment horizontal="center" vertical="center"/>
      <protection/>
    </xf>
    <xf numFmtId="0" fontId="28" fillId="0" borderId="15" xfId="71" applyFont="1" applyBorder="1" applyAlignment="1">
      <alignment horizontal="center" vertical="center"/>
      <protection/>
    </xf>
    <xf numFmtId="2" fontId="28" fillId="0" borderId="15" xfId="0" applyNumberFormat="1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0" fontId="1" fillId="32" borderId="15" xfId="97" applyFont="1" applyFill="1" applyBorder="1" applyAlignment="1">
      <alignment horizontal="center" vertical="center" wrapText="1"/>
      <protection/>
    </xf>
    <xf numFmtId="0" fontId="1" fillId="0" borderId="15" xfId="97" applyFont="1" applyBorder="1" applyAlignment="1">
      <alignment horizontal="center" vertical="center" wrapText="1"/>
      <protection/>
    </xf>
    <xf numFmtId="2" fontId="1" fillId="0" borderId="15" xfId="97" applyNumberFormat="1" applyFont="1" applyBorder="1" applyAlignment="1">
      <alignment horizontal="center" vertical="center" wrapText="1"/>
      <protection/>
    </xf>
    <xf numFmtId="2" fontId="1" fillId="32" borderId="15" xfId="97" applyNumberFormat="1" applyFont="1" applyFill="1" applyBorder="1" applyAlignment="1">
      <alignment horizontal="center" vertical="center" wrapText="1"/>
      <protection/>
    </xf>
    <xf numFmtId="1" fontId="1" fillId="32" borderId="15" xfId="97" applyNumberFormat="1" applyFont="1" applyFill="1" applyBorder="1" applyAlignment="1">
      <alignment horizontal="center" vertical="center" wrapText="1"/>
      <protection/>
    </xf>
    <xf numFmtId="2" fontId="1" fillId="0" borderId="16" xfId="97" applyNumberFormat="1" applyFont="1" applyBorder="1" applyAlignment="1">
      <alignment horizontal="center" vertical="center" wrapText="1"/>
      <protection/>
    </xf>
    <xf numFmtId="0" fontId="1" fillId="0" borderId="17" xfId="97" applyFont="1" applyBorder="1" applyAlignment="1">
      <alignment horizontal="center" vertical="center" wrapText="1"/>
      <protection/>
    </xf>
    <xf numFmtId="0" fontId="9" fillId="32" borderId="15" xfId="97" applyNumberFormat="1" applyFont="1" applyFill="1" applyBorder="1" applyAlignment="1">
      <alignment horizontal="center" vertical="center"/>
      <protection/>
    </xf>
    <xf numFmtId="14" fontId="1" fillId="32" borderId="15" xfId="0" applyNumberFormat="1" applyFont="1" applyFill="1" applyBorder="1" applyAlignment="1">
      <alignment horizontal="center" vertical="center" wrapText="1"/>
    </xf>
    <xf numFmtId="1" fontId="9" fillId="32" borderId="15" xfId="0" applyNumberFormat="1" applyFont="1" applyFill="1" applyBorder="1" applyAlignment="1">
      <alignment horizontal="center" vertical="center"/>
    </xf>
    <xf numFmtId="3" fontId="28" fillId="32" borderId="16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left" vertical="center" wrapText="1"/>
    </xf>
    <xf numFmtId="0" fontId="78" fillId="0" borderId="15" xfId="0" applyFont="1" applyFill="1" applyBorder="1" applyAlignment="1">
      <alignment/>
    </xf>
    <xf numFmtId="0" fontId="79" fillId="0" borderId="15" xfId="0" applyFont="1" applyFill="1" applyBorder="1" applyAlignment="1">
      <alignment/>
    </xf>
    <xf numFmtId="1" fontId="79" fillId="0" borderId="15" xfId="0" applyNumberFormat="1" applyFont="1" applyFill="1" applyBorder="1" applyAlignment="1">
      <alignment/>
    </xf>
    <xf numFmtId="0" fontId="25" fillId="0" borderId="15" xfId="0" applyFont="1" applyBorder="1" applyAlignment="1">
      <alignment horizontal="left" vertical="top" wrapText="1"/>
    </xf>
    <xf numFmtId="2" fontId="80" fillId="0" borderId="15" xfId="0" applyNumberFormat="1" applyFont="1" applyFill="1" applyBorder="1" applyAlignment="1">
      <alignment horizontal="center" vertical="center"/>
    </xf>
    <xf numFmtId="2" fontId="80" fillId="0" borderId="15" xfId="0" applyNumberFormat="1" applyFont="1" applyFill="1" applyBorder="1" applyAlignment="1">
      <alignment horizontal="left" vertical="center" wrapText="1"/>
    </xf>
    <xf numFmtId="0" fontId="80" fillId="0" borderId="15" xfId="0" applyFont="1" applyFill="1" applyBorder="1" applyAlignment="1">
      <alignment horizontal="left"/>
    </xf>
    <xf numFmtId="0" fontId="80" fillId="0" borderId="15" xfId="0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17" xfId="71" applyFont="1" applyBorder="1" applyAlignment="1">
      <alignment horizontal="center" vertical="top"/>
      <protection/>
    </xf>
    <xf numFmtId="0" fontId="2" fillId="0" borderId="15" xfId="71" applyFont="1" applyBorder="1" applyAlignment="1">
      <alignment horizontal="left" vertical="center" wrapText="1"/>
      <protection/>
    </xf>
    <xf numFmtId="0" fontId="1" fillId="0" borderId="15" xfId="71" applyFont="1" applyBorder="1" applyAlignment="1">
      <alignment horizontal="center" vertical="center" wrapText="1"/>
      <protection/>
    </xf>
    <xf numFmtId="0" fontId="9" fillId="0" borderId="15" xfId="71" applyFont="1" applyBorder="1" applyAlignment="1">
      <alignment horizontal="center" vertical="center"/>
      <protection/>
    </xf>
    <xf numFmtId="192" fontId="26" fillId="0" borderId="15" xfId="71" applyNumberFormat="1" applyFont="1" applyFill="1" applyBorder="1" applyAlignment="1">
      <alignment horizontal="center" vertical="center" wrapText="1"/>
      <protection/>
    </xf>
    <xf numFmtId="0" fontId="9" fillId="0" borderId="16" xfId="71" applyFont="1" applyBorder="1">
      <alignment/>
      <protection/>
    </xf>
    <xf numFmtId="0" fontId="2" fillId="0" borderId="15" xfId="71" applyFont="1" applyBorder="1" applyAlignment="1">
      <alignment horizontal="center" vertical="center" wrapText="1"/>
      <protection/>
    </xf>
    <xf numFmtId="0" fontId="30" fillId="0" borderId="15" xfId="0" applyFont="1" applyBorder="1" applyAlignment="1" quotePrefix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1" fillId="0" borderId="15" xfId="0" applyFont="1" applyBorder="1" applyAlignment="1" quotePrefix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3" fontId="9" fillId="33" borderId="15" xfId="42" applyFont="1" applyFill="1" applyBorder="1" applyAlignment="1">
      <alignment horizontal="center" vertical="center"/>
    </xf>
    <xf numFmtId="200" fontId="9" fillId="33" borderId="15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vertical="center" wrapText="1"/>
    </xf>
    <xf numFmtId="2" fontId="9" fillId="34" borderId="15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left" vertical="center" wrapText="1"/>
    </xf>
    <xf numFmtId="196" fontId="9" fillId="34" borderId="15" xfId="0" applyNumberFormat="1" applyFont="1" applyFill="1" applyBorder="1" applyAlignment="1">
      <alignment horizontal="center" vertical="center" wrapText="1"/>
    </xf>
    <xf numFmtId="0" fontId="28" fillId="0" borderId="17" xfId="71" applyFont="1" applyBorder="1" applyAlignment="1">
      <alignment horizontal="center" vertical="top"/>
      <protection/>
    </xf>
    <xf numFmtId="49" fontId="2" fillId="0" borderId="15" xfId="71" applyNumberFormat="1" applyFont="1" applyBorder="1" applyAlignment="1">
      <alignment horizontal="center" vertical="top" wrapText="1"/>
      <protection/>
    </xf>
    <xf numFmtId="0" fontId="1" fillId="0" borderId="15" xfId="71" applyFont="1" applyBorder="1" applyAlignment="1">
      <alignment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5" xfId="71" applyFont="1" applyBorder="1" applyAlignment="1">
      <alignment horizontal="center" vertical="center"/>
      <protection/>
    </xf>
    <xf numFmtId="0" fontId="2" fillId="0" borderId="15" xfId="71" applyFont="1" applyBorder="1" applyAlignment="1">
      <alignment vertical="center"/>
      <protection/>
    </xf>
    <xf numFmtId="0" fontId="28" fillId="0" borderId="10" xfId="71" applyFont="1" applyBorder="1" applyAlignment="1">
      <alignment horizontal="center" vertical="top"/>
      <protection/>
    </xf>
    <xf numFmtId="49" fontId="2" fillId="0" borderId="11" xfId="71" applyNumberFormat="1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71" applyFont="1" applyBorder="1" applyAlignment="1">
      <alignment horizontal="center" vertical="center"/>
      <protection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79" fillId="33" borderId="15" xfId="0" applyNumberFormat="1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/>
    </xf>
    <xf numFmtId="0" fontId="82" fillId="0" borderId="15" xfId="0" applyFont="1" applyFill="1" applyBorder="1" applyAlignment="1">
      <alignment/>
    </xf>
    <xf numFmtId="1" fontId="82" fillId="0" borderId="15" xfId="0" applyNumberFormat="1" applyFont="1" applyFill="1" applyBorder="1" applyAlignment="1">
      <alignment/>
    </xf>
    <xf numFmtId="197" fontId="82" fillId="0" borderId="15" xfId="0" applyNumberFormat="1" applyFont="1" applyFill="1" applyBorder="1" applyAlignment="1">
      <alignment horizontal="center" vertical="center"/>
    </xf>
    <xf numFmtId="2" fontId="82" fillId="0" borderId="15" xfId="0" applyNumberFormat="1" applyFont="1" applyFill="1" applyBorder="1" applyAlignment="1">
      <alignment horizontal="center" vertical="center"/>
    </xf>
    <xf numFmtId="2" fontId="82" fillId="0" borderId="15" xfId="0" applyNumberFormat="1" applyFont="1" applyFill="1" applyBorder="1" applyAlignment="1">
      <alignment horizontal="center"/>
    </xf>
    <xf numFmtId="0" fontId="82" fillId="0" borderId="15" xfId="0" applyFont="1" applyFill="1" applyBorder="1" applyAlignment="1">
      <alignment horizontal="center"/>
    </xf>
    <xf numFmtId="200" fontId="82" fillId="0" borderId="15" xfId="0" applyNumberFormat="1" applyFont="1" applyFill="1" applyBorder="1" applyAlignment="1">
      <alignment horizontal="center" vertical="center"/>
    </xf>
    <xf numFmtId="196" fontId="82" fillId="0" borderId="15" xfId="0" applyNumberFormat="1" applyFont="1" applyFill="1" applyBorder="1" applyAlignment="1">
      <alignment horizontal="center" vertical="center"/>
    </xf>
    <xf numFmtId="196" fontId="82" fillId="0" borderId="15" xfId="0" applyNumberFormat="1" applyFont="1" applyFill="1" applyBorder="1" applyAlignment="1">
      <alignment horizontal="center"/>
    </xf>
    <xf numFmtId="0" fontId="79" fillId="0" borderId="15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 wrapText="1"/>
    </xf>
    <xf numFmtId="0" fontId="2" fillId="0" borderId="23" xfId="71" applyFont="1" applyBorder="1" applyAlignment="1">
      <alignment vertical="center" wrapText="1"/>
      <protection/>
    </xf>
    <xf numFmtId="0" fontId="2" fillId="0" borderId="23" xfId="0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 wrapText="1"/>
    </xf>
    <xf numFmtId="2" fontId="28" fillId="0" borderId="24" xfId="0" applyNumberFormat="1" applyFont="1" applyBorder="1" applyAlignment="1">
      <alignment horizontal="center" vertical="center" wrapText="1"/>
    </xf>
    <xf numFmtId="0" fontId="82" fillId="0" borderId="16" xfId="0" applyFont="1" applyFill="1" applyBorder="1" applyAlignment="1">
      <alignment/>
    </xf>
    <xf numFmtId="2" fontId="82" fillId="0" borderId="16" xfId="0" applyNumberFormat="1" applyFont="1" applyFill="1" applyBorder="1" applyAlignment="1">
      <alignment horizontal="center"/>
    </xf>
    <xf numFmtId="2" fontId="82" fillId="0" borderId="16" xfId="0" applyNumberFormat="1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71" applyFont="1" applyBorder="1" applyAlignment="1">
      <alignment vertical="center" wrapText="1"/>
      <protection/>
    </xf>
    <xf numFmtId="0" fontId="28" fillId="0" borderId="11" xfId="71" applyFont="1" applyBorder="1" applyAlignment="1">
      <alignment horizontal="center" vertical="center"/>
      <protection/>
    </xf>
    <xf numFmtId="200" fontId="9" fillId="34" borderId="15" xfId="0" applyNumberFormat="1" applyFont="1" applyFill="1" applyBorder="1" applyAlignment="1">
      <alignment horizontal="center" vertical="center"/>
    </xf>
    <xf numFmtId="197" fontId="9" fillId="34" borderId="15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/>
    </xf>
    <xf numFmtId="196" fontId="82" fillId="0" borderId="16" xfId="0" applyNumberFormat="1" applyFont="1" applyFill="1" applyBorder="1" applyAlignment="1">
      <alignment horizontal="center"/>
    </xf>
    <xf numFmtId="0" fontId="23" fillId="0" borderId="15" xfId="0" applyNumberFormat="1" applyFont="1" applyBorder="1" applyAlignment="1">
      <alignment horizontal="center" vertical="center" wrapText="1"/>
    </xf>
    <xf numFmtId="196" fontId="7" fillId="0" borderId="0" xfId="77" applyNumberFormat="1" applyFont="1" applyAlignment="1">
      <alignment/>
      <protection/>
    </xf>
    <xf numFmtId="0" fontId="18" fillId="0" borderId="0" xfId="77" applyFont="1" applyAlignment="1">
      <alignment/>
      <protection/>
    </xf>
    <xf numFmtId="2" fontId="7" fillId="0" borderId="0" xfId="77" applyNumberFormat="1" applyFont="1" applyAlignment="1">
      <alignment/>
      <protection/>
    </xf>
    <xf numFmtId="0" fontId="7" fillId="0" borderId="25" xfId="77" applyNumberFormat="1" applyFont="1" applyBorder="1" applyAlignment="1">
      <alignment horizontal="center" vertical="center" wrapText="1"/>
      <protection/>
    </xf>
    <xf numFmtId="0" fontId="7" fillId="0" borderId="26" xfId="77" applyNumberFormat="1" applyFont="1" applyBorder="1" applyAlignment="1">
      <alignment horizontal="center" vertical="center" wrapText="1"/>
      <protection/>
    </xf>
    <xf numFmtId="0" fontId="7" fillId="0" borderId="27" xfId="77" applyNumberFormat="1" applyFont="1" applyBorder="1" applyAlignment="1">
      <alignment horizontal="center" vertical="center" wrapText="1"/>
      <protection/>
    </xf>
    <xf numFmtId="0" fontId="36" fillId="0" borderId="21" xfId="77" applyNumberFormat="1" applyFont="1" applyBorder="1" applyAlignment="1">
      <alignment horizontal="center" vertical="center" wrapText="1"/>
      <protection/>
    </xf>
    <xf numFmtId="0" fontId="20" fillId="0" borderId="13" xfId="77" applyNumberFormat="1" applyFont="1" applyBorder="1" applyAlignment="1">
      <alignment horizontal="center" vertical="center" wrapText="1"/>
      <protection/>
    </xf>
    <xf numFmtId="0" fontId="36" fillId="0" borderId="17" xfId="77" applyNumberFormat="1" applyFont="1" applyBorder="1" applyAlignment="1">
      <alignment horizontal="center" vertical="center" wrapText="1"/>
      <protection/>
    </xf>
    <xf numFmtId="2" fontId="20" fillId="0" borderId="15" xfId="77" applyNumberFormat="1" applyFont="1" applyBorder="1" applyAlignment="1">
      <alignment horizontal="center" vertical="center" wrapText="1"/>
      <protection/>
    </xf>
    <xf numFmtId="49" fontId="7" fillId="0" borderId="10" xfId="77" applyNumberFormat="1" applyFont="1" applyBorder="1" applyAlignment="1">
      <alignment horizontal="center" vertical="center" wrapText="1"/>
      <protection/>
    </xf>
    <xf numFmtId="2" fontId="7" fillId="32" borderId="11" xfId="96" applyNumberFormat="1" applyFont="1" applyFill="1" applyBorder="1" applyAlignment="1">
      <alignment horizontal="center" vertical="center"/>
      <protection/>
    </xf>
    <xf numFmtId="0" fontId="36" fillId="32" borderId="11" xfId="96" applyFont="1" applyFill="1" applyBorder="1" applyAlignment="1">
      <alignment horizontal="center"/>
      <protection/>
    </xf>
    <xf numFmtId="2" fontId="7" fillId="32" borderId="12" xfId="96" applyNumberFormat="1" applyFont="1" applyFill="1" applyBorder="1" applyAlignment="1">
      <alignment horizontal="center" vertical="center"/>
      <protection/>
    </xf>
    <xf numFmtId="2" fontId="36" fillId="0" borderId="13" xfId="77" applyNumberFormat="1" applyFont="1" applyBorder="1" applyAlignment="1">
      <alignment horizontal="center" vertical="center" wrapText="1"/>
      <protection/>
    </xf>
    <xf numFmtId="2" fontId="7" fillId="0" borderId="13" xfId="77" applyNumberFormat="1" applyFont="1" applyBorder="1" applyAlignment="1">
      <alignment horizontal="center" vertical="center" wrapText="1"/>
      <protection/>
    </xf>
    <xf numFmtId="196" fontId="7" fillId="0" borderId="13" xfId="77" applyNumberFormat="1" applyFont="1" applyBorder="1" applyAlignment="1">
      <alignment horizontal="center" vertical="center" wrapText="1"/>
      <protection/>
    </xf>
    <xf numFmtId="201" fontId="7" fillId="0" borderId="13" xfId="77" applyNumberFormat="1" applyFont="1" applyBorder="1" applyAlignment="1">
      <alignment horizontal="center" vertical="center" wrapText="1"/>
      <protection/>
    </xf>
    <xf numFmtId="2" fontId="36" fillId="0" borderId="14" xfId="77" applyNumberFormat="1" applyFont="1" applyBorder="1" applyAlignment="1">
      <alignment horizontal="center" vertical="center" wrapText="1"/>
      <protection/>
    </xf>
    <xf numFmtId="2" fontId="7" fillId="0" borderId="15" xfId="77" applyNumberFormat="1" applyFont="1" applyBorder="1" applyAlignment="1">
      <alignment horizontal="center" vertical="center" wrapText="1"/>
      <protection/>
    </xf>
    <xf numFmtId="2" fontId="7" fillId="0" borderId="16" xfId="77" applyNumberFormat="1" applyFont="1" applyBorder="1" applyAlignment="1">
      <alignment horizontal="center" vertical="center" wrapText="1"/>
      <protection/>
    </xf>
    <xf numFmtId="201" fontId="36" fillId="0" borderId="15" xfId="77" applyNumberFormat="1" applyFont="1" applyBorder="1" applyAlignment="1">
      <alignment horizontal="center" vertical="center" wrapText="1"/>
      <protection/>
    </xf>
    <xf numFmtId="2" fontId="36" fillId="0" borderId="15" xfId="77" applyNumberFormat="1" applyFont="1" applyBorder="1" applyAlignment="1">
      <alignment horizontal="center" vertical="center" wrapText="1"/>
      <protection/>
    </xf>
    <xf numFmtId="2" fontId="36" fillId="0" borderId="16" xfId="77" applyNumberFormat="1" applyFont="1" applyBorder="1" applyAlignment="1">
      <alignment horizontal="center" vertical="center" wrapText="1"/>
      <protection/>
    </xf>
    <xf numFmtId="2" fontId="20" fillId="0" borderId="11" xfId="77" applyNumberFormat="1" applyFont="1" applyBorder="1" applyAlignment="1">
      <alignment horizontal="center" vertical="center" wrapText="1"/>
      <protection/>
    </xf>
    <xf numFmtId="2" fontId="36" fillId="0" borderId="11" xfId="77" applyNumberFormat="1" applyFont="1" applyBorder="1" applyAlignment="1">
      <alignment horizontal="center" vertical="center" wrapText="1"/>
      <protection/>
    </xf>
    <xf numFmtId="2" fontId="36" fillId="0" borderId="12" xfId="77" applyNumberFormat="1" applyFont="1" applyBorder="1" applyAlignment="1">
      <alignment horizontal="center" vertical="center" wrapText="1"/>
      <protection/>
    </xf>
    <xf numFmtId="0" fontId="37" fillId="0" borderId="0" xfId="77" applyFont="1">
      <alignment/>
      <protection/>
    </xf>
    <xf numFmtId="196" fontId="9" fillId="34" borderId="15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top" wrapText="1"/>
    </xf>
    <xf numFmtId="0" fontId="2" fillId="33" borderId="15" xfId="71" applyFont="1" applyFill="1" applyBorder="1" applyAlignment="1">
      <alignment horizontal="center" vertical="center" wrapText="1"/>
      <protection/>
    </xf>
    <xf numFmtId="2" fontId="28" fillId="33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96" fontId="7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9" fillId="0" borderId="15" xfId="83" applyNumberFormat="1" applyFont="1" applyFill="1" applyBorder="1" applyAlignment="1">
      <alignment horizontal="center" vertical="center"/>
      <protection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5" xfId="83" applyNumberFormat="1" applyFont="1" applyFill="1" applyBorder="1" applyAlignment="1">
      <alignment horizontal="center" vertical="center"/>
      <protection/>
    </xf>
    <xf numFmtId="2" fontId="9" fillId="0" borderId="16" xfId="66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vertical="center" wrapText="1"/>
    </xf>
    <xf numFmtId="2" fontId="9" fillId="0" borderId="15" xfId="82" applyNumberFormat="1" applyFont="1" applyFill="1" applyBorder="1" applyAlignment="1">
      <alignment horizontal="center" vertical="center" wrapText="1"/>
      <protection/>
    </xf>
    <xf numFmtId="201" fontId="9" fillId="0" borderId="15" xfId="82" applyNumberFormat="1" applyFont="1" applyFill="1" applyBorder="1" applyAlignment="1">
      <alignment horizontal="center" vertical="center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196" fontId="9" fillId="0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2" fillId="0" borderId="15" xfId="71" applyFont="1" applyFill="1" applyBorder="1" applyAlignment="1">
      <alignment horizontal="center" vertical="center" wrapText="1"/>
      <protection/>
    </xf>
    <xf numFmtId="0" fontId="25" fillId="34" borderId="15" xfId="0" applyNumberFormat="1" applyFont="1" applyFill="1" applyBorder="1" applyAlignment="1">
      <alignment vertical="center" wrapText="1"/>
    </xf>
    <xf numFmtId="43" fontId="9" fillId="33" borderId="16" xfId="42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4" fillId="0" borderId="0" xfId="77" applyFont="1">
      <alignment/>
      <protection/>
    </xf>
    <xf numFmtId="0" fontId="23" fillId="0" borderId="0" xfId="77" applyFont="1">
      <alignment/>
      <protection/>
    </xf>
    <xf numFmtId="0" fontId="35" fillId="0" borderId="0" xfId="77" applyFont="1" applyBorder="1" applyAlignment="1">
      <alignment horizontal="center" vertical="center" wrapText="1"/>
      <protection/>
    </xf>
    <xf numFmtId="0" fontId="18" fillId="0" borderId="0" xfId="77" applyFont="1" applyAlignment="1">
      <alignment horizontal="center"/>
      <protection/>
    </xf>
    <xf numFmtId="0" fontId="18" fillId="0" borderId="0" xfId="77" applyFont="1" applyBorder="1" applyAlignment="1">
      <alignment horizontal="left"/>
      <protection/>
    </xf>
    <xf numFmtId="0" fontId="18" fillId="0" borderId="21" xfId="77" applyNumberFormat="1" applyFont="1" applyBorder="1" applyAlignment="1">
      <alignment horizontal="center" vertical="center" wrapText="1"/>
      <protection/>
    </xf>
    <xf numFmtId="0" fontId="18" fillId="0" borderId="10" xfId="77" applyNumberFormat="1" applyFont="1" applyBorder="1" applyAlignment="1">
      <alignment horizontal="center" vertical="center" wrapText="1"/>
      <protection/>
    </xf>
    <xf numFmtId="0" fontId="18" fillId="0" borderId="13" xfId="77" applyNumberFormat="1" applyFont="1" applyBorder="1" applyAlignment="1">
      <alignment horizontal="center" vertical="center" wrapText="1"/>
      <protection/>
    </xf>
    <xf numFmtId="0" fontId="18" fillId="0" borderId="11" xfId="77" applyNumberFormat="1" applyFont="1" applyBorder="1" applyAlignment="1">
      <alignment horizontal="center" vertical="center" wrapText="1"/>
      <protection/>
    </xf>
    <xf numFmtId="0" fontId="18" fillId="0" borderId="14" xfId="77" applyNumberFormat="1" applyFont="1" applyBorder="1" applyAlignment="1">
      <alignment horizontal="center" vertical="center" wrapText="1"/>
      <protection/>
    </xf>
    <xf numFmtId="0" fontId="38" fillId="0" borderId="0" xfId="77" applyFont="1" applyAlignment="1">
      <alignment horizontal="center"/>
      <protection/>
    </xf>
    <xf numFmtId="49" fontId="38" fillId="0" borderId="0" xfId="77" applyNumberFormat="1" applyFont="1" applyAlignment="1">
      <alignment horizontal="center" vertical="center" wrapText="1"/>
      <protection/>
    </xf>
    <xf numFmtId="0" fontId="17" fillId="0" borderId="0" xfId="77" applyFont="1" applyAlignment="1">
      <alignment horizontal="center"/>
      <protection/>
    </xf>
    <xf numFmtId="0" fontId="38" fillId="32" borderId="0" xfId="77" applyFont="1" applyFill="1" applyAlignment="1">
      <alignment horizontal="center"/>
      <protection/>
    </xf>
    <xf numFmtId="0" fontId="35" fillId="0" borderId="0" xfId="77" applyFont="1" applyAlignment="1">
      <alignment horizontal="left"/>
      <protection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71" applyFont="1" applyAlignment="1">
      <alignment horizontal="center" vertical="center"/>
      <protection/>
    </xf>
    <xf numFmtId="0" fontId="1" fillId="32" borderId="13" xfId="0" applyFont="1" applyFill="1" applyBorder="1" applyAlignment="1">
      <alignment horizontal="center" vertical="center"/>
    </xf>
    <xf numFmtId="0" fontId="2" fillId="0" borderId="0" xfId="71" applyFont="1" applyBorder="1" applyAlignment="1">
      <alignment horizontal="center" vertical="center"/>
      <protection/>
    </xf>
    <xf numFmtId="0" fontId="12" fillId="0" borderId="28" xfId="71" applyFont="1" applyBorder="1" applyAlignment="1">
      <alignment horizontal="center" vertical="center"/>
      <protection/>
    </xf>
    <xf numFmtId="0" fontId="41" fillId="0" borderId="0" xfId="71" applyFont="1" applyBorder="1" applyAlignment="1">
      <alignment horizontal="center" vertical="top" wrapText="1"/>
      <protection/>
    </xf>
    <xf numFmtId="49" fontId="41" fillId="0" borderId="0" xfId="71" applyNumberFormat="1" applyFont="1" applyBorder="1" applyAlignment="1">
      <alignment horizontal="center" vertical="top" wrapText="1"/>
      <protection/>
    </xf>
    <xf numFmtId="0" fontId="9" fillId="32" borderId="18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rmal_abasha" xfId="82"/>
    <cellStyle name="Normal_gare wyalsadfenigagarini 2_SMSH2008-IIkv ." xfId="83"/>
    <cellStyle name="Note" xfId="84"/>
    <cellStyle name="Output" xfId="85"/>
    <cellStyle name="Percent" xfId="86"/>
    <cellStyle name="Percent 2" xfId="87"/>
    <cellStyle name="silfain" xfId="88"/>
    <cellStyle name="Style 1" xfId="89"/>
    <cellStyle name="Title" xfId="90"/>
    <cellStyle name="Total" xfId="91"/>
    <cellStyle name="Warning Text" xfId="92"/>
    <cellStyle name="Обычный 2" xfId="93"/>
    <cellStyle name="Обычный 5" xfId="94"/>
    <cellStyle name="Обычный 6" xfId="95"/>
    <cellStyle name="Обычный_Лист1" xfId="96"/>
    <cellStyle name="Обычный_დემონტაჟი" xfId="97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4">
      <selection activeCell="A17" sqref="A17"/>
    </sheetView>
  </sheetViews>
  <sheetFormatPr defaultColWidth="9.140625" defaultRowHeight="15"/>
  <cols>
    <col min="1" max="1" width="91.421875" style="43" customWidth="1"/>
    <col min="2" max="2" width="9.28125" style="43" bestFit="1" customWidth="1"/>
    <col min="3" max="16384" width="9.140625" style="43" customWidth="1"/>
  </cols>
  <sheetData>
    <row r="1" ht="22.5">
      <c r="A1" s="42" t="s">
        <v>54</v>
      </c>
    </row>
    <row r="2" ht="16.5">
      <c r="A2" s="44"/>
    </row>
    <row r="3" ht="147.75" customHeight="1">
      <c r="A3" s="45" t="s">
        <v>106</v>
      </c>
    </row>
    <row r="4" ht="85.5" customHeight="1">
      <c r="A4" s="46" t="s">
        <v>114</v>
      </c>
    </row>
    <row r="5" spans="1:14" ht="82.5">
      <c r="A5" s="47" t="s">
        <v>55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49.5">
      <c r="A6" s="46" t="s">
        <v>56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ht="15.75">
      <c r="A7" s="48"/>
    </row>
    <row r="9" ht="16.5">
      <c r="A9" s="45" t="s">
        <v>115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87" zoomScalePageLayoutView="0" workbookViewId="0" topLeftCell="A4">
      <selection activeCell="H25" sqref="H25"/>
    </sheetView>
  </sheetViews>
  <sheetFormatPr defaultColWidth="9.140625" defaultRowHeight="15"/>
  <cols>
    <col min="1" max="1" width="4.7109375" style="225" customWidth="1"/>
    <col min="2" max="2" width="12.57421875" style="225" customWidth="1"/>
    <col min="3" max="3" width="51.8515625" style="225" customWidth="1"/>
    <col min="4" max="4" width="13.28125" style="225" customWidth="1"/>
    <col min="5" max="5" width="12.140625" style="225" customWidth="1"/>
    <col min="6" max="6" width="12.8515625" style="225" customWidth="1"/>
    <col min="7" max="7" width="11.140625" style="225" customWidth="1"/>
    <col min="8" max="8" width="17.8515625" style="225" customWidth="1"/>
    <col min="9" max="9" width="10.57421875" style="22" bestFit="1" customWidth="1"/>
    <col min="10" max="10" width="9.421875" style="22" bestFit="1" customWidth="1"/>
    <col min="11" max="16384" width="9.140625" style="22" customWidth="1"/>
  </cols>
  <sheetData>
    <row r="1" spans="1:8" ht="34.5" customHeight="1">
      <c r="A1" s="263" t="s">
        <v>78</v>
      </c>
      <c r="B1" s="263"/>
      <c r="C1" s="263"/>
      <c r="D1" s="263"/>
      <c r="E1" s="263"/>
      <c r="F1" s="263"/>
      <c r="G1" s="263"/>
      <c r="H1" s="263"/>
    </row>
    <row r="2" spans="1:8" ht="14.25">
      <c r="A2" s="264" t="s">
        <v>65</v>
      </c>
      <c r="B2" s="264"/>
      <c r="C2" s="264"/>
      <c r="D2" s="264"/>
      <c r="E2" s="264"/>
      <c r="F2" s="264"/>
      <c r="G2" s="264"/>
      <c r="H2" s="264"/>
    </row>
    <row r="3" spans="1:8" ht="15">
      <c r="A3" s="253" t="s">
        <v>66</v>
      </c>
      <c r="B3" s="253"/>
      <c r="C3" s="253"/>
      <c r="D3" s="253"/>
      <c r="E3" s="253"/>
      <c r="F3" s="253"/>
      <c r="G3" s="253"/>
      <c r="H3" s="253"/>
    </row>
    <row r="4" spans="1:8" ht="15">
      <c r="A4" s="253" t="s">
        <v>23</v>
      </c>
      <c r="B4" s="253"/>
      <c r="C4" s="253"/>
      <c r="D4" s="253"/>
      <c r="E4" s="198">
        <f>H19/1000</f>
        <v>0</v>
      </c>
      <c r="F4" s="199" t="s">
        <v>24</v>
      </c>
      <c r="G4" s="199"/>
      <c r="H4" s="199"/>
    </row>
    <row r="5" spans="1:8" ht="24.75" customHeight="1">
      <c r="A5" s="253" t="s">
        <v>67</v>
      </c>
      <c r="B5" s="253"/>
      <c r="C5" s="253"/>
      <c r="D5" s="253"/>
      <c r="E5" s="200">
        <f>H18/1000</f>
        <v>0</v>
      </c>
      <c r="F5" s="199" t="s">
        <v>24</v>
      </c>
      <c r="G5" s="199"/>
      <c r="H5" s="199"/>
    </row>
    <row r="6" spans="1:8" ht="21" customHeight="1">
      <c r="A6" s="260" t="s">
        <v>25</v>
      </c>
      <c r="B6" s="260"/>
      <c r="C6" s="260"/>
      <c r="D6" s="260"/>
      <c r="E6" s="260"/>
      <c r="F6" s="260"/>
      <c r="G6" s="260"/>
      <c r="H6" s="260"/>
    </row>
    <row r="7" spans="1:10" ht="19.5">
      <c r="A7" s="261" t="s">
        <v>107</v>
      </c>
      <c r="B7" s="261"/>
      <c r="C7" s="261"/>
      <c r="D7" s="261"/>
      <c r="E7" s="261"/>
      <c r="F7" s="261"/>
      <c r="G7" s="261"/>
      <c r="H7" s="261"/>
      <c r="I7" s="262"/>
      <c r="J7" s="262"/>
    </row>
    <row r="8" spans="1:8" ht="24.75" customHeight="1" thickBot="1">
      <c r="A8" s="254" t="s">
        <v>79</v>
      </c>
      <c r="B8" s="254"/>
      <c r="C8" s="254"/>
      <c r="D8" s="254"/>
      <c r="E8" s="254"/>
      <c r="F8" s="254"/>
      <c r="G8" s="254"/>
      <c r="H8" s="254"/>
    </row>
    <row r="9" spans="1:8" ht="24.75" customHeight="1">
      <c r="A9" s="255" t="s">
        <v>26</v>
      </c>
      <c r="B9" s="257" t="s">
        <v>27</v>
      </c>
      <c r="C9" s="257" t="s">
        <v>28</v>
      </c>
      <c r="D9" s="257" t="s">
        <v>29</v>
      </c>
      <c r="E9" s="257"/>
      <c r="F9" s="257"/>
      <c r="G9" s="257"/>
      <c r="H9" s="259"/>
    </row>
    <row r="10" spans="1:8" ht="55.5" customHeight="1" thickBot="1">
      <c r="A10" s="256"/>
      <c r="B10" s="258"/>
      <c r="C10" s="258"/>
      <c r="D10" s="24" t="s">
        <v>30</v>
      </c>
      <c r="E10" s="24" t="s">
        <v>31</v>
      </c>
      <c r="F10" s="24" t="s">
        <v>32</v>
      </c>
      <c r="G10" s="24" t="s">
        <v>33</v>
      </c>
      <c r="H10" s="25" t="s">
        <v>34</v>
      </c>
    </row>
    <row r="11" spans="1:8" ht="15.75" customHeight="1" thickBot="1">
      <c r="A11" s="201">
        <v>1</v>
      </c>
      <c r="B11" s="202">
        <v>2</v>
      </c>
      <c r="C11" s="202">
        <v>3</v>
      </c>
      <c r="D11" s="202">
        <v>4</v>
      </c>
      <c r="E11" s="202">
        <v>5</v>
      </c>
      <c r="F11" s="202">
        <v>6</v>
      </c>
      <c r="G11" s="202">
        <v>7</v>
      </c>
      <c r="H11" s="203">
        <v>8</v>
      </c>
    </row>
    <row r="12" spans="1:8" ht="24.75" customHeight="1">
      <c r="A12" s="204"/>
      <c r="B12" s="26"/>
      <c r="C12" s="205" t="s">
        <v>35</v>
      </c>
      <c r="D12" s="27"/>
      <c r="E12" s="27"/>
      <c r="F12" s="27"/>
      <c r="G12" s="27"/>
      <c r="H12" s="28"/>
    </row>
    <row r="13" spans="1:8" ht="21" customHeight="1">
      <c r="A13" s="206">
        <v>2</v>
      </c>
      <c r="B13" s="29"/>
      <c r="C13" s="207" t="s">
        <v>36</v>
      </c>
      <c r="D13" s="30"/>
      <c r="E13" s="30"/>
      <c r="F13" s="30"/>
      <c r="G13" s="30"/>
      <c r="H13" s="31"/>
    </row>
    <row r="14" spans="1:10" ht="45.75" thickBot="1">
      <c r="A14" s="208" t="s">
        <v>37</v>
      </c>
      <c r="B14" s="32" t="s">
        <v>68</v>
      </c>
      <c r="C14" s="30" t="s">
        <v>30</v>
      </c>
      <c r="D14" s="209">
        <f>Smeta!M218</f>
        <v>0</v>
      </c>
      <c r="E14" s="210"/>
      <c r="F14" s="210"/>
      <c r="G14" s="210"/>
      <c r="H14" s="211">
        <f>D14</f>
        <v>0</v>
      </c>
      <c r="I14" s="33"/>
      <c r="J14" s="33"/>
    </row>
    <row r="15" spans="1:13" s="35" customFormat="1" ht="25.5" customHeight="1">
      <c r="A15" s="204"/>
      <c r="B15" s="26"/>
      <c r="C15" s="26" t="s">
        <v>38</v>
      </c>
      <c r="D15" s="212">
        <f>D14</f>
        <v>0</v>
      </c>
      <c r="E15" s="213"/>
      <c r="F15" s="214"/>
      <c r="G15" s="215"/>
      <c r="H15" s="216">
        <f>SUM(H14:H14)</f>
        <v>0</v>
      </c>
      <c r="I15" s="34"/>
      <c r="J15" s="34"/>
      <c r="K15" s="34"/>
      <c r="L15" s="34"/>
      <c r="M15" s="34"/>
    </row>
    <row r="16" spans="1:8" ht="21" customHeight="1">
      <c r="A16" s="36"/>
      <c r="B16" s="29"/>
      <c r="C16" s="30" t="s">
        <v>80</v>
      </c>
      <c r="D16" s="217"/>
      <c r="E16" s="217"/>
      <c r="F16" s="217"/>
      <c r="G16" s="217"/>
      <c r="H16" s="218">
        <f>H15*0.03</f>
        <v>0</v>
      </c>
    </row>
    <row r="17" spans="1:8" ht="21" customHeight="1">
      <c r="A17" s="36"/>
      <c r="B17" s="29"/>
      <c r="C17" s="29" t="s">
        <v>39</v>
      </c>
      <c r="D17" s="219"/>
      <c r="E17" s="220"/>
      <c r="F17" s="220"/>
      <c r="G17" s="220"/>
      <c r="H17" s="221">
        <f>H15+H16</f>
        <v>0</v>
      </c>
    </row>
    <row r="18" spans="1:8" ht="21" customHeight="1">
      <c r="A18" s="36"/>
      <c r="B18" s="29"/>
      <c r="C18" s="30" t="s">
        <v>40</v>
      </c>
      <c r="D18" s="217"/>
      <c r="E18" s="217"/>
      <c r="F18" s="217"/>
      <c r="G18" s="217"/>
      <c r="H18" s="218">
        <f>H17*0.18</f>
        <v>0</v>
      </c>
    </row>
    <row r="19" spans="1:8" ht="32.25" customHeight="1" thickBot="1">
      <c r="A19" s="23"/>
      <c r="B19" s="37"/>
      <c r="C19" s="222" t="s">
        <v>41</v>
      </c>
      <c r="D19" s="223"/>
      <c r="E19" s="223"/>
      <c r="F19" s="223"/>
      <c r="G19" s="223"/>
      <c r="H19" s="224">
        <f>H17+H18</f>
        <v>0</v>
      </c>
    </row>
    <row r="20" spans="1:8" ht="14.25">
      <c r="A20" s="252"/>
      <c r="B20" s="252"/>
      <c r="C20" s="252"/>
      <c r="D20" s="252"/>
      <c r="E20" s="252"/>
      <c r="F20" s="252"/>
      <c r="G20" s="252"/>
      <c r="H20" s="252"/>
    </row>
    <row r="22" spans="3:5" ht="15">
      <c r="C22" s="38"/>
      <c r="D22" s="38"/>
      <c r="E22" s="38"/>
    </row>
    <row r="23" spans="1:8" s="251" customFormat="1" ht="15.75">
      <c r="A23" s="250"/>
      <c r="B23" s="250"/>
      <c r="C23" s="250" t="s">
        <v>116</v>
      </c>
      <c r="D23" s="250"/>
      <c r="E23" s="250"/>
      <c r="F23" s="250"/>
      <c r="G23" s="250"/>
      <c r="H23" s="250"/>
    </row>
    <row r="24" ht="24" customHeight="1"/>
  </sheetData>
  <sheetProtection/>
  <mergeCells count="14">
    <mergeCell ref="I7:J7"/>
    <mergeCell ref="A1:H1"/>
    <mergeCell ref="A2:H2"/>
    <mergeCell ref="A3:H3"/>
    <mergeCell ref="A4:D4"/>
    <mergeCell ref="A20:H20"/>
    <mergeCell ref="A5:D5"/>
    <mergeCell ref="A8:H8"/>
    <mergeCell ref="A9:A10"/>
    <mergeCell ref="B9:B10"/>
    <mergeCell ref="C9:C10"/>
    <mergeCell ref="D9:H9"/>
    <mergeCell ref="A6:H6"/>
    <mergeCell ref="A7:H7"/>
  </mergeCells>
  <printOptions/>
  <pageMargins left="0.7480314960629921" right="0.5511811023622047" top="0.5905511811023623" bottom="0.5905511811023623" header="0.3937007874015748" footer="0.5118110236220472"/>
  <pageSetup horizontalDpi="600" verticalDpi="600" orientation="landscape" paperSize="9" scale="75" r:id="rId1"/>
  <ignoredErrors>
    <ignoredError sqref="A14" numberStoredAsText="1"/>
    <ignoredError sqref="H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577"/>
  <sheetViews>
    <sheetView tabSelected="1" zoomScale="86" zoomScaleNormal="86" zoomScaleSheetLayoutView="90" workbookViewId="0" topLeftCell="A1">
      <selection activeCell="P10" sqref="P10"/>
    </sheetView>
  </sheetViews>
  <sheetFormatPr defaultColWidth="9.140625" defaultRowHeight="15"/>
  <cols>
    <col min="1" max="1" width="4.421875" style="14" customWidth="1"/>
    <col min="2" max="2" width="11.421875" style="5" customWidth="1"/>
    <col min="3" max="3" width="63.7109375" style="2" customWidth="1"/>
    <col min="4" max="4" width="9.28125" style="3" bestFit="1" customWidth="1"/>
    <col min="5" max="5" width="10.28125" style="4" customWidth="1"/>
    <col min="6" max="6" width="14.8515625" style="4" customWidth="1"/>
    <col min="7" max="7" width="15.00390625" style="4" customWidth="1"/>
    <col min="8" max="8" width="13.57421875" style="4" customWidth="1"/>
    <col min="9" max="9" width="0.13671875" style="4" customWidth="1"/>
    <col min="10" max="10" width="10.00390625" style="4" hidden="1" customWidth="1"/>
    <col min="11" max="11" width="10.28125" style="4" hidden="1" customWidth="1"/>
    <col min="12" max="12" width="12.8515625" style="4" hidden="1" customWidth="1"/>
    <col min="13" max="13" width="12.28125" style="1" hidden="1" customWidth="1"/>
    <col min="14" max="16384" width="9.140625" style="1" customWidth="1"/>
  </cols>
  <sheetData>
    <row r="1" spans="1:13" ht="21">
      <c r="A1" s="271" t="s">
        <v>117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21">
      <c r="A2" s="272" t="s">
        <v>108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2:13" ht="16.5">
      <c r="B3" s="10"/>
      <c r="C3" s="11"/>
      <c r="D3" s="12"/>
      <c r="E3" s="13"/>
      <c r="I3" s="39"/>
      <c r="K3" s="267"/>
      <c r="L3" s="267"/>
      <c r="M3" s="267"/>
    </row>
    <row r="4" spans="1:13" s="7" customFormat="1" ht="3.75" customHeight="1" thickBot="1">
      <c r="A4" s="15"/>
      <c r="B4" s="16"/>
      <c r="C4" s="17"/>
      <c r="D4" s="18"/>
      <c r="E4" s="19"/>
      <c r="F4" s="19"/>
      <c r="G4" s="19"/>
      <c r="H4" s="270"/>
      <c r="I4" s="270"/>
      <c r="J4" s="270"/>
      <c r="K4" s="270"/>
      <c r="L4" s="270"/>
      <c r="M4" s="270"/>
    </row>
    <row r="5" spans="1:16" s="7" customFormat="1" ht="15.75" customHeight="1">
      <c r="A5" s="273" t="s">
        <v>1</v>
      </c>
      <c r="B5" s="275" t="s">
        <v>2</v>
      </c>
      <c r="C5" s="265" t="s">
        <v>3</v>
      </c>
      <c r="D5" s="265" t="s">
        <v>4</v>
      </c>
      <c r="E5" s="265" t="s">
        <v>5</v>
      </c>
      <c r="F5" s="265" t="s">
        <v>6</v>
      </c>
      <c r="G5" s="268" t="s">
        <v>121</v>
      </c>
      <c r="H5" s="268"/>
      <c r="I5" s="268"/>
      <c r="J5" s="268"/>
      <c r="K5" s="265"/>
      <c r="L5" s="265"/>
      <c r="M5" s="53"/>
      <c r="N5" s="6"/>
      <c r="O5" s="6"/>
      <c r="P5" s="6"/>
    </row>
    <row r="6" spans="1:13" s="7" customFormat="1" ht="26.25" customHeight="1" thickBot="1">
      <c r="A6" s="274"/>
      <c r="B6" s="276"/>
      <c r="C6" s="266"/>
      <c r="D6" s="266"/>
      <c r="E6" s="266"/>
      <c r="F6" s="266"/>
      <c r="G6" s="54" t="s">
        <v>7</v>
      </c>
      <c r="H6" s="55" t="s">
        <v>8</v>
      </c>
      <c r="I6" s="54"/>
      <c r="J6" s="55"/>
      <c r="K6" s="54"/>
      <c r="L6" s="55"/>
      <c r="M6" s="56"/>
    </row>
    <row r="7" spans="1:13" s="7" customFormat="1" ht="16.5" thickBot="1">
      <c r="A7" s="52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59">
        <v>8</v>
      </c>
      <c r="I7" s="58"/>
      <c r="J7" s="59"/>
      <c r="K7" s="58"/>
      <c r="L7" s="59"/>
      <c r="M7" s="60"/>
    </row>
    <row r="8" spans="1:13" s="7" customFormat="1" ht="16.5">
      <c r="A8" s="61"/>
      <c r="B8" s="62"/>
      <c r="C8" s="63" t="s">
        <v>9</v>
      </c>
      <c r="D8" s="64"/>
      <c r="E8" s="64"/>
      <c r="F8" s="64"/>
      <c r="G8" s="64"/>
      <c r="H8" s="64"/>
      <c r="I8" s="64"/>
      <c r="J8" s="64"/>
      <c r="K8" s="64"/>
      <c r="L8" s="64"/>
      <c r="M8" s="65"/>
    </row>
    <row r="9" spans="1:13" s="7" customFormat="1" ht="33">
      <c r="A9" s="66"/>
      <c r="B9" s="67"/>
      <c r="C9" s="68" t="s">
        <v>10</v>
      </c>
      <c r="D9" s="69"/>
      <c r="E9" s="69"/>
      <c r="F9" s="69"/>
      <c r="G9" s="69"/>
      <c r="H9" s="69"/>
      <c r="I9" s="69"/>
      <c r="J9" s="69"/>
      <c r="K9" s="69"/>
      <c r="L9" s="69"/>
      <c r="M9" s="70"/>
    </row>
    <row r="10" spans="1:13" s="7" customFormat="1" ht="67.5">
      <c r="A10" s="71">
        <v>1</v>
      </c>
      <c r="B10" s="197" t="s">
        <v>11</v>
      </c>
      <c r="C10" s="148" t="s">
        <v>46</v>
      </c>
      <c r="D10" s="72" t="s">
        <v>74</v>
      </c>
      <c r="E10" s="73"/>
      <c r="F10" s="153">
        <v>0.228</v>
      </c>
      <c r="G10" s="74"/>
      <c r="H10" s="74"/>
      <c r="I10" s="74"/>
      <c r="J10" s="74"/>
      <c r="K10" s="74"/>
      <c r="L10" s="74"/>
      <c r="M10" s="75"/>
    </row>
    <row r="11" spans="1:13" s="7" customFormat="1" ht="16.5" hidden="1">
      <c r="A11" s="76"/>
      <c r="B11" s="41"/>
      <c r="C11" s="77"/>
      <c r="D11" s="84"/>
      <c r="E11" s="79"/>
      <c r="F11" s="79"/>
      <c r="G11" s="80"/>
      <c r="H11" s="79"/>
      <c r="I11" s="79"/>
      <c r="J11" s="79"/>
      <c r="K11" s="80"/>
      <c r="L11" s="79"/>
      <c r="M11" s="81"/>
    </row>
    <row r="12" spans="1:13" s="7" customFormat="1" ht="66">
      <c r="A12" s="82">
        <v>2</v>
      </c>
      <c r="B12" s="83" t="s">
        <v>99</v>
      </c>
      <c r="C12" s="148" t="s">
        <v>100</v>
      </c>
      <c r="D12" s="84" t="s">
        <v>76</v>
      </c>
      <c r="E12" s="85"/>
      <c r="F12" s="86">
        <v>6</v>
      </c>
      <c r="G12" s="87"/>
      <c r="H12" s="74"/>
      <c r="I12" s="74"/>
      <c r="J12" s="74"/>
      <c r="K12" s="87"/>
      <c r="L12" s="74"/>
      <c r="M12" s="75"/>
    </row>
    <row r="13" spans="1:13" s="7" customFormat="1" ht="16.5" hidden="1">
      <c r="A13" s="248"/>
      <c r="B13" s="249"/>
      <c r="C13" s="88"/>
      <c r="D13" s="84"/>
      <c r="E13" s="89"/>
      <c r="F13" s="89"/>
      <c r="G13" s="90"/>
      <c r="H13" s="89"/>
      <c r="I13" s="91"/>
      <c r="J13" s="89"/>
      <c r="K13" s="90"/>
      <c r="L13" s="89"/>
      <c r="M13" s="92"/>
    </row>
    <row r="14" spans="1:13" s="7" customFormat="1" ht="16.5" hidden="1">
      <c r="A14" s="248"/>
      <c r="B14" s="83"/>
      <c r="C14" s="51"/>
      <c r="D14" s="84"/>
      <c r="E14" s="93"/>
      <c r="F14" s="94"/>
      <c r="G14" s="90"/>
      <c r="H14" s="89"/>
      <c r="I14" s="90"/>
      <c r="J14" s="89"/>
      <c r="K14" s="90"/>
      <c r="L14" s="89"/>
      <c r="M14" s="92"/>
    </row>
    <row r="15" spans="1:13" s="7" customFormat="1" ht="16.5" hidden="1">
      <c r="A15" s="248"/>
      <c r="B15" s="83"/>
      <c r="C15" s="88"/>
      <c r="D15" s="95"/>
      <c r="E15" s="94"/>
      <c r="F15" s="94"/>
      <c r="G15" s="91"/>
      <c r="H15" s="89"/>
      <c r="I15" s="90"/>
      <c r="J15" s="89"/>
      <c r="K15" s="90"/>
      <c r="L15" s="89"/>
      <c r="M15" s="92"/>
    </row>
    <row r="16" spans="1:13" s="7" customFormat="1" ht="20.25" customHeight="1" hidden="1">
      <c r="A16" s="76"/>
      <c r="B16" s="127"/>
      <c r="C16" s="152"/>
      <c r="D16" s="72"/>
      <c r="E16" s="74"/>
      <c r="F16" s="86"/>
      <c r="G16" s="74"/>
      <c r="H16" s="74"/>
      <c r="I16" s="74"/>
      <c r="J16" s="74"/>
      <c r="K16" s="87"/>
      <c r="L16" s="74"/>
      <c r="M16" s="75"/>
    </row>
    <row r="17" spans="1:13" s="7" customFormat="1" ht="16.5">
      <c r="A17" s="76"/>
      <c r="B17" s="41"/>
      <c r="C17" s="101" t="s">
        <v>12</v>
      </c>
      <c r="D17" s="102" t="s">
        <v>15</v>
      </c>
      <c r="E17" s="103"/>
      <c r="F17" s="103"/>
      <c r="G17" s="104"/>
      <c r="H17" s="104"/>
      <c r="I17" s="104"/>
      <c r="J17" s="104"/>
      <c r="K17" s="104"/>
      <c r="L17" s="104"/>
      <c r="M17" s="105"/>
    </row>
    <row r="18" spans="1:13" s="7" customFormat="1" ht="16.5">
      <c r="A18" s="76"/>
      <c r="B18" s="41"/>
      <c r="C18" s="101" t="s">
        <v>13</v>
      </c>
      <c r="D18" s="102"/>
      <c r="E18" s="103"/>
      <c r="F18" s="103"/>
      <c r="G18" s="104"/>
      <c r="H18" s="104"/>
      <c r="I18" s="104"/>
      <c r="J18" s="104"/>
      <c r="K18" s="104"/>
      <c r="L18" s="104"/>
      <c r="M18" s="105"/>
    </row>
    <row r="19" spans="1:13" s="7" customFormat="1" ht="66" customHeight="1">
      <c r="A19" s="76">
        <v>1</v>
      </c>
      <c r="B19" s="106" t="s">
        <v>43</v>
      </c>
      <c r="C19" s="152" t="s">
        <v>101</v>
      </c>
      <c r="D19" s="95" t="s">
        <v>19</v>
      </c>
      <c r="E19" s="107"/>
      <c r="F19" s="86">
        <v>175</v>
      </c>
      <c r="G19" s="108"/>
      <c r="H19" s="109"/>
      <c r="I19" s="107"/>
      <c r="J19" s="110"/>
      <c r="K19" s="107"/>
      <c r="L19" s="111"/>
      <c r="M19" s="112"/>
    </row>
    <row r="20" spans="1:13" s="7" customFormat="1" ht="0.75" customHeight="1" hidden="1">
      <c r="A20" s="113"/>
      <c r="B20" s="107"/>
      <c r="C20" s="99"/>
      <c r="D20" s="100"/>
      <c r="E20" s="114"/>
      <c r="F20" s="79"/>
      <c r="G20" s="79"/>
      <c r="H20" s="79"/>
      <c r="I20" s="79"/>
      <c r="J20" s="79"/>
      <c r="K20" s="79"/>
      <c r="L20" s="79"/>
      <c r="M20" s="81"/>
    </row>
    <row r="21" spans="1:13" s="7" customFormat="1" ht="35.25" customHeight="1">
      <c r="A21" s="76">
        <v>2</v>
      </c>
      <c r="B21" s="115" t="s">
        <v>57</v>
      </c>
      <c r="C21" s="148" t="s">
        <v>75</v>
      </c>
      <c r="D21" s="78" t="s">
        <v>19</v>
      </c>
      <c r="E21" s="80" t="s">
        <v>21</v>
      </c>
      <c r="F21" s="86">
        <f>F19</f>
        <v>175</v>
      </c>
      <c r="G21" s="79"/>
      <c r="H21" s="116"/>
      <c r="I21" s="79"/>
      <c r="J21" s="116"/>
      <c r="K21" s="80"/>
      <c r="L21" s="116"/>
      <c r="M21" s="117"/>
    </row>
    <row r="22" spans="1:13" s="7" customFormat="1" ht="16.5">
      <c r="A22" s="76"/>
      <c r="B22" s="78"/>
      <c r="C22" s="118"/>
      <c r="D22" s="78"/>
      <c r="E22" s="93"/>
      <c r="F22" s="79"/>
      <c r="G22" s="79"/>
      <c r="H22" s="79"/>
      <c r="I22" s="79"/>
      <c r="J22" s="79"/>
      <c r="K22" s="79"/>
      <c r="L22" s="79"/>
      <c r="M22" s="81"/>
    </row>
    <row r="23" spans="1:13" s="7" customFormat="1" ht="16.5">
      <c r="A23" s="76"/>
      <c r="B23" s="78"/>
      <c r="C23" s="118"/>
      <c r="D23" s="78"/>
      <c r="E23" s="80"/>
      <c r="F23" s="79"/>
      <c r="G23" s="79"/>
      <c r="H23" s="79"/>
      <c r="I23" s="79"/>
      <c r="J23" s="79"/>
      <c r="K23" s="79"/>
      <c r="L23" s="79"/>
      <c r="M23" s="81"/>
    </row>
    <row r="24" spans="1:13" s="7" customFormat="1" ht="16.5">
      <c r="A24" s="76"/>
      <c r="B24" s="41"/>
      <c r="C24" s="118"/>
      <c r="D24" s="78"/>
      <c r="E24" s="94"/>
      <c r="F24" s="79"/>
      <c r="G24" s="79"/>
      <c r="H24" s="79"/>
      <c r="I24" s="79"/>
      <c r="J24" s="79"/>
      <c r="K24" s="79"/>
      <c r="L24" s="79"/>
      <c r="M24" s="81"/>
    </row>
    <row r="25" spans="1:13" s="7" customFormat="1" ht="33.75" customHeight="1">
      <c r="A25" s="76">
        <v>3</v>
      </c>
      <c r="B25" s="106" t="s">
        <v>22</v>
      </c>
      <c r="C25" s="152" t="s">
        <v>105</v>
      </c>
      <c r="D25" s="95" t="s">
        <v>19</v>
      </c>
      <c r="E25" s="78"/>
      <c r="F25" s="149">
        <v>10</v>
      </c>
      <c r="G25" s="78"/>
      <c r="H25" s="96"/>
      <c r="I25" s="78"/>
      <c r="J25" s="96"/>
      <c r="K25" s="78"/>
      <c r="L25" s="96"/>
      <c r="M25" s="97"/>
    </row>
    <row r="26" spans="1:13" s="7" customFormat="1" ht="16.5" hidden="1">
      <c r="A26" s="40"/>
      <c r="B26" s="41"/>
      <c r="C26" s="77"/>
      <c r="D26" s="84"/>
      <c r="E26" s="79"/>
      <c r="F26" s="79"/>
      <c r="G26" s="79"/>
      <c r="H26" s="79"/>
      <c r="I26" s="79"/>
      <c r="J26" s="79"/>
      <c r="K26" s="79"/>
      <c r="L26" s="79"/>
      <c r="M26" s="81"/>
    </row>
    <row r="27" spans="1:13" s="7" customFormat="1" ht="31.5" customHeight="1">
      <c r="A27" s="76">
        <v>4</v>
      </c>
      <c r="B27" s="127" t="s">
        <v>73</v>
      </c>
      <c r="C27" s="152" t="s">
        <v>58</v>
      </c>
      <c r="D27" s="78" t="s">
        <v>19</v>
      </c>
      <c r="E27" s="78"/>
      <c r="F27" s="149">
        <f>F25</f>
        <v>10</v>
      </c>
      <c r="G27" s="78"/>
      <c r="H27" s="96"/>
      <c r="I27" s="78"/>
      <c r="J27" s="96"/>
      <c r="K27" s="78"/>
      <c r="L27" s="96"/>
      <c r="M27" s="97"/>
    </row>
    <row r="28" spans="1:13" s="7" customFormat="1" ht="16.5" hidden="1">
      <c r="A28" s="40"/>
      <c r="B28" s="41"/>
      <c r="C28" s="77"/>
      <c r="D28" s="78"/>
      <c r="E28" s="79"/>
      <c r="F28" s="79"/>
      <c r="G28" s="79"/>
      <c r="H28" s="79"/>
      <c r="I28" s="79"/>
      <c r="J28" s="79"/>
      <c r="K28" s="79"/>
      <c r="L28" s="79"/>
      <c r="M28" s="81"/>
    </row>
    <row r="29" spans="1:13" s="7" customFormat="1" ht="16.5">
      <c r="A29" s="76">
        <v>5</v>
      </c>
      <c r="B29" s="72" t="s">
        <v>71</v>
      </c>
      <c r="C29" s="152" t="s">
        <v>102</v>
      </c>
      <c r="D29" s="72" t="s">
        <v>18</v>
      </c>
      <c r="E29" s="74">
        <v>1.9</v>
      </c>
      <c r="F29" s="149">
        <f>(F21+F27)*1.9</f>
        <v>351.5</v>
      </c>
      <c r="G29" s="74"/>
      <c r="H29" s="74"/>
      <c r="I29" s="74"/>
      <c r="J29" s="74"/>
      <c r="K29" s="87"/>
      <c r="L29" s="74"/>
      <c r="M29" s="75"/>
    </row>
    <row r="30" spans="1:13" s="7" customFormat="1" ht="16.5">
      <c r="A30" s="76">
        <v>6</v>
      </c>
      <c r="B30" s="166" t="s">
        <v>72</v>
      </c>
      <c r="C30" s="152" t="s">
        <v>64</v>
      </c>
      <c r="D30" s="123" t="s">
        <v>19</v>
      </c>
      <c r="E30" s="167"/>
      <c r="F30" s="149">
        <f>F21+F27</f>
        <v>185</v>
      </c>
      <c r="G30" s="168"/>
      <c r="H30" s="168"/>
      <c r="I30" s="168"/>
      <c r="J30" s="169"/>
      <c r="K30" s="168"/>
      <c r="L30" s="168"/>
      <c r="M30" s="185"/>
    </row>
    <row r="31" spans="1:13" s="7" customFormat="1" ht="16.5" hidden="1">
      <c r="A31" s="76"/>
      <c r="B31" s="120"/>
      <c r="C31" s="122"/>
      <c r="D31" s="123"/>
      <c r="E31" s="170"/>
      <c r="F31" s="171"/>
      <c r="G31" s="172"/>
      <c r="H31" s="172"/>
      <c r="I31" s="172"/>
      <c r="J31" s="172"/>
      <c r="K31" s="173"/>
      <c r="L31" s="173"/>
      <c r="M31" s="186"/>
    </row>
    <row r="32" spans="1:13" s="7" customFormat="1" ht="16.5" hidden="1">
      <c r="A32" s="76"/>
      <c r="B32" s="127"/>
      <c r="C32" s="124"/>
      <c r="D32" s="123"/>
      <c r="E32" s="170"/>
      <c r="F32" s="171"/>
      <c r="G32" s="171"/>
      <c r="H32" s="171"/>
      <c r="I32" s="171"/>
      <c r="J32" s="171"/>
      <c r="K32" s="171"/>
      <c r="L32" s="171"/>
      <c r="M32" s="187"/>
    </row>
    <row r="33" spans="1:13" s="7" customFormat="1" ht="16.5" hidden="1">
      <c r="A33" s="76"/>
      <c r="B33" s="120"/>
      <c r="C33" s="125"/>
      <c r="D33" s="126"/>
      <c r="E33" s="174"/>
      <c r="F33" s="171"/>
      <c r="G33" s="168"/>
      <c r="H33" s="168"/>
      <c r="I33" s="168"/>
      <c r="J33" s="169"/>
      <c r="K33" s="172"/>
      <c r="L33" s="171"/>
      <c r="M33" s="186"/>
    </row>
    <row r="34" spans="1:13" s="7" customFormat="1" ht="16.5" hidden="1">
      <c r="A34" s="76"/>
      <c r="B34" s="120"/>
      <c r="C34" s="125"/>
      <c r="D34" s="178"/>
      <c r="E34" s="174"/>
      <c r="F34" s="175"/>
      <c r="G34" s="171"/>
      <c r="H34" s="176"/>
      <c r="I34" s="168"/>
      <c r="J34" s="169"/>
      <c r="K34" s="172"/>
      <c r="L34" s="171"/>
      <c r="M34" s="186"/>
    </row>
    <row r="35" spans="1:13" s="7" customFormat="1" ht="21.75" customHeight="1" hidden="1">
      <c r="A35" s="76"/>
      <c r="B35" s="177"/>
      <c r="C35" s="152"/>
      <c r="D35" s="72"/>
      <c r="E35" s="74"/>
      <c r="F35" s="193"/>
      <c r="G35" s="74"/>
      <c r="H35" s="74"/>
      <c r="I35" s="74"/>
      <c r="J35" s="74"/>
      <c r="K35" s="87"/>
      <c r="L35" s="74"/>
      <c r="M35" s="75"/>
    </row>
    <row r="36" spans="1:13" s="7" customFormat="1" ht="33">
      <c r="A36" s="76">
        <v>7</v>
      </c>
      <c r="B36" s="127" t="s">
        <v>62</v>
      </c>
      <c r="C36" s="152" t="s">
        <v>47</v>
      </c>
      <c r="D36" s="78" t="s">
        <v>20</v>
      </c>
      <c r="E36" s="80"/>
      <c r="F36" s="149">
        <v>1397</v>
      </c>
      <c r="G36" s="80"/>
      <c r="H36" s="79"/>
      <c r="I36" s="80"/>
      <c r="J36" s="79"/>
      <c r="K36" s="80"/>
      <c r="L36" s="79"/>
      <c r="M36" s="81"/>
    </row>
    <row r="37" spans="1:13" s="7" customFormat="1" ht="16.5" hidden="1">
      <c r="A37" s="40"/>
      <c r="B37" s="41"/>
      <c r="C37" s="99"/>
      <c r="D37" s="78"/>
      <c r="E37" s="98"/>
      <c r="F37" s="79"/>
      <c r="G37" s="80"/>
      <c r="H37" s="79"/>
      <c r="I37" s="80"/>
      <c r="J37" s="79"/>
      <c r="K37" s="79"/>
      <c r="L37" s="79"/>
      <c r="M37" s="81"/>
    </row>
    <row r="38" spans="1:13" s="7" customFormat="1" ht="16.5" hidden="1">
      <c r="A38" s="128"/>
      <c r="B38" s="67"/>
      <c r="C38" s="99"/>
      <c r="D38" s="78"/>
      <c r="E38" s="98"/>
      <c r="F38" s="79"/>
      <c r="G38" s="80"/>
      <c r="H38" s="79"/>
      <c r="I38" s="80"/>
      <c r="J38" s="79"/>
      <c r="K38" s="80"/>
      <c r="L38" s="79"/>
      <c r="M38" s="81"/>
    </row>
    <row r="39" spans="1:13" s="7" customFormat="1" ht="16.5">
      <c r="A39" s="76"/>
      <c r="B39" s="41"/>
      <c r="C39" s="101" t="s">
        <v>14</v>
      </c>
      <c r="D39" s="102" t="s">
        <v>15</v>
      </c>
      <c r="E39" s="103"/>
      <c r="F39" s="103"/>
      <c r="G39" s="104"/>
      <c r="H39" s="104"/>
      <c r="I39" s="104"/>
      <c r="J39" s="104"/>
      <c r="K39" s="104"/>
      <c r="L39" s="104"/>
      <c r="M39" s="105"/>
    </row>
    <row r="40" spans="1:13" s="7" customFormat="1" ht="16.5">
      <c r="A40" s="76"/>
      <c r="B40" s="41"/>
      <c r="C40" s="129" t="s">
        <v>44</v>
      </c>
      <c r="D40" s="130"/>
      <c r="E40" s="131"/>
      <c r="F40" s="132"/>
      <c r="G40" s="132"/>
      <c r="H40" s="131"/>
      <c r="I40" s="131"/>
      <c r="J40" s="132"/>
      <c r="K40" s="132"/>
      <c r="L40" s="131"/>
      <c r="M40" s="133"/>
    </row>
    <row r="41" spans="1:13" s="7" customFormat="1" ht="16.5">
      <c r="A41" s="76"/>
      <c r="B41" s="41"/>
      <c r="C41" s="134" t="s">
        <v>45</v>
      </c>
      <c r="D41" s="130"/>
      <c r="E41" s="131"/>
      <c r="F41" s="132"/>
      <c r="G41" s="132"/>
      <c r="H41" s="131"/>
      <c r="I41" s="131"/>
      <c r="J41" s="132"/>
      <c r="K41" s="132"/>
      <c r="L41" s="131"/>
      <c r="M41" s="133"/>
    </row>
    <row r="42" spans="1:13" s="7" customFormat="1" ht="71.25" customHeight="1">
      <c r="A42" s="76">
        <v>1</v>
      </c>
      <c r="B42" s="135" t="s">
        <v>42</v>
      </c>
      <c r="C42" s="152" t="s">
        <v>109</v>
      </c>
      <c r="D42" s="41" t="s">
        <v>19</v>
      </c>
      <c r="E42" s="136"/>
      <c r="F42" s="149">
        <v>157</v>
      </c>
      <c r="G42" s="136"/>
      <c r="H42" s="137"/>
      <c r="I42" s="138"/>
      <c r="J42" s="137"/>
      <c r="K42" s="138"/>
      <c r="L42" s="137"/>
      <c r="M42" s="139"/>
    </row>
    <row r="43" spans="1:13" s="7" customFormat="1" ht="16.5" hidden="1">
      <c r="A43" s="140"/>
      <c r="B43" s="141"/>
      <c r="C43" s="142"/>
      <c r="D43" s="143"/>
      <c r="E43" s="93"/>
      <c r="F43" s="79"/>
      <c r="G43" s="79"/>
      <c r="H43" s="79"/>
      <c r="I43" s="79"/>
      <c r="J43" s="79"/>
      <c r="K43" s="79"/>
      <c r="L43" s="79"/>
      <c r="M43" s="81"/>
    </row>
    <row r="44" spans="1:13" s="7" customFormat="1" ht="17.25" customHeight="1" hidden="1">
      <c r="A44" s="140"/>
      <c r="B44" s="141"/>
      <c r="C44" s="142"/>
      <c r="D44" s="143"/>
      <c r="E44" s="94"/>
      <c r="F44" s="79"/>
      <c r="G44" s="79"/>
      <c r="H44" s="79"/>
      <c r="I44" s="79"/>
      <c r="J44" s="79"/>
      <c r="K44" s="89"/>
      <c r="L44" s="79"/>
      <c r="M44" s="81"/>
    </row>
    <row r="45" spans="1:13" s="7" customFormat="1" ht="16.5" hidden="1">
      <c r="A45" s="140"/>
      <c r="B45" s="141"/>
      <c r="C45" s="142"/>
      <c r="D45" s="143"/>
      <c r="E45" s="94"/>
      <c r="F45" s="79"/>
      <c r="G45" s="79"/>
      <c r="H45" s="79"/>
      <c r="I45" s="79"/>
      <c r="J45" s="79"/>
      <c r="K45" s="89"/>
      <c r="L45" s="79"/>
      <c r="M45" s="81"/>
    </row>
    <row r="46" spans="1:13" s="7" customFormat="1" ht="17.25" customHeight="1" hidden="1">
      <c r="A46" s="140"/>
      <c r="B46" s="141"/>
      <c r="C46" s="144"/>
      <c r="D46" s="145"/>
      <c r="E46" s="94"/>
      <c r="F46" s="79"/>
      <c r="G46" s="79"/>
      <c r="H46" s="79"/>
      <c r="I46" s="79"/>
      <c r="J46" s="79"/>
      <c r="K46" s="89"/>
      <c r="L46" s="79"/>
      <c r="M46" s="81"/>
    </row>
    <row r="47" spans="1:13" s="7" customFormat="1" ht="16.5" hidden="1">
      <c r="A47" s="140"/>
      <c r="B47" s="141"/>
      <c r="C47" s="41"/>
      <c r="D47" s="143"/>
      <c r="E47" s="94"/>
      <c r="F47" s="79"/>
      <c r="G47" s="79"/>
      <c r="H47" s="79"/>
      <c r="I47" s="79"/>
      <c r="J47" s="79"/>
      <c r="K47" s="79"/>
      <c r="L47" s="79"/>
      <c r="M47" s="81"/>
    </row>
    <row r="48" spans="1:13" s="7" customFormat="1" ht="16.5" hidden="1">
      <c r="A48" s="140"/>
      <c r="B48" s="127"/>
      <c r="C48" s="144"/>
      <c r="D48" s="143"/>
      <c r="E48" s="79"/>
      <c r="F48" s="79"/>
      <c r="G48" s="79"/>
      <c r="H48" s="79"/>
      <c r="I48" s="79"/>
      <c r="J48" s="79"/>
      <c r="K48" s="79"/>
      <c r="L48" s="79"/>
      <c r="M48" s="81"/>
    </row>
    <row r="49" spans="1:13" s="7" customFormat="1" ht="16.5" hidden="1">
      <c r="A49" s="140"/>
      <c r="B49" s="141"/>
      <c r="C49" s="142"/>
      <c r="D49" s="143"/>
      <c r="E49" s="93"/>
      <c r="F49" s="79"/>
      <c r="G49" s="89"/>
      <c r="H49" s="79"/>
      <c r="I49" s="79"/>
      <c r="J49" s="79"/>
      <c r="K49" s="79"/>
      <c r="L49" s="79"/>
      <c r="M49" s="81"/>
    </row>
    <row r="50" spans="1:13" s="7" customFormat="1" ht="18.75" customHeight="1" hidden="1">
      <c r="A50" s="140"/>
      <c r="B50" s="72"/>
      <c r="C50" s="152"/>
      <c r="D50" s="72"/>
      <c r="E50" s="73"/>
      <c r="F50" s="149"/>
      <c r="G50" s="74"/>
      <c r="H50" s="74"/>
      <c r="I50" s="74"/>
      <c r="J50" s="74"/>
      <c r="K50" s="87"/>
      <c r="L50" s="74"/>
      <c r="M50" s="75"/>
    </row>
    <row r="51" spans="1:13" s="7" customFormat="1" ht="54.75" customHeight="1">
      <c r="A51" s="76">
        <v>2</v>
      </c>
      <c r="B51" s="135" t="s">
        <v>48</v>
      </c>
      <c r="C51" s="152" t="s">
        <v>69</v>
      </c>
      <c r="D51" s="41" t="s">
        <v>20</v>
      </c>
      <c r="E51" s="136"/>
      <c r="F51" s="149">
        <v>1368</v>
      </c>
      <c r="G51" s="136"/>
      <c r="H51" s="137"/>
      <c r="I51" s="138"/>
      <c r="J51" s="137"/>
      <c r="K51" s="138"/>
      <c r="L51" s="137"/>
      <c r="M51" s="139"/>
    </row>
    <row r="52" spans="1:13" s="7" customFormat="1" ht="16.5" hidden="1">
      <c r="A52" s="140"/>
      <c r="B52" s="141"/>
      <c r="C52" s="142"/>
      <c r="D52" s="143"/>
      <c r="E52" s="93"/>
      <c r="F52" s="79"/>
      <c r="G52" s="79"/>
      <c r="H52" s="79"/>
      <c r="I52" s="79"/>
      <c r="J52" s="79"/>
      <c r="K52" s="79"/>
      <c r="L52" s="79"/>
      <c r="M52" s="81"/>
    </row>
    <row r="53" spans="1:13" s="7" customFormat="1" ht="18.75" customHeight="1" hidden="1">
      <c r="A53" s="140"/>
      <c r="B53" s="141"/>
      <c r="C53" s="142"/>
      <c r="D53" s="143"/>
      <c r="E53" s="94"/>
      <c r="F53" s="79"/>
      <c r="G53" s="79"/>
      <c r="H53" s="79"/>
      <c r="I53" s="79"/>
      <c r="J53" s="79"/>
      <c r="K53" s="146"/>
      <c r="L53" s="79"/>
      <c r="M53" s="81"/>
    </row>
    <row r="54" spans="1:13" s="7" customFormat="1" ht="16.5" hidden="1">
      <c r="A54" s="140"/>
      <c r="B54" s="141"/>
      <c r="C54" s="142"/>
      <c r="D54" s="143"/>
      <c r="E54" s="94"/>
      <c r="F54" s="79"/>
      <c r="G54" s="79"/>
      <c r="H54" s="79"/>
      <c r="I54" s="79"/>
      <c r="J54" s="79"/>
      <c r="K54" s="146"/>
      <c r="L54" s="79"/>
      <c r="M54" s="81"/>
    </row>
    <row r="55" spans="1:13" s="7" customFormat="1" ht="16.5" hidden="1">
      <c r="A55" s="140"/>
      <c r="B55" s="141"/>
      <c r="C55" s="142"/>
      <c r="D55" s="143"/>
      <c r="E55" s="94"/>
      <c r="F55" s="79"/>
      <c r="G55" s="79"/>
      <c r="H55" s="79"/>
      <c r="I55" s="79"/>
      <c r="J55" s="79"/>
      <c r="K55" s="146"/>
      <c r="L55" s="79"/>
      <c r="M55" s="81"/>
    </row>
    <row r="56" spans="1:13" s="7" customFormat="1" ht="21" customHeight="1" hidden="1">
      <c r="A56" s="140"/>
      <c r="B56" s="141"/>
      <c r="C56" s="142"/>
      <c r="D56" s="143"/>
      <c r="E56" s="94"/>
      <c r="F56" s="79"/>
      <c r="G56" s="79"/>
      <c r="H56" s="79"/>
      <c r="I56" s="79"/>
      <c r="J56" s="79"/>
      <c r="K56" s="146"/>
      <c r="L56" s="79"/>
      <c r="M56" s="81"/>
    </row>
    <row r="57" spans="1:13" s="7" customFormat="1" ht="15.75" customHeight="1" hidden="1">
      <c r="A57" s="140"/>
      <c r="B57" s="141"/>
      <c r="C57" s="142"/>
      <c r="D57" s="143"/>
      <c r="E57" s="94"/>
      <c r="F57" s="79"/>
      <c r="G57" s="79"/>
      <c r="H57" s="79"/>
      <c r="I57" s="79"/>
      <c r="J57" s="79"/>
      <c r="K57" s="146"/>
      <c r="L57" s="79"/>
      <c r="M57" s="81"/>
    </row>
    <row r="58" spans="1:13" s="7" customFormat="1" ht="16.5" hidden="1">
      <c r="A58" s="140"/>
      <c r="B58" s="141"/>
      <c r="C58" s="41"/>
      <c r="D58" s="143"/>
      <c r="E58" s="94"/>
      <c r="F58" s="79"/>
      <c r="G58" s="79"/>
      <c r="H58" s="79"/>
      <c r="I58" s="79"/>
      <c r="J58" s="79"/>
      <c r="K58" s="79"/>
      <c r="L58" s="79"/>
      <c r="M58" s="81"/>
    </row>
    <row r="59" spans="1:13" s="7" customFormat="1" ht="18.75" customHeight="1" hidden="1">
      <c r="A59" s="140"/>
      <c r="B59" s="127"/>
      <c r="C59" s="142"/>
      <c r="D59" s="145"/>
      <c r="E59" s="94"/>
      <c r="F59" s="79"/>
      <c r="G59" s="89"/>
      <c r="H59" s="79"/>
      <c r="I59" s="79"/>
      <c r="J59" s="79"/>
      <c r="K59" s="79"/>
      <c r="L59" s="79"/>
      <c r="M59" s="81"/>
    </row>
    <row r="60" spans="1:13" s="7" customFormat="1" ht="16.5" hidden="1">
      <c r="A60" s="140"/>
      <c r="B60" s="141"/>
      <c r="C60" s="142"/>
      <c r="D60" s="143"/>
      <c r="E60" s="94"/>
      <c r="F60" s="79"/>
      <c r="G60" s="89"/>
      <c r="H60" s="79"/>
      <c r="I60" s="79"/>
      <c r="J60" s="79"/>
      <c r="K60" s="79"/>
      <c r="L60" s="79"/>
      <c r="M60" s="81"/>
    </row>
    <row r="61" spans="1:13" s="7" customFormat="1" ht="21" customHeight="1" hidden="1">
      <c r="A61" s="140"/>
      <c r="B61" s="72"/>
      <c r="C61" s="152"/>
      <c r="D61" s="72"/>
      <c r="E61" s="73"/>
      <c r="F61" s="149"/>
      <c r="G61" s="74"/>
      <c r="H61" s="74"/>
      <c r="I61" s="74"/>
      <c r="J61" s="74"/>
      <c r="K61" s="87"/>
      <c r="L61" s="74"/>
      <c r="M61" s="75"/>
    </row>
    <row r="62" spans="1:13" s="7" customFormat="1" ht="30" customHeight="1">
      <c r="A62" s="82">
        <v>3</v>
      </c>
      <c r="B62" s="135" t="s">
        <v>81</v>
      </c>
      <c r="C62" s="195" t="s">
        <v>82</v>
      </c>
      <c r="D62" s="51" t="s">
        <v>18</v>
      </c>
      <c r="E62" s="89"/>
      <c r="F62" s="226">
        <v>0.82</v>
      </c>
      <c r="G62" s="136"/>
      <c r="H62" s="137"/>
      <c r="I62" s="138"/>
      <c r="J62" s="137"/>
      <c r="K62" s="138"/>
      <c r="L62" s="137"/>
      <c r="M62" s="139"/>
    </row>
    <row r="63" spans="1:13" s="7" customFormat="1" ht="0.75" customHeight="1" hidden="1">
      <c r="A63" s="140"/>
      <c r="B63" s="141"/>
      <c r="C63" s="142"/>
      <c r="D63" s="143"/>
      <c r="E63" s="89"/>
      <c r="F63" s="89"/>
      <c r="G63" s="89"/>
      <c r="H63" s="89"/>
      <c r="I63" s="89"/>
      <c r="J63" s="89"/>
      <c r="K63" s="89"/>
      <c r="L63" s="89"/>
      <c r="M63" s="92"/>
    </row>
    <row r="64" spans="1:13" s="7" customFormat="1" ht="16.5" hidden="1">
      <c r="A64" s="140"/>
      <c r="B64" s="141"/>
      <c r="C64" s="51"/>
      <c r="D64" s="143"/>
      <c r="E64" s="94"/>
      <c r="F64" s="89"/>
      <c r="G64" s="89"/>
      <c r="H64" s="89"/>
      <c r="I64" s="89"/>
      <c r="J64" s="89"/>
      <c r="K64" s="89"/>
      <c r="L64" s="89"/>
      <c r="M64" s="92"/>
    </row>
    <row r="65" spans="1:13" s="7" customFormat="1" ht="16.5" hidden="1">
      <c r="A65" s="140"/>
      <c r="B65" s="141"/>
      <c r="C65" s="142"/>
      <c r="D65" s="143"/>
      <c r="E65" s="93"/>
      <c r="F65" s="94"/>
      <c r="G65" s="89"/>
      <c r="H65" s="89"/>
      <c r="I65" s="89"/>
      <c r="J65" s="89"/>
      <c r="K65" s="89"/>
      <c r="L65" s="89"/>
      <c r="M65" s="92"/>
    </row>
    <row r="66" spans="1:13" s="7" customFormat="1" ht="21" customHeight="1" hidden="1">
      <c r="A66" s="140"/>
      <c r="B66" s="141"/>
      <c r="C66" s="152"/>
      <c r="D66" s="95"/>
      <c r="E66" s="73"/>
      <c r="F66" s="194"/>
      <c r="G66" s="74"/>
      <c r="H66" s="74"/>
      <c r="I66" s="74"/>
      <c r="J66" s="74"/>
      <c r="K66" s="74"/>
      <c r="L66" s="74"/>
      <c r="M66" s="75"/>
    </row>
    <row r="67" spans="1:13" s="7" customFormat="1" ht="51" customHeight="1">
      <c r="A67" s="82">
        <v>4</v>
      </c>
      <c r="B67" s="135" t="s">
        <v>83</v>
      </c>
      <c r="C67" s="195" t="s">
        <v>84</v>
      </c>
      <c r="D67" s="51" t="s">
        <v>20</v>
      </c>
      <c r="E67" s="136"/>
      <c r="F67" s="149">
        <f>F51</f>
        <v>1368</v>
      </c>
      <c r="G67" s="136"/>
      <c r="H67" s="137"/>
      <c r="I67" s="138"/>
      <c r="J67" s="137"/>
      <c r="K67" s="138"/>
      <c r="L67" s="137"/>
      <c r="M67" s="139"/>
    </row>
    <row r="68" spans="1:13" s="7" customFormat="1" ht="16.5" hidden="1">
      <c r="A68" s="140"/>
      <c r="B68" s="141"/>
      <c r="C68" s="142"/>
      <c r="D68" s="143"/>
      <c r="E68" s="94"/>
      <c r="F68" s="89"/>
      <c r="G68" s="89"/>
      <c r="H68" s="89"/>
      <c r="I68" s="89"/>
      <c r="J68" s="89"/>
      <c r="K68" s="89"/>
      <c r="L68" s="89"/>
      <c r="M68" s="92"/>
    </row>
    <row r="69" spans="1:13" s="7" customFormat="1" ht="16.5" hidden="1">
      <c r="A69" s="140"/>
      <c r="B69" s="141"/>
      <c r="C69" s="142"/>
      <c r="D69" s="143"/>
      <c r="E69" s="147"/>
      <c r="F69" s="89"/>
      <c r="G69" s="89"/>
      <c r="H69" s="89"/>
      <c r="I69" s="89"/>
      <c r="J69" s="89"/>
      <c r="K69" s="89"/>
      <c r="L69" s="89"/>
      <c r="M69" s="92"/>
    </row>
    <row r="70" spans="1:13" s="7" customFormat="1" ht="16.5" hidden="1">
      <c r="A70" s="140"/>
      <c r="B70" s="141"/>
      <c r="C70" s="142"/>
      <c r="D70" s="143"/>
      <c r="E70" s="94"/>
      <c r="F70" s="89"/>
      <c r="G70" s="89"/>
      <c r="H70" s="89"/>
      <c r="I70" s="89"/>
      <c r="J70" s="89"/>
      <c r="K70" s="146"/>
      <c r="L70" s="89"/>
      <c r="M70" s="92"/>
    </row>
    <row r="71" spans="1:13" s="7" customFormat="1" ht="16.5" hidden="1">
      <c r="A71" s="140"/>
      <c r="B71" s="141"/>
      <c r="C71" s="142"/>
      <c r="D71" s="143"/>
      <c r="E71" s="94"/>
      <c r="F71" s="89"/>
      <c r="G71" s="89"/>
      <c r="H71" s="89"/>
      <c r="I71" s="89"/>
      <c r="J71" s="89"/>
      <c r="K71" s="146"/>
      <c r="L71" s="89"/>
      <c r="M71" s="92"/>
    </row>
    <row r="72" spans="1:13" s="7" customFormat="1" ht="16.5" hidden="1">
      <c r="A72" s="140"/>
      <c r="B72" s="141"/>
      <c r="C72" s="142"/>
      <c r="D72" s="143"/>
      <c r="E72" s="94"/>
      <c r="F72" s="89"/>
      <c r="G72" s="89"/>
      <c r="H72" s="89"/>
      <c r="I72" s="89"/>
      <c r="J72" s="89"/>
      <c r="K72" s="89"/>
      <c r="L72" s="89"/>
      <c r="M72" s="92"/>
    </row>
    <row r="73" spans="1:13" s="7" customFormat="1" ht="16.5" hidden="1">
      <c r="A73" s="140"/>
      <c r="B73" s="141"/>
      <c r="C73" s="51"/>
      <c r="D73" s="143"/>
      <c r="E73" s="89"/>
      <c r="F73" s="89"/>
      <c r="G73" s="89"/>
      <c r="H73" s="89"/>
      <c r="I73" s="89"/>
      <c r="J73" s="89"/>
      <c r="K73" s="89"/>
      <c r="L73" s="89"/>
      <c r="M73" s="92"/>
    </row>
    <row r="74" spans="1:13" s="7" customFormat="1" ht="18.75" customHeight="1" hidden="1">
      <c r="A74" s="140"/>
      <c r="B74" s="141"/>
      <c r="C74" s="144"/>
      <c r="D74" s="145"/>
      <c r="E74" s="94"/>
      <c r="F74" s="94"/>
      <c r="G74" s="89"/>
      <c r="H74" s="89"/>
      <c r="I74" s="89"/>
      <c r="J74" s="89"/>
      <c r="K74" s="89"/>
      <c r="L74" s="89"/>
      <c r="M74" s="92"/>
    </row>
    <row r="75" spans="1:13" s="7" customFormat="1" ht="16.5" hidden="1">
      <c r="A75" s="140"/>
      <c r="B75" s="141"/>
      <c r="C75" s="142"/>
      <c r="D75" s="143"/>
      <c r="E75" s="94"/>
      <c r="F75" s="89"/>
      <c r="G75" s="89"/>
      <c r="H75" s="89"/>
      <c r="I75" s="89"/>
      <c r="J75" s="89"/>
      <c r="K75" s="89"/>
      <c r="L75" s="89"/>
      <c r="M75" s="92"/>
    </row>
    <row r="76" spans="1:13" s="7" customFormat="1" ht="18" customHeight="1" hidden="1">
      <c r="A76" s="227"/>
      <c r="B76" s="72"/>
      <c r="C76" s="152"/>
      <c r="D76" s="95"/>
      <c r="E76" s="73"/>
      <c r="F76" s="194"/>
      <c r="G76" s="74"/>
      <c r="H76" s="74"/>
      <c r="I76" s="74"/>
      <c r="J76" s="74"/>
      <c r="K76" s="74"/>
      <c r="L76" s="74"/>
      <c r="M76" s="75"/>
    </row>
    <row r="77" spans="1:13" s="7" customFormat="1" ht="33.75" customHeight="1">
      <c r="A77" s="82">
        <v>5</v>
      </c>
      <c r="B77" s="135" t="s">
        <v>81</v>
      </c>
      <c r="C77" s="195" t="s">
        <v>85</v>
      </c>
      <c r="D77" s="51" t="s">
        <v>18</v>
      </c>
      <c r="E77" s="89"/>
      <c r="F77" s="226">
        <v>0.41</v>
      </c>
      <c r="G77" s="136"/>
      <c r="H77" s="137"/>
      <c r="I77" s="138"/>
      <c r="J77" s="137"/>
      <c r="K77" s="138"/>
      <c r="L77" s="137"/>
      <c r="M77" s="139"/>
    </row>
    <row r="78" spans="1:13" s="7" customFormat="1" ht="16.5" hidden="1">
      <c r="A78" s="140"/>
      <c r="B78" s="141"/>
      <c r="C78" s="142"/>
      <c r="D78" s="143"/>
      <c r="E78" s="89"/>
      <c r="F78" s="89"/>
      <c r="G78" s="89"/>
      <c r="H78" s="89"/>
      <c r="I78" s="89"/>
      <c r="J78" s="89"/>
      <c r="K78" s="89"/>
      <c r="L78" s="89"/>
      <c r="M78" s="92"/>
    </row>
    <row r="79" spans="1:13" s="7" customFormat="1" ht="16.5" hidden="1">
      <c r="A79" s="140"/>
      <c r="B79" s="141"/>
      <c r="C79" s="51"/>
      <c r="D79" s="143"/>
      <c r="E79" s="94"/>
      <c r="F79" s="89"/>
      <c r="G79" s="89"/>
      <c r="H79" s="89"/>
      <c r="I79" s="89"/>
      <c r="J79" s="89"/>
      <c r="K79" s="89"/>
      <c r="L79" s="89"/>
      <c r="M79" s="92"/>
    </row>
    <row r="80" spans="1:13" s="7" customFormat="1" ht="16.5" hidden="1">
      <c r="A80" s="140"/>
      <c r="B80" s="141"/>
      <c r="C80" s="142"/>
      <c r="D80" s="143"/>
      <c r="E80" s="93"/>
      <c r="F80" s="94"/>
      <c r="G80" s="89"/>
      <c r="H80" s="89"/>
      <c r="I80" s="89"/>
      <c r="J80" s="89"/>
      <c r="K80" s="89"/>
      <c r="L80" s="89"/>
      <c r="M80" s="92"/>
    </row>
    <row r="81" spans="1:13" s="7" customFormat="1" ht="23.25" customHeight="1" hidden="1">
      <c r="A81" s="140"/>
      <c r="B81" s="141"/>
      <c r="C81" s="152"/>
      <c r="D81" s="95"/>
      <c r="E81" s="73"/>
      <c r="F81" s="194"/>
      <c r="G81" s="74"/>
      <c r="H81" s="74"/>
      <c r="I81" s="74"/>
      <c r="J81" s="74"/>
      <c r="K81" s="74"/>
      <c r="L81" s="74"/>
      <c r="M81" s="75"/>
    </row>
    <row r="82" spans="1:13" s="7" customFormat="1" ht="52.5" customHeight="1">
      <c r="A82" s="82">
        <v>6</v>
      </c>
      <c r="B82" s="135" t="s">
        <v>83</v>
      </c>
      <c r="C82" s="195" t="s">
        <v>86</v>
      </c>
      <c r="D82" s="51" t="s">
        <v>20</v>
      </c>
      <c r="E82" s="136"/>
      <c r="F82" s="149">
        <f>F67</f>
        <v>1368</v>
      </c>
      <c r="G82" s="136"/>
      <c r="H82" s="137"/>
      <c r="I82" s="138"/>
      <c r="J82" s="137"/>
      <c r="K82" s="138"/>
      <c r="L82" s="137"/>
      <c r="M82" s="139"/>
    </row>
    <row r="83" spans="1:13" s="7" customFormat="1" ht="16.5" hidden="1">
      <c r="A83" s="140"/>
      <c r="B83" s="141"/>
      <c r="C83" s="142"/>
      <c r="D83" s="143"/>
      <c r="E83" s="94"/>
      <c r="F83" s="89"/>
      <c r="G83" s="89"/>
      <c r="H83" s="89"/>
      <c r="I83" s="89"/>
      <c r="J83" s="89"/>
      <c r="K83" s="89"/>
      <c r="L83" s="89"/>
      <c r="M83" s="92"/>
    </row>
    <row r="84" spans="1:13" s="7" customFormat="1" ht="16.5" hidden="1">
      <c r="A84" s="140"/>
      <c r="B84" s="141"/>
      <c r="C84" s="142"/>
      <c r="D84" s="143"/>
      <c r="E84" s="147"/>
      <c r="F84" s="89"/>
      <c r="G84" s="89"/>
      <c r="H84" s="89"/>
      <c r="I84" s="89"/>
      <c r="J84" s="89"/>
      <c r="K84" s="89"/>
      <c r="L84" s="89"/>
      <c r="M84" s="92"/>
    </row>
    <row r="85" spans="1:13" s="7" customFormat="1" ht="16.5" hidden="1">
      <c r="A85" s="140"/>
      <c r="B85" s="141"/>
      <c r="C85" s="142"/>
      <c r="D85" s="143"/>
      <c r="E85" s="94"/>
      <c r="F85" s="89"/>
      <c r="G85" s="89"/>
      <c r="H85" s="89"/>
      <c r="I85" s="89"/>
      <c r="J85" s="89"/>
      <c r="K85" s="146"/>
      <c r="L85" s="89"/>
      <c r="M85" s="92"/>
    </row>
    <row r="86" spans="1:13" s="7" customFormat="1" ht="16.5" hidden="1">
      <c r="A86" s="140"/>
      <c r="B86" s="141"/>
      <c r="C86" s="142"/>
      <c r="D86" s="143"/>
      <c r="E86" s="94"/>
      <c r="F86" s="89"/>
      <c r="G86" s="89"/>
      <c r="H86" s="89"/>
      <c r="I86" s="89"/>
      <c r="J86" s="89"/>
      <c r="K86" s="146"/>
      <c r="L86" s="89"/>
      <c r="M86" s="92"/>
    </row>
    <row r="87" spans="1:13" s="7" customFormat="1" ht="16.5" hidden="1">
      <c r="A87" s="140"/>
      <c r="B87" s="141"/>
      <c r="C87" s="142"/>
      <c r="D87" s="143"/>
      <c r="E87" s="94"/>
      <c r="F87" s="89"/>
      <c r="G87" s="89"/>
      <c r="H87" s="89"/>
      <c r="I87" s="89"/>
      <c r="J87" s="89"/>
      <c r="K87" s="89"/>
      <c r="L87" s="89"/>
      <c r="M87" s="92"/>
    </row>
    <row r="88" spans="1:13" s="7" customFormat="1" ht="16.5" hidden="1">
      <c r="A88" s="140"/>
      <c r="B88" s="141"/>
      <c r="C88" s="51"/>
      <c r="D88" s="143"/>
      <c r="E88" s="89"/>
      <c r="F88" s="89"/>
      <c r="G88" s="89"/>
      <c r="H88" s="89"/>
      <c r="I88" s="89"/>
      <c r="J88" s="89"/>
      <c r="K88" s="89"/>
      <c r="L88" s="89"/>
      <c r="M88" s="92"/>
    </row>
    <row r="89" spans="1:13" s="7" customFormat="1" ht="21" customHeight="1" hidden="1">
      <c r="A89" s="140"/>
      <c r="B89" s="72"/>
      <c r="C89" s="144"/>
      <c r="D89" s="145"/>
      <c r="E89" s="94"/>
      <c r="F89" s="94"/>
      <c r="G89" s="89"/>
      <c r="H89" s="89"/>
      <c r="I89" s="89"/>
      <c r="J89" s="89"/>
      <c r="K89" s="89"/>
      <c r="L89" s="89"/>
      <c r="M89" s="92"/>
    </row>
    <row r="90" spans="1:13" s="7" customFormat="1" ht="16.5" hidden="1">
      <c r="A90" s="140"/>
      <c r="B90" s="141"/>
      <c r="C90" s="142"/>
      <c r="D90" s="143"/>
      <c r="E90" s="89"/>
      <c r="F90" s="89"/>
      <c r="G90" s="89"/>
      <c r="H90" s="89"/>
      <c r="I90" s="89"/>
      <c r="J90" s="89"/>
      <c r="K90" s="89"/>
      <c r="L90" s="89"/>
      <c r="M90" s="92"/>
    </row>
    <row r="91" spans="1:13" s="7" customFormat="1" ht="24" customHeight="1" hidden="1">
      <c r="A91" s="227"/>
      <c r="B91" s="72"/>
      <c r="C91" s="152"/>
      <c r="D91" s="95"/>
      <c r="E91" s="73"/>
      <c r="F91" s="194"/>
      <c r="G91" s="74"/>
      <c r="H91" s="74"/>
      <c r="I91" s="74"/>
      <c r="J91" s="74"/>
      <c r="K91" s="74"/>
      <c r="L91" s="74"/>
      <c r="M91" s="75"/>
    </row>
    <row r="92" spans="1:13" s="7" customFormat="1" ht="16.5">
      <c r="A92" s="140"/>
      <c r="B92" s="72"/>
      <c r="C92" s="101" t="s">
        <v>16</v>
      </c>
      <c r="D92" s="102" t="s">
        <v>15</v>
      </c>
      <c r="E92" s="103"/>
      <c r="F92" s="103"/>
      <c r="G92" s="104"/>
      <c r="H92" s="104"/>
      <c r="I92" s="104"/>
      <c r="J92" s="104"/>
      <c r="K92" s="104"/>
      <c r="L92" s="104"/>
      <c r="M92" s="105"/>
    </row>
    <row r="93" spans="1:13" s="7" customFormat="1" ht="17.25" customHeight="1">
      <c r="A93" s="140"/>
      <c r="B93" s="72"/>
      <c r="C93" s="134" t="s">
        <v>49</v>
      </c>
      <c r="D93" s="72"/>
      <c r="E93" s="73"/>
      <c r="F93" s="85"/>
      <c r="G93" s="74"/>
      <c r="H93" s="74"/>
      <c r="I93" s="74"/>
      <c r="J93" s="74"/>
      <c r="K93" s="74"/>
      <c r="L93" s="74"/>
      <c r="M93" s="75"/>
    </row>
    <row r="94" spans="1:13" s="7" customFormat="1" ht="33">
      <c r="A94" s="76"/>
      <c r="B94" s="127"/>
      <c r="C94" s="228" t="s">
        <v>103</v>
      </c>
      <c r="D94" s="102"/>
      <c r="E94" s="103"/>
      <c r="F94" s="103"/>
      <c r="G94" s="229"/>
      <c r="H94" s="74"/>
      <c r="I94" s="74"/>
      <c r="J94" s="74"/>
      <c r="K94" s="87"/>
      <c r="L94" s="74"/>
      <c r="M94" s="75"/>
    </row>
    <row r="95" spans="1:13" s="7" customFormat="1" ht="34.5" customHeight="1">
      <c r="A95" s="76">
        <v>1</v>
      </c>
      <c r="B95" s="115" t="s">
        <v>50</v>
      </c>
      <c r="C95" s="148" t="s">
        <v>87</v>
      </c>
      <c r="D95" s="78" t="s">
        <v>19</v>
      </c>
      <c r="E95" s="80" t="s">
        <v>21</v>
      </c>
      <c r="F95" s="149">
        <v>77</v>
      </c>
      <c r="G95" s="79"/>
      <c r="H95" s="116"/>
      <c r="I95" s="79"/>
      <c r="J95" s="116"/>
      <c r="K95" s="80"/>
      <c r="L95" s="116"/>
      <c r="M95" s="117"/>
    </row>
    <row r="96" spans="1:13" s="7" customFormat="1" ht="16.5" hidden="1">
      <c r="A96" s="76"/>
      <c r="B96" s="78"/>
      <c r="C96" s="118"/>
      <c r="D96" s="78"/>
      <c r="E96" s="94"/>
      <c r="F96" s="79"/>
      <c r="G96" s="79"/>
      <c r="H96" s="79"/>
      <c r="I96" s="79"/>
      <c r="J96" s="79"/>
      <c r="K96" s="79"/>
      <c r="L96" s="79"/>
      <c r="M96" s="81"/>
    </row>
    <row r="97" spans="1:13" s="7" customFormat="1" ht="16.5" hidden="1">
      <c r="A97" s="76"/>
      <c r="B97" s="78"/>
      <c r="C97" s="118"/>
      <c r="D97" s="78"/>
      <c r="E97" s="80"/>
      <c r="F97" s="79"/>
      <c r="G97" s="79"/>
      <c r="H97" s="79"/>
      <c r="I97" s="79"/>
      <c r="J97" s="79"/>
      <c r="K97" s="79"/>
      <c r="L97" s="79"/>
      <c r="M97" s="81"/>
    </row>
    <row r="98" spans="1:13" s="7" customFormat="1" ht="16.5">
      <c r="A98" s="76">
        <v>2</v>
      </c>
      <c r="B98" s="106" t="s">
        <v>22</v>
      </c>
      <c r="C98" s="152" t="s">
        <v>51</v>
      </c>
      <c r="D98" s="95" t="s">
        <v>19</v>
      </c>
      <c r="E98" s="78"/>
      <c r="F98" s="149">
        <v>5</v>
      </c>
      <c r="G98" s="78"/>
      <c r="H98" s="96"/>
      <c r="I98" s="78"/>
      <c r="J98" s="96"/>
      <c r="K98" s="78"/>
      <c r="L98" s="96"/>
      <c r="M98" s="97"/>
    </row>
    <row r="99" spans="1:13" s="7" customFormat="1" ht="16.5" hidden="1">
      <c r="A99" s="40"/>
      <c r="B99" s="41"/>
      <c r="C99" s="77"/>
      <c r="D99" s="84"/>
      <c r="E99" s="79"/>
      <c r="F99" s="79"/>
      <c r="G99" s="79"/>
      <c r="H99" s="79"/>
      <c r="I99" s="79"/>
      <c r="J99" s="79"/>
      <c r="K99" s="79"/>
      <c r="L99" s="79"/>
      <c r="M99" s="81"/>
    </row>
    <row r="100" spans="1:13" s="7" customFormat="1" ht="21" customHeight="1">
      <c r="A100" s="76">
        <v>3</v>
      </c>
      <c r="B100" s="49" t="s">
        <v>52</v>
      </c>
      <c r="C100" s="152" t="s">
        <v>77</v>
      </c>
      <c r="D100" s="95" t="s">
        <v>19</v>
      </c>
      <c r="E100" s="78"/>
      <c r="F100" s="86">
        <v>30</v>
      </c>
      <c r="G100" s="78"/>
      <c r="H100" s="96"/>
      <c r="I100" s="78"/>
      <c r="J100" s="96"/>
      <c r="K100" s="78"/>
      <c r="L100" s="96"/>
      <c r="M100" s="97"/>
    </row>
    <row r="101" spans="1:13" s="7" customFormat="1" ht="16.5" hidden="1">
      <c r="A101" s="40"/>
      <c r="B101" s="41"/>
      <c r="C101" s="77"/>
      <c r="D101" s="78"/>
      <c r="E101" s="80"/>
      <c r="F101" s="74"/>
      <c r="G101" s="74"/>
      <c r="H101" s="74"/>
      <c r="I101" s="74"/>
      <c r="J101" s="74"/>
      <c r="K101" s="74"/>
      <c r="L101" s="74"/>
      <c r="M101" s="75"/>
    </row>
    <row r="102" spans="1:13" s="7" customFormat="1" ht="16.5" hidden="1">
      <c r="A102" s="40"/>
      <c r="B102" s="41"/>
      <c r="C102" s="41"/>
      <c r="D102" s="78"/>
      <c r="E102" s="74"/>
      <c r="F102" s="74"/>
      <c r="G102" s="74"/>
      <c r="H102" s="74"/>
      <c r="I102" s="74"/>
      <c r="J102" s="74"/>
      <c r="K102" s="74"/>
      <c r="L102" s="74"/>
      <c r="M102" s="75"/>
    </row>
    <row r="103" spans="1:13" s="7" customFormat="1" ht="16.5" hidden="1">
      <c r="A103" s="40"/>
      <c r="B103" s="127"/>
      <c r="C103" s="144"/>
      <c r="D103" s="78"/>
      <c r="E103" s="74"/>
      <c r="F103" s="74"/>
      <c r="G103" s="74"/>
      <c r="H103" s="74"/>
      <c r="I103" s="74"/>
      <c r="J103" s="74"/>
      <c r="K103" s="74"/>
      <c r="L103" s="74"/>
      <c r="M103" s="75"/>
    </row>
    <row r="104" spans="1:13" s="7" customFormat="1" ht="21" customHeight="1" hidden="1">
      <c r="A104" s="40"/>
      <c r="B104" s="127"/>
      <c r="C104" s="152"/>
      <c r="D104" s="72"/>
      <c r="E104" s="73"/>
      <c r="F104" s="86"/>
      <c r="G104" s="74"/>
      <c r="H104" s="74"/>
      <c r="I104" s="74"/>
      <c r="J104" s="74"/>
      <c r="K104" s="87"/>
      <c r="L104" s="74"/>
      <c r="M104" s="75"/>
    </row>
    <row r="105" spans="1:13" s="7" customFormat="1" ht="31.5" customHeight="1">
      <c r="A105" s="82">
        <v>4</v>
      </c>
      <c r="B105" s="49" t="s">
        <v>88</v>
      </c>
      <c r="C105" s="148" t="s">
        <v>104</v>
      </c>
      <c r="D105" s="84" t="s">
        <v>19</v>
      </c>
      <c r="E105" s="84"/>
      <c r="F105" s="149">
        <v>62</v>
      </c>
      <c r="G105" s="84"/>
      <c r="H105" s="150"/>
      <c r="I105" s="84"/>
      <c r="J105" s="150"/>
      <c r="K105" s="84"/>
      <c r="L105" s="150"/>
      <c r="M105" s="151"/>
    </row>
    <row r="106" spans="1:13" s="7" customFormat="1" ht="16.5" hidden="1">
      <c r="A106" s="50"/>
      <c r="B106" s="51"/>
      <c r="C106" s="88"/>
      <c r="D106" s="84"/>
      <c r="E106" s="89"/>
      <c r="F106" s="89"/>
      <c r="G106" s="89"/>
      <c r="H106" s="89"/>
      <c r="I106" s="89"/>
      <c r="J106" s="89"/>
      <c r="K106" s="89"/>
      <c r="L106" s="89"/>
      <c r="M106" s="92"/>
    </row>
    <row r="107" spans="1:13" s="7" customFormat="1" ht="16.5" hidden="1">
      <c r="A107" s="50"/>
      <c r="B107" s="51"/>
      <c r="C107" s="88"/>
      <c r="D107" s="84"/>
      <c r="E107" s="89"/>
      <c r="F107" s="89"/>
      <c r="G107" s="89"/>
      <c r="H107" s="89"/>
      <c r="I107" s="89"/>
      <c r="J107" s="89"/>
      <c r="K107" s="89"/>
      <c r="L107" s="89"/>
      <c r="M107" s="92"/>
    </row>
    <row r="108" spans="1:13" s="7" customFormat="1" ht="16.5" hidden="1">
      <c r="A108" s="50"/>
      <c r="B108" s="51"/>
      <c r="C108" s="51"/>
      <c r="D108" s="84"/>
      <c r="E108" s="89"/>
      <c r="F108" s="89"/>
      <c r="G108" s="89"/>
      <c r="H108" s="89"/>
      <c r="I108" s="89"/>
      <c r="J108" s="89"/>
      <c r="K108" s="89"/>
      <c r="L108" s="89"/>
      <c r="M108" s="92"/>
    </row>
    <row r="109" spans="1:13" s="7" customFormat="1" ht="16.5" hidden="1">
      <c r="A109" s="50"/>
      <c r="B109" s="51"/>
      <c r="C109" s="88"/>
      <c r="D109" s="84"/>
      <c r="E109" s="93"/>
      <c r="F109" s="89"/>
      <c r="G109" s="89"/>
      <c r="H109" s="89"/>
      <c r="I109" s="89"/>
      <c r="J109" s="89"/>
      <c r="K109" s="89"/>
      <c r="L109" s="89"/>
      <c r="M109" s="92"/>
    </row>
    <row r="110" spans="1:13" s="7" customFormat="1" ht="16.5" hidden="1">
      <c r="A110" s="50"/>
      <c r="B110" s="51"/>
      <c r="C110" s="88"/>
      <c r="D110" s="84"/>
      <c r="E110" s="93"/>
      <c r="F110" s="93"/>
      <c r="G110" s="89"/>
      <c r="H110" s="89"/>
      <c r="I110" s="89"/>
      <c r="J110" s="89"/>
      <c r="K110" s="89"/>
      <c r="L110" s="89"/>
      <c r="M110" s="92"/>
    </row>
    <row r="111" spans="1:13" s="7" customFormat="1" ht="16.5" hidden="1">
      <c r="A111" s="50"/>
      <c r="B111" s="51"/>
      <c r="C111" s="88"/>
      <c r="D111" s="84"/>
      <c r="E111" s="93"/>
      <c r="F111" s="93"/>
      <c r="G111" s="89"/>
      <c r="H111" s="89"/>
      <c r="I111" s="89"/>
      <c r="J111" s="89"/>
      <c r="K111" s="89"/>
      <c r="L111" s="89"/>
      <c r="M111" s="92"/>
    </row>
    <row r="112" spans="1:13" s="7" customFormat="1" ht="18.75" customHeight="1" hidden="1">
      <c r="A112" s="50"/>
      <c r="B112" s="51"/>
      <c r="C112" s="88"/>
      <c r="D112" s="84"/>
      <c r="E112" s="89"/>
      <c r="F112" s="89"/>
      <c r="G112" s="89"/>
      <c r="H112" s="89"/>
      <c r="I112" s="89"/>
      <c r="J112" s="89"/>
      <c r="K112" s="89"/>
      <c r="L112" s="89"/>
      <c r="M112" s="92"/>
    </row>
    <row r="113" spans="1:13" s="7" customFormat="1" ht="16.5" hidden="1">
      <c r="A113" s="50"/>
      <c r="B113" s="51"/>
      <c r="C113" s="88"/>
      <c r="D113" s="84"/>
      <c r="E113" s="94"/>
      <c r="F113" s="89"/>
      <c r="G113" s="89"/>
      <c r="H113" s="89"/>
      <c r="I113" s="89"/>
      <c r="J113" s="89"/>
      <c r="K113" s="89"/>
      <c r="L113" s="89"/>
      <c r="M113" s="92"/>
    </row>
    <row r="114" spans="1:13" s="7" customFormat="1" ht="20.25" customHeight="1" hidden="1">
      <c r="A114" s="50"/>
      <c r="B114" s="51"/>
      <c r="C114" s="88"/>
      <c r="D114" s="84"/>
      <c r="E114" s="94"/>
      <c r="F114" s="89"/>
      <c r="G114" s="89"/>
      <c r="H114" s="89"/>
      <c r="I114" s="89"/>
      <c r="J114" s="89"/>
      <c r="K114" s="89"/>
      <c r="L114" s="89"/>
      <c r="M114" s="92"/>
    </row>
    <row r="115" spans="1:13" s="7" customFormat="1" ht="18" customHeight="1" hidden="1">
      <c r="A115" s="50"/>
      <c r="B115" s="51"/>
      <c r="C115" s="88"/>
      <c r="D115" s="84"/>
      <c r="E115" s="94"/>
      <c r="F115" s="89"/>
      <c r="G115" s="89"/>
      <c r="H115" s="89"/>
      <c r="I115" s="89"/>
      <c r="J115" s="89"/>
      <c r="K115" s="89"/>
      <c r="L115" s="89"/>
      <c r="M115" s="92"/>
    </row>
    <row r="116" spans="1:13" s="7" customFormat="1" ht="16.5" hidden="1">
      <c r="A116" s="50"/>
      <c r="B116" s="51"/>
      <c r="C116" s="88"/>
      <c r="D116" s="84"/>
      <c r="E116" s="94"/>
      <c r="F116" s="89"/>
      <c r="G116" s="89"/>
      <c r="H116" s="89"/>
      <c r="I116" s="89"/>
      <c r="J116" s="89"/>
      <c r="K116" s="89"/>
      <c r="L116" s="89"/>
      <c r="M116" s="92"/>
    </row>
    <row r="117" spans="1:13" s="7" customFormat="1" ht="16.5" hidden="1">
      <c r="A117" s="50"/>
      <c r="B117" s="51"/>
      <c r="C117" s="88"/>
      <c r="D117" s="84"/>
      <c r="E117" s="94"/>
      <c r="F117" s="89"/>
      <c r="G117" s="89"/>
      <c r="H117" s="89"/>
      <c r="I117" s="89"/>
      <c r="J117" s="89"/>
      <c r="K117" s="89"/>
      <c r="L117" s="89"/>
      <c r="M117" s="92"/>
    </row>
    <row r="118" spans="1:13" s="7" customFormat="1" ht="16.5" hidden="1">
      <c r="A118" s="50"/>
      <c r="B118" s="51"/>
      <c r="C118" s="88"/>
      <c r="D118" s="84"/>
      <c r="E118" s="89"/>
      <c r="F118" s="89"/>
      <c r="G118" s="89"/>
      <c r="H118" s="89"/>
      <c r="I118" s="89"/>
      <c r="J118" s="89"/>
      <c r="K118" s="89"/>
      <c r="L118" s="89"/>
      <c r="M118" s="92"/>
    </row>
    <row r="119" spans="1:13" s="7" customFormat="1" ht="16.5" customHeight="1" hidden="1">
      <c r="A119" s="82"/>
      <c r="B119" s="51"/>
      <c r="C119" s="152"/>
      <c r="D119" s="95"/>
      <c r="E119" s="74"/>
      <c r="F119" s="86"/>
      <c r="G119" s="74"/>
      <c r="H119" s="74"/>
      <c r="I119" s="74"/>
      <c r="J119" s="74"/>
      <c r="K119" s="74"/>
      <c r="L119" s="74"/>
      <c r="M119" s="75"/>
    </row>
    <row r="120" spans="1:13" s="7" customFormat="1" ht="18.75" customHeight="1" hidden="1">
      <c r="A120" s="82"/>
      <c r="B120" s="51"/>
      <c r="C120" s="152"/>
      <c r="D120" s="95"/>
      <c r="E120" s="74"/>
      <c r="F120" s="153"/>
      <c r="G120" s="74"/>
      <c r="H120" s="74"/>
      <c r="I120" s="74"/>
      <c r="J120" s="74"/>
      <c r="K120" s="74"/>
      <c r="L120" s="74"/>
      <c r="M120" s="75"/>
    </row>
    <row r="121" spans="1:13" s="7" customFormat="1" ht="15.75" customHeight="1">
      <c r="A121" s="76">
        <v>5</v>
      </c>
      <c r="B121" s="106" t="s">
        <v>53</v>
      </c>
      <c r="C121" s="152" t="s">
        <v>63</v>
      </c>
      <c r="D121" s="95" t="s">
        <v>19</v>
      </c>
      <c r="E121" s="78"/>
      <c r="F121" s="149">
        <v>25</v>
      </c>
      <c r="G121" s="78"/>
      <c r="H121" s="96"/>
      <c r="I121" s="78"/>
      <c r="J121" s="96"/>
      <c r="K121" s="78"/>
      <c r="L121" s="96"/>
      <c r="M121" s="97"/>
    </row>
    <row r="122" spans="1:13" s="7" customFormat="1" ht="16.5" hidden="1">
      <c r="A122" s="40"/>
      <c r="B122" s="41"/>
      <c r="C122" s="77"/>
      <c r="D122" s="78"/>
      <c r="E122" s="79"/>
      <c r="F122" s="79"/>
      <c r="G122" s="79"/>
      <c r="H122" s="79"/>
      <c r="I122" s="79"/>
      <c r="J122" s="79"/>
      <c r="K122" s="79"/>
      <c r="L122" s="79"/>
      <c r="M122" s="81"/>
    </row>
    <row r="123" spans="1:13" s="7" customFormat="1" ht="36.75" customHeight="1">
      <c r="A123" s="76">
        <v>6</v>
      </c>
      <c r="B123" s="115" t="s">
        <v>57</v>
      </c>
      <c r="C123" s="148" t="s">
        <v>70</v>
      </c>
      <c r="D123" s="78" t="s">
        <v>19</v>
      </c>
      <c r="E123" s="80" t="s">
        <v>21</v>
      </c>
      <c r="F123" s="149">
        <v>57</v>
      </c>
      <c r="G123" s="79"/>
      <c r="H123" s="116"/>
      <c r="I123" s="79"/>
      <c r="J123" s="116"/>
      <c r="K123" s="80"/>
      <c r="L123" s="116"/>
      <c r="M123" s="117"/>
    </row>
    <row r="124" spans="1:13" s="7" customFormat="1" ht="0.75" customHeight="1">
      <c r="A124" s="76"/>
      <c r="B124" s="78"/>
      <c r="C124" s="118"/>
      <c r="D124" s="78"/>
      <c r="E124" s="93"/>
      <c r="F124" s="79"/>
      <c r="G124" s="79"/>
      <c r="H124" s="79"/>
      <c r="I124" s="79"/>
      <c r="J124" s="79"/>
      <c r="K124" s="79"/>
      <c r="L124" s="79"/>
      <c r="M124" s="81"/>
    </row>
    <row r="125" spans="1:13" s="7" customFormat="1" ht="16.5" hidden="1">
      <c r="A125" s="76"/>
      <c r="B125" s="78"/>
      <c r="C125" s="118"/>
      <c r="D125" s="78"/>
      <c r="E125" s="80"/>
      <c r="F125" s="79"/>
      <c r="G125" s="79"/>
      <c r="H125" s="79"/>
      <c r="I125" s="79"/>
      <c r="J125" s="79"/>
      <c r="K125" s="79"/>
      <c r="L125" s="79"/>
      <c r="M125" s="81"/>
    </row>
    <row r="126" spans="1:13" s="7" customFormat="1" ht="16.5" hidden="1">
      <c r="A126" s="76"/>
      <c r="B126" s="41"/>
      <c r="C126" s="118"/>
      <c r="D126" s="78"/>
      <c r="E126" s="94"/>
      <c r="F126" s="79"/>
      <c r="G126" s="79"/>
      <c r="H126" s="79"/>
      <c r="I126" s="79"/>
      <c r="J126" s="79"/>
      <c r="K126" s="79"/>
      <c r="L126" s="79"/>
      <c r="M126" s="81"/>
    </row>
    <row r="127" spans="1:13" s="7" customFormat="1" ht="16.5">
      <c r="A127" s="76">
        <v>7</v>
      </c>
      <c r="B127" s="72" t="s">
        <v>71</v>
      </c>
      <c r="C127" s="148" t="s">
        <v>102</v>
      </c>
      <c r="D127" s="72" t="s">
        <v>18</v>
      </c>
      <c r="E127" s="73"/>
      <c r="F127" s="86">
        <f>F123*1.9</f>
        <v>108.3</v>
      </c>
      <c r="G127" s="74"/>
      <c r="H127" s="74"/>
      <c r="I127" s="74"/>
      <c r="J127" s="74"/>
      <c r="K127" s="87"/>
      <c r="L127" s="74"/>
      <c r="M127" s="75"/>
    </row>
    <row r="128" spans="1:13" s="7" customFormat="1" ht="15" customHeight="1">
      <c r="A128" s="76">
        <v>8</v>
      </c>
      <c r="B128" s="166" t="s">
        <v>72</v>
      </c>
      <c r="C128" s="148" t="s">
        <v>64</v>
      </c>
      <c r="D128" s="123" t="s">
        <v>19</v>
      </c>
      <c r="E128" s="119"/>
      <c r="F128" s="149">
        <f>F123</f>
        <v>57</v>
      </c>
      <c r="G128" s="120"/>
      <c r="H128" s="120"/>
      <c r="I128" s="120"/>
      <c r="J128" s="121"/>
      <c r="K128" s="120"/>
      <c r="L128" s="120"/>
      <c r="M128" s="188"/>
    </row>
    <row r="129" spans="1:13" s="7" customFormat="1" ht="16.5" hidden="1">
      <c r="A129" s="76"/>
      <c r="B129" s="120"/>
      <c r="C129" s="122"/>
      <c r="D129" s="123"/>
      <c r="E129" s="170"/>
      <c r="F129" s="171"/>
      <c r="G129" s="172"/>
      <c r="H129" s="172"/>
      <c r="I129" s="172"/>
      <c r="J129" s="172"/>
      <c r="K129" s="173"/>
      <c r="L129" s="173"/>
      <c r="M129" s="186"/>
    </row>
    <row r="130" spans="1:13" s="7" customFormat="1" ht="22.5" customHeight="1" hidden="1">
      <c r="A130" s="76"/>
      <c r="B130" s="127"/>
      <c r="C130" s="124"/>
      <c r="D130" s="123"/>
      <c r="E130" s="170"/>
      <c r="F130" s="171"/>
      <c r="G130" s="171"/>
      <c r="H130" s="171"/>
      <c r="I130" s="171"/>
      <c r="J130" s="171"/>
      <c r="K130" s="171"/>
      <c r="L130" s="171"/>
      <c r="M130" s="187"/>
    </row>
    <row r="131" spans="1:13" s="7" customFormat="1" ht="16.5" hidden="1">
      <c r="A131" s="76"/>
      <c r="B131" s="120"/>
      <c r="C131" s="125"/>
      <c r="D131" s="126"/>
      <c r="E131" s="174"/>
      <c r="F131" s="175"/>
      <c r="G131" s="168"/>
      <c r="H131" s="168"/>
      <c r="I131" s="168"/>
      <c r="J131" s="169"/>
      <c r="K131" s="172"/>
      <c r="L131" s="171"/>
      <c r="M131" s="196"/>
    </row>
    <row r="132" spans="1:13" s="7" customFormat="1" ht="16.5" hidden="1">
      <c r="A132" s="76"/>
      <c r="B132" s="120"/>
      <c r="C132" s="125"/>
      <c r="D132" s="178"/>
      <c r="E132" s="174"/>
      <c r="F132" s="170"/>
      <c r="G132" s="171"/>
      <c r="H132" s="176"/>
      <c r="I132" s="168"/>
      <c r="J132" s="169"/>
      <c r="K132" s="172"/>
      <c r="L132" s="171"/>
      <c r="M132" s="196"/>
    </row>
    <row r="133" spans="1:13" s="7" customFormat="1" ht="23.25" customHeight="1" hidden="1">
      <c r="A133" s="76"/>
      <c r="B133" s="127"/>
      <c r="C133" s="152"/>
      <c r="D133" s="72"/>
      <c r="E133" s="74"/>
      <c r="F133" s="193"/>
      <c r="G133" s="74"/>
      <c r="H133" s="74"/>
      <c r="I133" s="74"/>
      <c r="J133" s="74"/>
      <c r="K133" s="87"/>
      <c r="L133" s="74"/>
      <c r="M133" s="75"/>
    </row>
    <row r="134" spans="1:13" s="7" customFormat="1" ht="15.75" customHeight="1">
      <c r="A134" s="140"/>
      <c r="B134" s="141"/>
      <c r="C134" s="101" t="s">
        <v>17</v>
      </c>
      <c r="D134" s="102" t="s">
        <v>15</v>
      </c>
      <c r="E134" s="103"/>
      <c r="F134" s="103"/>
      <c r="G134" s="104"/>
      <c r="H134" s="104"/>
      <c r="I134" s="104"/>
      <c r="J134" s="104"/>
      <c r="K134" s="104"/>
      <c r="L134" s="104"/>
      <c r="M134" s="105"/>
    </row>
    <row r="135" spans="1:13" s="7" customFormat="1" ht="18.75" customHeight="1">
      <c r="A135" s="140"/>
      <c r="B135" s="141"/>
      <c r="C135" s="134" t="s">
        <v>59</v>
      </c>
      <c r="D135" s="143"/>
      <c r="E135" s="94"/>
      <c r="F135" s="79"/>
      <c r="G135" s="79"/>
      <c r="H135" s="79"/>
      <c r="I135" s="79"/>
      <c r="J135" s="79"/>
      <c r="K135" s="79"/>
      <c r="L135" s="79"/>
      <c r="M135" s="81"/>
    </row>
    <row r="136" spans="1:13" s="7" customFormat="1" ht="16.5">
      <c r="A136" s="140"/>
      <c r="B136" s="72"/>
      <c r="C136" s="134" t="s">
        <v>110</v>
      </c>
      <c r="D136" s="95"/>
      <c r="E136" s="73"/>
      <c r="F136" s="74"/>
      <c r="G136" s="74"/>
      <c r="H136" s="74"/>
      <c r="I136" s="74"/>
      <c r="J136" s="74"/>
      <c r="K136" s="74"/>
      <c r="L136" s="74"/>
      <c r="M136" s="75"/>
    </row>
    <row r="137" spans="1:13" s="7" customFormat="1" ht="36" customHeight="1">
      <c r="A137" s="76">
        <v>1</v>
      </c>
      <c r="B137" s="106" t="s">
        <v>43</v>
      </c>
      <c r="C137" s="195" t="s">
        <v>111</v>
      </c>
      <c r="D137" s="95" t="s">
        <v>19</v>
      </c>
      <c r="E137" s="107"/>
      <c r="F137" s="86">
        <v>7</v>
      </c>
      <c r="G137" s="108"/>
      <c r="H137" s="109"/>
      <c r="I137" s="107"/>
      <c r="J137" s="110"/>
      <c r="K137" s="107"/>
      <c r="L137" s="111"/>
      <c r="M137" s="112"/>
    </row>
    <row r="138" spans="1:13" s="7" customFormat="1" ht="16.5" hidden="1">
      <c r="A138" s="113"/>
      <c r="B138" s="107"/>
      <c r="C138" s="99"/>
      <c r="D138" s="100"/>
      <c r="E138" s="114"/>
      <c r="F138" s="79"/>
      <c r="G138" s="79"/>
      <c r="H138" s="79"/>
      <c r="I138" s="79"/>
      <c r="J138" s="79"/>
      <c r="K138" s="79"/>
      <c r="L138" s="79"/>
      <c r="M138" s="81"/>
    </row>
    <row r="139" spans="1:13" s="7" customFormat="1" ht="45.75" customHeight="1">
      <c r="A139" s="76">
        <v>2</v>
      </c>
      <c r="B139" s="115" t="s">
        <v>57</v>
      </c>
      <c r="C139" s="148" t="s">
        <v>75</v>
      </c>
      <c r="D139" s="78" t="s">
        <v>19</v>
      </c>
      <c r="E139" s="80" t="s">
        <v>21</v>
      </c>
      <c r="F139" s="86">
        <f>F137</f>
        <v>7</v>
      </c>
      <c r="G139" s="79"/>
      <c r="H139" s="116"/>
      <c r="I139" s="79"/>
      <c r="J139" s="116"/>
      <c r="K139" s="80"/>
      <c r="L139" s="116"/>
      <c r="M139" s="117"/>
    </row>
    <row r="140" spans="1:13" s="7" customFormat="1" ht="16.5" hidden="1">
      <c r="A140" s="76"/>
      <c r="B140" s="78"/>
      <c r="C140" s="118"/>
      <c r="D140" s="78"/>
      <c r="E140" s="93"/>
      <c r="F140" s="79"/>
      <c r="G140" s="79"/>
      <c r="H140" s="79"/>
      <c r="I140" s="79"/>
      <c r="J140" s="79"/>
      <c r="K140" s="79"/>
      <c r="L140" s="79"/>
      <c r="M140" s="81"/>
    </row>
    <row r="141" spans="1:13" s="7" customFormat="1" ht="16.5" hidden="1">
      <c r="A141" s="76"/>
      <c r="B141" s="78"/>
      <c r="C141" s="118"/>
      <c r="D141" s="78"/>
      <c r="E141" s="80"/>
      <c r="F141" s="79"/>
      <c r="G141" s="79"/>
      <c r="H141" s="79"/>
      <c r="I141" s="79"/>
      <c r="J141" s="79"/>
      <c r="K141" s="79"/>
      <c r="L141" s="79"/>
      <c r="M141" s="81"/>
    </row>
    <row r="142" spans="1:13" s="7" customFormat="1" ht="16.5" hidden="1">
      <c r="A142" s="76"/>
      <c r="B142" s="41"/>
      <c r="C142" s="118"/>
      <c r="D142" s="78"/>
      <c r="E142" s="94"/>
      <c r="F142" s="79"/>
      <c r="G142" s="79"/>
      <c r="H142" s="79"/>
      <c r="I142" s="79"/>
      <c r="J142" s="79"/>
      <c r="K142" s="79"/>
      <c r="L142" s="79"/>
      <c r="M142" s="81"/>
    </row>
    <row r="143" spans="1:13" s="7" customFormat="1" ht="30.75" customHeight="1">
      <c r="A143" s="76">
        <v>3</v>
      </c>
      <c r="B143" s="106" t="s">
        <v>22</v>
      </c>
      <c r="C143" s="152" t="s">
        <v>105</v>
      </c>
      <c r="D143" s="95" t="s">
        <v>19</v>
      </c>
      <c r="E143" s="78"/>
      <c r="F143" s="149">
        <v>1</v>
      </c>
      <c r="G143" s="78"/>
      <c r="H143" s="96"/>
      <c r="I143" s="78"/>
      <c r="J143" s="96"/>
      <c r="K143" s="78"/>
      <c r="L143" s="96"/>
      <c r="M143" s="97"/>
    </row>
    <row r="144" spans="1:13" s="7" customFormat="1" ht="16.5" hidden="1">
      <c r="A144" s="40"/>
      <c r="B144" s="41"/>
      <c r="C144" s="77"/>
      <c r="D144" s="84"/>
      <c r="E144" s="79"/>
      <c r="F144" s="79"/>
      <c r="G144" s="79"/>
      <c r="H144" s="79"/>
      <c r="I144" s="79"/>
      <c r="J144" s="79"/>
      <c r="K144" s="79"/>
      <c r="L144" s="79"/>
      <c r="M144" s="81"/>
    </row>
    <row r="145" spans="1:13" s="7" customFormat="1" ht="32.25" customHeight="1">
      <c r="A145" s="76">
        <v>4</v>
      </c>
      <c r="B145" s="127" t="s">
        <v>73</v>
      </c>
      <c r="C145" s="152" t="s">
        <v>58</v>
      </c>
      <c r="D145" s="78" t="s">
        <v>19</v>
      </c>
      <c r="E145" s="78"/>
      <c r="F145" s="149">
        <f>F143</f>
        <v>1</v>
      </c>
      <c r="G145" s="78"/>
      <c r="H145" s="96"/>
      <c r="I145" s="78"/>
      <c r="J145" s="96"/>
      <c r="K145" s="78"/>
      <c r="L145" s="96"/>
      <c r="M145" s="97"/>
    </row>
    <row r="146" spans="1:13" s="7" customFormat="1" ht="16.5" hidden="1">
      <c r="A146" s="40"/>
      <c r="B146" s="41"/>
      <c r="C146" s="77"/>
      <c r="D146" s="78"/>
      <c r="E146" s="79"/>
      <c r="F146" s="79"/>
      <c r="G146" s="79"/>
      <c r="H146" s="79"/>
      <c r="I146" s="79"/>
      <c r="J146" s="79"/>
      <c r="K146" s="79"/>
      <c r="L146" s="79"/>
      <c r="M146" s="81"/>
    </row>
    <row r="147" spans="1:13" s="7" customFormat="1" ht="16.5">
      <c r="A147" s="76">
        <v>5</v>
      </c>
      <c r="B147" s="72" t="s">
        <v>71</v>
      </c>
      <c r="C147" s="152" t="s">
        <v>102</v>
      </c>
      <c r="D147" s="72" t="s">
        <v>18</v>
      </c>
      <c r="E147" s="74">
        <v>1.9</v>
      </c>
      <c r="F147" s="149">
        <f>(F139+F145)*1.9</f>
        <v>15.2</v>
      </c>
      <c r="G147" s="74"/>
      <c r="H147" s="74"/>
      <c r="I147" s="74"/>
      <c r="J147" s="74"/>
      <c r="K147" s="87"/>
      <c r="L147" s="74"/>
      <c r="M147" s="75"/>
    </row>
    <row r="148" spans="1:13" s="7" customFormat="1" ht="15.75" customHeight="1">
      <c r="A148" s="76">
        <v>6</v>
      </c>
      <c r="B148" s="166" t="s">
        <v>72</v>
      </c>
      <c r="C148" s="152" t="s">
        <v>64</v>
      </c>
      <c r="D148" s="123" t="s">
        <v>19</v>
      </c>
      <c r="E148" s="167"/>
      <c r="F148" s="149">
        <f>F139+F145</f>
        <v>8</v>
      </c>
      <c r="G148" s="168"/>
      <c r="H148" s="168"/>
      <c r="I148" s="168"/>
      <c r="J148" s="169"/>
      <c r="K148" s="168"/>
      <c r="L148" s="168"/>
      <c r="M148" s="185"/>
    </row>
    <row r="149" spans="1:13" s="7" customFormat="1" ht="16.5" hidden="1">
      <c r="A149" s="76"/>
      <c r="B149" s="120"/>
      <c r="C149" s="122"/>
      <c r="D149" s="123"/>
      <c r="E149" s="170"/>
      <c r="F149" s="171"/>
      <c r="G149" s="172"/>
      <c r="H149" s="172"/>
      <c r="I149" s="172"/>
      <c r="J149" s="172"/>
      <c r="K149" s="173"/>
      <c r="L149" s="173"/>
      <c r="M149" s="186"/>
    </row>
    <row r="150" spans="1:13" s="7" customFormat="1" ht="16.5" hidden="1">
      <c r="A150" s="76"/>
      <c r="B150" s="127"/>
      <c r="C150" s="124"/>
      <c r="D150" s="123"/>
      <c r="E150" s="170"/>
      <c r="F150" s="171"/>
      <c r="G150" s="171"/>
      <c r="H150" s="171"/>
      <c r="I150" s="171"/>
      <c r="J150" s="171"/>
      <c r="K150" s="171"/>
      <c r="L150" s="171"/>
      <c r="M150" s="187"/>
    </row>
    <row r="151" spans="1:13" s="7" customFormat="1" ht="16.5" hidden="1">
      <c r="A151" s="76"/>
      <c r="B151" s="120"/>
      <c r="C151" s="125"/>
      <c r="D151" s="126"/>
      <c r="E151" s="174"/>
      <c r="F151" s="171"/>
      <c r="G151" s="168"/>
      <c r="H151" s="168"/>
      <c r="I151" s="168"/>
      <c r="J151" s="169"/>
      <c r="K151" s="172"/>
      <c r="L151" s="171"/>
      <c r="M151" s="186"/>
    </row>
    <row r="152" spans="1:13" s="7" customFormat="1" ht="16.5" hidden="1">
      <c r="A152" s="76"/>
      <c r="B152" s="120"/>
      <c r="C152" s="125"/>
      <c r="D152" s="178"/>
      <c r="E152" s="174"/>
      <c r="F152" s="175"/>
      <c r="G152" s="171"/>
      <c r="H152" s="176"/>
      <c r="I152" s="168"/>
      <c r="J152" s="169"/>
      <c r="K152" s="172"/>
      <c r="L152" s="171"/>
      <c r="M152" s="186"/>
    </row>
    <row r="153" spans="1:13" s="7" customFormat="1" ht="17.25" customHeight="1" hidden="1">
      <c r="A153" s="76"/>
      <c r="B153" s="177"/>
      <c r="C153" s="152"/>
      <c r="D153" s="72"/>
      <c r="E153" s="74"/>
      <c r="F153" s="193"/>
      <c r="G153" s="74"/>
      <c r="H153" s="74"/>
      <c r="I153" s="74"/>
      <c r="J153" s="74"/>
      <c r="K153" s="87"/>
      <c r="L153" s="74"/>
      <c r="M153" s="75"/>
    </row>
    <row r="154" spans="1:13" s="7" customFormat="1" ht="51" customHeight="1">
      <c r="A154" s="76">
        <v>7</v>
      </c>
      <c r="B154" s="135" t="s">
        <v>42</v>
      </c>
      <c r="C154" s="152" t="s">
        <v>112</v>
      </c>
      <c r="D154" s="41" t="s">
        <v>19</v>
      </c>
      <c r="E154" s="136"/>
      <c r="F154" s="149">
        <v>8</v>
      </c>
      <c r="G154" s="136"/>
      <c r="H154" s="137"/>
      <c r="I154" s="138"/>
      <c r="J154" s="137"/>
      <c r="K154" s="138"/>
      <c r="L154" s="137"/>
      <c r="M154" s="139"/>
    </row>
    <row r="155" spans="1:13" s="7" customFormat="1" ht="16.5" hidden="1">
      <c r="A155" s="140"/>
      <c r="B155" s="141"/>
      <c r="C155" s="142"/>
      <c r="D155" s="143"/>
      <c r="E155" s="93"/>
      <c r="F155" s="79"/>
      <c r="G155" s="79"/>
      <c r="H155" s="79"/>
      <c r="I155" s="79"/>
      <c r="J155" s="79"/>
      <c r="K155" s="79"/>
      <c r="L155" s="79"/>
      <c r="M155" s="81"/>
    </row>
    <row r="156" spans="1:13" s="7" customFormat="1" ht="16.5" customHeight="1" hidden="1">
      <c r="A156" s="140"/>
      <c r="B156" s="141"/>
      <c r="C156" s="142"/>
      <c r="D156" s="143"/>
      <c r="E156" s="94"/>
      <c r="F156" s="79"/>
      <c r="G156" s="79"/>
      <c r="H156" s="79"/>
      <c r="I156" s="79"/>
      <c r="J156" s="79"/>
      <c r="K156" s="89"/>
      <c r="L156" s="79"/>
      <c r="M156" s="81"/>
    </row>
    <row r="157" spans="1:13" s="7" customFormat="1" ht="16.5" hidden="1">
      <c r="A157" s="140"/>
      <c r="B157" s="141"/>
      <c r="C157" s="142"/>
      <c r="D157" s="143"/>
      <c r="E157" s="94"/>
      <c r="F157" s="79"/>
      <c r="G157" s="79"/>
      <c r="H157" s="79"/>
      <c r="I157" s="79"/>
      <c r="J157" s="79"/>
      <c r="K157" s="89"/>
      <c r="L157" s="79"/>
      <c r="M157" s="81"/>
    </row>
    <row r="158" spans="1:13" s="7" customFormat="1" ht="16.5" customHeight="1" hidden="1">
      <c r="A158" s="140"/>
      <c r="B158" s="141"/>
      <c r="C158" s="144"/>
      <c r="D158" s="145"/>
      <c r="E158" s="94"/>
      <c r="F158" s="79"/>
      <c r="G158" s="79"/>
      <c r="H158" s="79"/>
      <c r="I158" s="79"/>
      <c r="J158" s="79"/>
      <c r="K158" s="89"/>
      <c r="L158" s="79"/>
      <c r="M158" s="81"/>
    </row>
    <row r="159" spans="1:13" s="7" customFormat="1" ht="16.5" hidden="1">
      <c r="A159" s="140"/>
      <c r="B159" s="141"/>
      <c r="C159" s="41"/>
      <c r="D159" s="143"/>
      <c r="E159" s="94"/>
      <c r="F159" s="79"/>
      <c r="G159" s="79"/>
      <c r="H159" s="79"/>
      <c r="I159" s="79"/>
      <c r="J159" s="79"/>
      <c r="K159" s="79"/>
      <c r="L159" s="79"/>
      <c r="M159" s="81"/>
    </row>
    <row r="160" spans="1:13" s="7" customFormat="1" ht="16.5" hidden="1">
      <c r="A160" s="140"/>
      <c r="B160" s="127"/>
      <c r="C160" s="144"/>
      <c r="D160" s="143"/>
      <c r="E160" s="79"/>
      <c r="F160" s="79"/>
      <c r="G160" s="79"/>
      <c r="H160" s="79"/>
      <c r="I160" s="79"/>
      <c r="J160" s="79"/>
      <c r="K160" s="79"/>
      <c r="L160" s="79"/>
      <c r="M160" s="81"/>
    </row>
    <row r="161" spans="1:13" s="7" customFormat="1" ht="16.5" hidden="1">
      <c r="A161" s="140"/>
      <c r="B161" s="141"/>
      <c r="C161" s="142"/>
      <c r="D161" s="143"/>
      <c r="E161" s="93"/>
      <c r="F161" s="79"/>
      <c r="G161" s="89"/>
      <c r="H161" s="79"/>
      <c r="I161" s="79"/>
      <c r="J161" s="79"/>
      <c r="K161" s="79"/>
      <c r="L161" s="79"/>
      <c r="M161" s="81"/>
    </row>
    <row r="162" spans="1:13" s="7" customFormat="1" ht="21" customHeight="1" hidden="1">
      <c r="A162" s="140"/>
      <c r="B162" s="72"/>
      <c r="C162" s="152"/>
      <c r="D162" s="72"/>
      <c r="E162" s="73"/>
      <c r="F162" s="149"/>
      <c r="G162" s="74"/>
      <c r="H162" s="74"/>
      <c r="I162" s="74"/>
      <c r="J162" s="74"/>
      <c r="K162" s="87"/>
      <c r="L162" s="74"/>
      <c r="M162" s="75"/>
    </row>
    <row r="163" spans="1:13" s="7" customFormat="1" ht="55.5" customHeight="1">
      <c r="A163" s="76">
        <v>8</v>
      </c>
      <c r="B163" s="135" t="s">
        <v>48</v>
      </c>
      <c r="C163" s="152" t="s">
        <v>89</v>
      </c>
      <c r="D163" s="41" t="s">
        <v>20</v>
      </c>
      <c r="E163" s="136"/>
      <c r="F163" s="149">
        <v>74</v>
      </c>
      <c r="G163" s="136"/>
      <c r="H163" s="137"/>
      <c r="I163" s="138"/>
      <c r="J163" s="137"/>
      <c r="K163" s="138"/>
      <c r="L163" s="137"/>
      <c r="M163" s="139"/>
    </row>
    <row r="164" spans="1:13" s="7" customFormat="1" ht="16.5" hidden="1">
      <c r="A164" s="140"/>
      <c r="B164" s="141"/>
      <c r="C164" s="142"/>
      <c r="D164" s="143"/>
      <c r="E164" s="93"/>
      <c r="F164" s="79"/>
      <c r="G164" s="79"/>
      <c r="H164" s="79"/>
      <c r="I164" s="79"/>
      <c r="J164" s="79"/>
      <c r="K164" s="79"/>
      <c r="L164" s="79"/>
      <c r="M164" s="81"/>
    </row>
    <row r="165" spans="1:13" s="7" customFormat="1" ht="15" customHeight="1" hidden="1">
      <c r="A165" s="140"/>
      <c r="B165" s="141"/>
      <c r="C165" s="142"/>
      <c r="D165" s="143"/>
      <c r="E165" s="94"/>
      <c r="F165" s="79"/>
      <c r="G165" s="79"/>
      <c r="H165" s="79"/>
      <c r="I165" s="79"/>
      <c r="J165" s="79"/>
      <c r="K165" s="146"/>
      <c r="L165" s="79"/>
      <c r="M165" s="81"/>
    </row>
    <row r="166" spans="1:13" s="7" customFormat="1" ht="16.5" hidden="1">
      <c r="A166" s="140"/>
      <c r="B166" s="141"/>
      <c r="C166" s="142"/>
      <c r="D166" s="143"/>
      <c r="E166" s="94"/>
      <c r="F166" s="79"/>
      <c r="G166" s="79"/>
      <c r="H166" s="79"/>
      <c r="I166" s="79"/>
      <c r="J166" s="79"/>
      <c r="K166" s="146"/>
      <c r="L166" s="79"/>
      <c r="M166" s="81"/>
    </row>
    <row r="167" spans="1:13" s="7" customFormat="1" ht="16.5" hidden="1">
      <c r="A167" s="140"/>
      <c r="B167" s="141"/>
      <c r="C167" s="142"/>
      <c r="D167" s="143"/>
      <c r="E167" s="94"/>
      <c r="F167" s="79"/>
      <c r="G167" s="79"/>
      <c r="H167" s="79"/>
      <c r="I167" s="79"/>
      <c r="J167" s="79"/>
      <c r="K167" s="146"/>
      <c r="L167" s="79"/>
      <c r="M167" s="81"/>
    </row>
    <row r="168" spans="1:13" s="7" customFormat="1" ht="20.25" customHeight="1" hidden="1">
      <c r="A168" s="140"/>
      <c r="B168" s="141"/>
      <c r="C168" s="142"/>
      <c r="D168" s="143"/>
      <c r="E168" s="94"/>
      <c r="F168" s="79"/>
      <c r="G168" s="79"/>
      <c r="H168" s="79"/>
      <c r="I168" s="79"/>
      <c r="J168" s="79"/>
      <c r="K168" s="146"/>
      <c r="L168" s="79"/>
      <c r="M168" s="81"/>
    </row>
    <row r="169" spans="1:13" s="7" customFormat="1" ht="20.25" customHeight="1" hidden="1">
      <c r="A169" s="140"/>
      <c r="B169" s="141"/>
      <c r="C169" s="142"/>
      <c r="D169" s="143"/>
      <c r="E169" s="94"/>
      <c r="F169" s="79"/>
      <c r="G169" s="79"/>
      <c r="H169" s="79"/>
      <c r="I169" s="79"/>
      <c r="J169" s="79"/>
      <c r="K169" s="146"/>
      <c r="L169" s="79"/>
      <c r="M169" s="81"/>
    </row>
    <row r="170" spans="1:13" s="7" customFormat="1" ht="16.5" hidden="1">
      <c r="A170" s="140"/>
      <c r="B170" s="141"/>
      <c r="C170" s="41"/>
      <c r="D170" s="143"/>
      <c r="E170" s="94"/>
      <c r="F170" s="79"/>
      <c r="G170" s="79"/>
      <c r="H170" s="79"/>
      <c r="I170" s="79"/>
      <c r="J170" s="79"/>
      <c r="K170" s="79"/>
      <c r="L170" s="79"/>
      <c r="M170" s="81"/>
    </row>
    <row r="171" spans="1:13" s="7" customFormat="1" ht="15.75" customHeight="1" hidden="1">
      <c r="A171" s="140"/>
      <c r="B171" s="127"/>
      <c r="C171" s="142"/>
      <c r="D171" s="145"/>
      <c r="E171" s="93"/>
      <c r="F171" s="79"/>
      <c r="G171" s="89"/>
      <c r="H171" s="79"/>
      <c r="I171" s="79"/>
      <c r="J171" s="79"/>
      <c r="K171" s="79"/>
      <c r="L171" s="79"/>
      <c r="M171" s="81"/>
    </row>
    <row r="172" spans="1:13" s="7" customFormat="1" ht="16.5" hidden="1">
      <c r="A172" s="140"/>
      <c r="B172" s="141"/>
      <c r="C172" s="142"/>
      <c r="D172" s="143"/>
      <c r="E172" s="94"/>
      <c r="F172" s="79"/>
      <c r="G172" s="89"/>
      <c r="H172" s="79"/>
      <c r="I172" s="79"/>
      <c r="J172" s="79"/>
      <c r="K172" s="79"/>
      <c r="L172" s="79"/>
      <c r="M172" s="81"/>
    </row>
    <row r="173" spans="1:13" s="7" customFormat="1" ht="20.25" customHeight="1" hidden="1">
      <c r="A173" s="140"/>
      <c r="B173" s="72"/>
      <c r="C173" s="152"/>
      <c r="D173" s="72"/>
      <c r="E173" s="73"/>
      <c r="F173" s="149"/>
      <c r="G173" s="74"/>
      <c r="H173" s="74"/>
      <c r="I173" s="74"/>
      <c r="J173" s="74"/>
      <c r="K173" s="87"/>
      <c r="L173" s="74"/>
      <c r="M173" s="75"/>
    </row>
    <row r="174" spans="1:13" s="7" customFormat="1" ht="34.5" customHeight="1">
      <c r="A174" s="82">
        <v>9</v>
      </c>
      <c r="B174" s="135" t="s">
        <v>81</v>
      </c>
      <c r="C174" s="195" t="s">
        <v>82</v>
      </c>
      <c r="D174" s="51" t="s">
        <v>18</v>
      </c>
      <c r="E174" s="89"/>
      <c r="F174" s="226">
        <v>0.044</v>
      </c>
      <c r="G174" s="136"/>
      <c r="H174" s="137"/>
      <c r="I174" s="138"/>
      <c r="J174" s="137"/>
      <c r="K174" s="138"/>
      <c r="L174" s="137"/>
      <c r="M174" s="139"/>
    </row>
    <row r="175" spans="1:13" s="7" customFormat="1" ht="16.5" hidden="1">
      <c r="A175" s="140"/>
      <c r="B175" s="141"/>
      <c r="C175" s="142"/>
      <c r="D175" s="143"/>
      <c r="E175" s="89"/>
      <c r="F175" s="89"/>
      <c r="G175" s="89"/>
      <c r="H175" s="89"/>
      <c r="I175" s="89"/>
      <c r="J175" s="89"/>
      <c r="K175" s="89"/>
      <c r="L175" s="89"/>
      <c r="M175" s="92"/>
    </row>
    <row r="176" spans="1:13" s="7" customFormat="1" ht="16.5" hidden="1">
      <c r="A176" s="140"/>
      <c r="B176" s="141"/>
      <c r="C176" s="51"/>
      <c r="D176" s="143"/>
      <c r="E176" s="94"/>
      <c r="F176" s="89"/>
      <c r="G176" s="89"/>
      <c r="H176" s="89"/>
      <c r="I176" s="89"/>
      <c r="J176" s="89"/>
      <c r="K176" s="89"/>
      <c r="L176" s="89"/>
      <c r="M176" s="92"/>
    </row>
    <row r="177" spans="1:13" s="7" customFormat="1" ht="16.5" hidden="1">
      <c r="A177" s="140"/>
      <c r="B177" s="141"/>
      <c r="C177" s="142"/>
      <c r="D177" s="143"/>
      <c r="E177" s="93"/>
      <c r="F177" s="94"/>
      <c r="G177" s="89"/>
      <c r="H177" s="89"/>
      <c r="I177" s="89"/>
      <c r="J177" s="89"/>
      <c r="K177" s="89"/>
      <c r="L177" s="89"/>
      <c r="M177" s="92"/>
    </row>
    <row r="178" spans="1:13" s="7" customFormat="1" ht="22.5" customHeight="1" hidden="1">
      <c r="A178" s="140"/>
      <c r="B178" s="141"/>
      <c r="C178" s="152"/>
      <c r="D178" s="95"/>
      <c r="E178" s="73"/>
      <c r="F178" s="194"/>
      <c r="G178" s="74"/>
      <c r="H178" s="74"/>
      <c r="I178" s="74"/>
      <c r="J178" s="74"/>
      <c r="K178" s="74"/>
      <c r="L178" s="74"/>
      <c r="M178" s="75"/>
    </row>
    <row r="179" spans="1:13" s="7" customFormat="1" ht="55.5" customHeight="1">
      <c r="A179" s="82">
        <v>10</v>
      </c>
      <c r="B179" s="135" t="s">
        <v>83</v>
      </c>
      <c r="C179" s="195" t="s">
        <v>113</v>
      </c>
      <c r="D179" s="51" t="s">
        <v>20</v>
      </c>
      <c r="E179" s="136"/>
      <c r="F179" s="149">
        <v>72</v>
      </c>
      <c r="G179" s="136"/>
      <c r="H179" s="137"/>
      <c r="I179" s="138"/>
      <c r="J179" s="137"/>
      <c r="K179" s="138"/>
      <c r="L179" s="137"/>
      <c r="M179" s="139"/>
    </row>
    <row r="180" spans="1:13" s="7" customFormat="1" ht="0.75" customHeight="1" hidden="1">
      <c r="A180" s="140"/>
      <c r="B180" s="141"/>
      <c r="C180" s="142"/>
      <c r="D180" s="143"/>
      <c r="E180" s="94"/>
      <c r="F180" s="89"/>
      <c r="G180" s="89"/>
      <c r="H180" s="89"/>
      <c r="I180" s="89"/>
      <c r="J180" s="89"/>
      <c r="K180" s="89"/>
      <c r="L180" s="89"/>
      <c r="M180" s="92"/>
    </row>
    <row r="181" spans="1:13" s="7" customFormat="1" ht="16.5" hidden="1">
      <c r="A181" s="140"/>
      <c r="B181" s="141"/>
      <c r="C181" s="142"/>
      <c r="D181" s="143"/>
      <c r="E181" s="147"/>
      <c r="F181" s="89"/>
      <c r="G181" s="89"/>
      <c r="H181" s="89"/>
      <c r="I181" s="89"/>
      <c r="J181" s="89"/>
      <c r="K181" s="89"/>
      <c r="L181" s="89"/>
      <c r="M181" s="92"/>
    </row>
    <row r="182" spans="1:13" s="7" customFormat="1" ht="16.5" hidden="1">
      <c r="A182" s="140"/>
      <c r="B182" s="141"/>
      <c r="C182" s="142"/>
      <c r="D182" s="143"/>
      <c r="E182" s="94"/>
      <c r="F182" s="89"/>
      <c r="G182" s="89"/>
      <c r="H182" s="89"/>
      <c r="I182" s="89"/>
      <c r="J182" s="89"/>
      <c r="K182" s="146"/>
      <c r="L182" s="89"/>
      <c r="M182" s="92"/>
    </row>
    <row r="183" spans="1:13" s="7" customFormat="1" ht="16.5" hidden="1">
      <c r="A183" s="140"/>
      <c r="B183" s="141"/>
      <c r="C183" s="142"/>
      <c r="D183" s="143"/>
      <c r="E183" s="94"/>
      <c r="F183" s="89"/>
      <c r="G183" s="89"/>
      <c r="H183" s="89"/>
      <c r="I183" s="89"/>
      <c r="J183" s="89"/>
      <c r="K183" s="146"/>
      <c r="L183" s="89"/>
      <c r="M183" s="92"/>
    </row>
    <row r="184" spans="1:13" s="7" customFormat="1" ht="16.5" hidden="1">
      <c r="A184" s="140"/>
      <c r="B184" s="141"/>
      <c r="C184" s="142"/>
      <c r="D184" s="143"/>
      <c r="E184" s="94"/>
      <c r="F184" s="89"/>
      <c r="G184" s="89"/>
      <c r="H184" s="89"/>
      <c r="I184" s="89"/>
      <c r="J184" s="89"/>
      <c r="K184" s="89"/>
      <c r="L184" s="89"/>
      <c r="M184" s="92"/>
    </row>
    <row r="185" spans="1:13" s="7" customFormat="1" ht="16.5" hidden="1">
      <c r="A185" s="140"/>
      <c r="B185" s="141"/>
      <c r="C185" s="51"/>
      <c r="D185" s="143"/>
      <c r="E185" s="89"/>
      <c r="F185" s="89"/>
      <c r="G185" s="89"/>
      <c r="H185" s="89"/>
      <c r="I185" s="89"/>
      <c r="J185" s="89"/>
      <c r="K185" s="89"/>
      <c r="L185" s="89"/>
      <c r="M185" s="92"/>
    </row>
    <row r="186" spans="1:13" s="7" customFormat="1" ht="21" customHeight="1" hidden="1">
      <c r="A186" s="140"/>
      <c r="B186" s="141"/>
      <c r="C186" s="144"/>
      <c r="D186" s="145"/>
      <c r="E186" s="94"/>
      <c r="F186" s="93"/>
      <c r="G186" s="89"/>
      <c r="H186" s="89"/>
      <c r="I186" s="89"/>
      <c r="J186" s="89"/>
      <c r="K186" s="89"/>
      <c r="L186" s="89"/>
      <c r="M186" s="92"/>
    </row>
    <row r="187" spans="1:13" s="7" customFormat="1" ht="16.5" hidden="1">
      <c r="A187" s="140"/>
      <c r="B187" s="141"/>
      <c r="C187" s="142"/>
      <c r="D187" s="143"/>
      <c r="E187" s="94"/>
      <c r="F187" s="89"/>
      <c r="G187" s="89"/>
      <c r="H187" s="89"/>
      <c r="I187" s="89"/>
      <c r="J187" s="89"/>
      <c r="K187" s="89"/>
      <c r="L187" s="89"/>
      <c r="M187" s="92"/>
    </row>
    <row r="188" spans="1:13" s="7" customFormat="1" ht="21" customHeight="1" hidden="1">
      <c r="A188" s="140"/>
      <c r="B188" s="51"/>
      <c r="C188" s="152"/>
      <c r="D188" s="72"/>
      <c r="E188" s="74"/>
      <c r="F188" s="226"/>
      <c r="G188" s="74"/>
      <c r="H188" s="74"/>
      <c r="I188" s="74"/>
      <c r="J188" s="74"/>
      <c r="K188" s="74"/>
      <c r="L188" s="74"/>
      <c r="M188" s="75"/>
    </row>
    <row r="189" spans="1:13" s="7" customFormat="1" ht="16.5">
      <c r="A189" s="82"/>
      <c r="B189" s="72"/>
      <c r="C189" s="101" t="s">
        <v>60</v>
      </c>
      <c r="D189" s="102" t="s">
        <v>15</v>
      </c>
      <c r="E189" s="103"/>
      <c r="F189" s="103"/>
      <c r="G189" s="104"/>
      <c r="H189" s="104"/>
      <c r="I189" s="104"/>
      <c r="J189" s="104"/>
      <c r="K189" s="104"/>
      <c r="L189" s="104"/>
      <c r="M189" s="105"/>
    </row>
    <row r="190" spans="1:13" s="7" customFormat="1" ht="20.25" customHeight="1">
      <c r="A190" s="76"/>
      <c r="B190" s="72"/>
      <c r="C190" s="245" t="s">
        <v>90</v>
      </c>
      <c r="D190" s="230"/>
      <c r="E190" s="231"/>
      <c r="F190" s="231"/>
      <c r="G190" s="232"/>
      <c r="H190" s="74"/>
      <c r="I190" s="74"/>
      <c r="J190" s="74"/>
      <c r="K190" s="87"/>
      <c r="L190" s="74"/>
      <c r="M190" s="75"/>
    </row>
    <row r="191" spans="1:13" s="7" customFormat="1" ht="16.5">
      <c r="A191" s="76"/>
      <c r="B191" s="72"/>
      <c r="C191" s="245" t="s">
        <v>91</v>
      </c>
      <c r="D191" s="230"/>
      <c r="E191" s="231"/>
      <c r="F191" s="231"/>
      <c r="G191" s="232"/>
      <c r="H191" s="74"/>
      <c r="I191" s="74"/>
      <c r="J191" s="74"/>
      <c r="K191" s="87"/>
      <c r="L191" s="74"/>
      <c r="M191" s="75"/>
    </row>
    <row r="192" spans="1:13" s="7" customFormat="1" ht="84" customHeight="1">
      <c r="A192" s="82">
        <v>1</v>
      </c>
      <c r="B192" s="127" t="s">
        <v>92</v>
      </c>
      <c r="C192" s="152" t="s">
        <v>94</v>
      </c>
      <c r="D192" s="51" t="s">
        <v>93</v>
      </c>
      <c r="E192" s="150"/>
      <c r="F192" s="149">
        <v>1</v>
      </c>
      <c r="G192" s="84"/>
      <c r="H192" s="150"/>
      <c r="I192" s="84"/>
      <c r="J192" s="150"/>
      <c r="K192" s="84"/>
      <c r="L192" s="150"/>
      <c r="M192" s="151"/>
    </row>
    <row r="193" spans="1:13" s="7" customFormat="1" ht="16.5" hidden="1">
      <c r="A193" s="50"/>
      <c r="B193" s="51"/>
      <c r="C193" s="88"/>
      <c r="D193" s="84"/>
      <c r="E193" s="89"/>
      <c r="F193" s="89"/>
      <c r="G193" s="89"/>
      <c r="H193" s="89"/>
      <c r="I193" s="89"/>
      <c r="J193" s="89"/>
      <c r="K193" s="89"/>
      <c r="L193" s="89"/>
      <c r="M193" s="92"/>
    </row>
    <row r="194" spans="1:13" s="7" customFormat="1" ht="16.5" hidden="1">
      <c r="A194" s="50"/>
      <c r="B194" s="51"/>
      <c r="C194" s="88"/>
      <c r="D194" s="84"/>
      <c r="E194" s="89"/>
      <c r="F194" s="89"/>
      <c r="G194" s="89"/>
      <c r="H194" s="89"/>
      <c r="I194" s="89"/>
      <c r="J194" s="89"/>
      <c r="K194" s="89"/>
      <c r="L194" s="89"/>
      <c r="M194" s="92"/>
    </row>
    <row r="195" spans="1:13" s="7" customFormat="1" ht="17.25" customHeight="1" hidden="1">
      <c r="A195" s="50"/>
      <c r="B195" s="51"/>
      <c r="C195" s="88"/>
      <c r="D195" s="84"/>
      <c r="E195" s="89"/>
      <c r="F195" s="89"/>
      <c r="G195" s="89"/>
      <c r="H195" s="89"/>
      <c r="I195" s="89"/>
      <c r="J195" s="89"/>
      <c r="K195" s="89"/>
      <c r="L195" s="89"/>
      <c r="M195" s="92"/>
    </row>
    <row r="196" spans="1:13" s="7" customFormat="1" ht="16.5" hidden="1">
      <c r="A196" s="50"/>
      <c r="B196" s="51"/>
      <c r="C196" s="51"/>
      <c r="D196" s="84"/>
      <c r="E196" s="89"/>
      <c r="F196" s="89"/>
      <c r="G196" s="89"/>
      <c r="H196" s="89"/>
      <c r="I196" s="89"/>
      <c r="J196" s="89"/>
      <c r="K196" s="89"/>
      <c r="L196" s="89"/>
      <c r="M196" s="92"/>
    </row>
    <row r="197" spans="1:13" s="7" customFormat="1" ht="16.5" hidden="1">
      <c r="A197" s="50"/>
      <c r="B197" s="51"/>
      <c r="C197" s="88"/>
      <c r="D197" s="84"/>
      <c r="E197" s="74"/>
      <c r="F197" s="87"/>
      <c r="G197" s="74"/>
      <c r="H197" s="74"/>
      <c r="I197" s="74"/>
      <c r="J197" s="74"/>
      <c r="K197" s="74"/>
      <c r="L197" s="74"/>
      <c r="M197" s="75"/>
    </row>
    <row r="198" spans="1:13" s="7" customFormat="1" ht="16.5" hidden="1">
      <c r="A198" s="50"/>
      <c r="B198" s="51"/>
      <c r="C198" s="238"/>
      <c r="D198" s="233"/>
      <c r="E198" s="235"/>
      <c r="F198" s="235"/>
      <c r="G198" s="236"/>
      <c r="H198" s="240"/>
      <c r="I198" s="234"/>
      <c r="J198" s="234"/>
      <c r="K198" s="234"/>
      <c r="L198" s="239"/>
      <c r="M198" s="237"/>
    </row>
    <row r="199" spans="1:13" s="7" customFormat="1" ht="16.5" hidden="1">
      <c r="A199" s="50"/>
      <c r="B199" s="51"/>
      <c r="C199" s="238"/>
      <c r="D199" s="233"/>
      <c r="E199" s="235"/>
      <c r="F199" s="235"/>
      <c r="G199" s="236"/>
      <c r="H199" s="240"/>
      <c r="I199" s="234"/>
      <c r="J199" s="234"/>
      <c r="K199" s="234"/>
      <c r="L199" s="239"/>
      <c r="M199" s="237"/>
    </row>
    <row r="200" spans="1:13" s="7" customFormat="1" ht="16.5" hidden="1">
      <c r="A200" s="50"/>
      <c r="B200" s="51"/>
      <c r="C200" s="88"/>
      <c r="D200" s="84"/>
      <c r="E200" s="89"/>
      <c r="F200" s="89"/>
      <c r="G200" s="89"/>
      <c r="H200" s="89"/>
      <c r="I200" s="89"/>
      <c r="J200" s="89"/>
      <c r="K200" s="89"/>
      <c r="L200" s="89"/>
      <c r="M200" s="92"/>
    </row>
    <row r="201" spans="1:13" s="7" customFormat="1" ht="17.25" customHeight="1" hidden="1">
      <c r="A201" s="76"/>
      <c r="B201" s="241"/>
      <c r="C201" s="148"/>
      <c r="D201" s="241"/>
      <c r="E201" s="242"/>
      <c r="F201" s="194"/>
      <c r="G201" s="243"/>
      <c r="H201" s="243"/>
      <c r="I201" s="243"/>
      <c r="J201" s="243"/>
      <c r="K201" s="243"/>
      <c r="L201" s="243"/>
      <c r="M201" s="244"/>
    </row>
    <row r="202" spans="1:13" s="7" customFormat="1" ht="16.5" customHeight="1" hidden="1">
      <c r="A202" s="76"/>
      <c r="B202" s="241"/>
      <c r="C202" s="148"/>
      <c r="D202" s="241"/>
      <c r="E202" s="243"/>
      <c r="F202" s="86"/>
      <c r="G202" s="243"/>
      <c r="H202" s="243"/>
      <c r="I202" s="243"/>
      <c r="J202" s="243"/>
      <c r="K202" s="243"/>
      <c r="L202" s="243"/>
      <c r="M202" s="244"/>
    </row>
    <row r="203" spans="1:13" s="7" customFormat="1" ht="84" customHeight="1">
      <c r="A203" s="82">
        <v>2</v>
      </c>
      <c r="B203" s="127" t="s">
        <v>95</v>
      </c>
      <c r="C203" s="246" t="s">
        <v>96</v>
      </c>
      <c r="D203" s="51" t="s">
        <v>74</v>
      </c>
      <c r="E203" s="89"/>
      <c r="F203" s="226">
        <v>0.228</v>
      </c>
      <c r="G203" s="90"/>
      <c r="H203" s="89"/>
      <c r="I203" s="90"/>
      <c r="J203" s="89"/>
      <c r="K203" s="90"/>
      <c r="L203" s="89"/>
      <c r="M203" s="247"/>
    </row>
    <row r="204" spans="1:13" s="7" customFormat="1" ht="16.5" hidden="1">
      <c r="A204" s="82"/>
      <c r="B204" s="51"/>
      <c r="C204" s="88"/>
      <c r="D204" s="84"/>
      <c r="E204" s="89"/>
      <c r="F204" s="89"/>
      <c r="G204" s="90"/>
      <c r="H204" s="89"/>
      <c r="I204" s="89"/>
      <c r="J204" s="89"/>
      <c r="K204" s="90"/>
      <c r="L204" s="89"/>
      <c r="M204" s="247"/>
    </row>
    <row r="205" spans="1:13" s="7" customFormat="1" ht="16.5" hidden="1">
      <c r="A205" s="82"/>
      <c r="B205" s="51"/>
      <c r="C205" s="88"/>
      <c r="D205" s="84"/>
      <c r="E205" s="89"/>
      <c r="F205" s="89"/>
      <c r="G205" s="90"/>
      <c r="H205" s="89"/>
      <c r="I205" s="89"/>
      <c r="J205" s="89"/>
      <c r="K205" s="90"/>
      <c r="L205" s="89"/>
      <c r="M205" s="247"/>
    </row>
    <row r="206" spans="1:13" s="7" customFormat="1" ht="16.5" hidden="1">
      <c r="A206" s="82"/>
      <c r="B206" s="51"/>
      <c r="C206" s="88"/>
      <c r="D206" s="84"/>
      <c r="E206" s="89"/>
      <c r="F206" s="89"/>
      <c r="G206" s="90"/>
      <c r="H206" s="89"/>
      <c r="I206" s="89"/>
      <c r="J206" s="89"/>
      <c r="K206" s="89"/>
      <c r="L206" s="89"/>
      <c r="M206" s="247"/>
    </row>
    <row r="207" spans="1:13" s="7" customFormat="1" ht="17.25" customHeight="1" hidden="1">
      <c r="A207" s="82"/>
      <c r="B207" s="83"/>
      <c r="C207" s="88"/>
      <c r="D207" s="84"/>
      <c r="E207" s="93"/>
      <c r="F207" s="93"/>
      <c r="G207" s="90"/>
      <c r="H207" s="89"/>
      <c r="I207" s="89"/>
      <c r="J207" s="89"/>
      <c r="K207" s="90"/>
      <c r="L207" s="89"/>
      <c r="M207" s="247"/>
    </row>
    <row r="208" spans="1:13" s="7" customFormat="1" ht="88.5" customHeight="1">
      <c r="A208" s="82">
        <v>3</v>
      </c>
      <c r="B208" s="127" t="s">
        <v>95</v>
      </c>
      <c r="C208" s="246" t="s">
        <v>97</v>
      </c>
      <c r="D208" s="51" t="s">
        <v>74</v>
      </c>
      <c r="E208" s="89"/>
      <c r="F208" s="226">
        <v>0.456</v>
      </c>
      <c r="G208" s="90"/>
      <c r="H208" s="89"/>
      <c r="I208" s="90"/>
      <c r="J208" s="89"/>
      <c r="K208" s="90"/>
      <c r="L208" s="89"/>
      <c r="M208" s="247"/>
    </row>
    <row r="209" spans="1:13" s="7" customFormat="1" ht="16.5" hidden="1">
      <c r="A209" s="82"/>
      <c r="B209" s="51"/>
      <c r="C209" s="88"/>
      <c r="D209" s="84"/>
      <c r="E209" s="89"/>
      <c r="F209" s="89"/>
      <c r="G209" s="90"/>
      <c r="H209" s="89"/>
      <c r="I209" s="89"/>
      <c r="J209" s="89"/>
      <c r="K209" s="90"/>
      <c r="L209" s="89"/>
      <c r="M209" s="247"/>
    </row>
    <row r="210" spans="1:13" s="7" customFormat="1" ht="16.5" hidden="1">
      <c r="A210" s="82"/>
      <c r="B210" s="51"/>
      <c r="C210" s="88"/>
      <c r="D210" s="84"/>
      <c r="E210" s="89"/>
      <c r="F210" s="89"/>
      <c r="G210" s="90"/>
      <c r="H210" s="89"/>
      <c r="I210" s="89"/>
      <c r="J210" s="89"/>
      <c r="K210" s="90"/>
      <c r="L210" s="89"/>
      <c r="M210" s="247"/>
    </row>
    <row r="211" spans="1:13" s="7" customFormat="1" ht="16.5" hidden="1">
      <c r="A211" s="82"/>
      <c r="B211" s="51"/>
      <c r="C211" s="88"/>
      <c r="D211" s="84"/>
      <c r="E211" s="89"/>
      <c r="F211" s="89"/>
      <c r="G211" s="90"/>
      <c r="H211" s="89"/>
      <c r="I211" s="89"/>
      <c r="J211" s="89"/>
      <c r="K211" s="89"/>
      <c r="L211" s="89"/>
      <c r="M211" s="247"/>
    </row>
    <row r="212" spans="1:13" s="7" customFormat="1" ht="18.75" customHeight="1" hidden="1">
      <c r="A212" s="82"/>
      <c r="B212" s="83"/>
      <c r="C212" s="88"/>
      <c r="D212" s="84"/>
      <c r="E212" s="93"/>
      <c r="F212" s="93"/>
      <c r="G212" s="90"/>
      <c r="H212" s="89"/>
      <c r="I212" s="89"/>
      <c r="J212" s="89"/>
      <c r="K212" s="90"/>
      <c r="L212" s="89"/>
      <c r="M212" s="247"/>
    </row>
    <row r="213" spans="1:13" s="7" customFormat="1" ht="17.25" thickBot="1">
      <c r="A213" s="189"/>
      <c r="B213" s="190"/>
      <c r="C213" s="191" t="s">
        <v>98</v>
      </c>
      <c r="D213" s="163" t="s">
        <v>15</v>
      </c>
      <c r="E213" s="192"/>
      <c r="F213" s="192"/>
      <c r="G213" s="164"/>
      <c r="H213" s="164"/>
      <c r="I213" s="164"/>
      <c r="J213" s="164"/>
      <c r="K213" s="164"/>
      <c r="L213" s="164"/>
      <c r="M213" s="165"/>
    </row>
    <row r="214" spans="1:13" s="8" customFormat="1" ht="16.5">
      <c r="A214" s="179"/>
      <c r="B214" s="180"/>
      <c r="C214" s="181" t="s">
        <v>61</v>
      </c>
      <c r="D214" s="182" t="s">
        <v>15</v>
      </c>
      <c r="E214" s="182"/>
      <c r="F214" s="182"/>
      <c r="G214" s="183"/>
      <c r="H214" s="183"/>
      <c r="I214" s="183"/>
      <c r="J214" s="183"/>
      <c r="K214" s="183"/>
      <c r="L214" s="183"/>
      <c r="M214" s="184"/>
    </row>
    <row r="215" spans="1:13" s="8" customFormat="1" ht="16.5">
      <c r="A215" s="154"/>
      <c r="B215" s="155"/>
      <c r="C215" s="156" t="s">
        <v>118</v>
      </c>
      <c r="D215" s="157" t="s">
        <v>0</v>
      </c>
      <c r="E215" s="74">
        <v>3</v>
      </c>
      <c r="F215" s="158"/>
      <c r="G215" s="158"/>
      <c r="H215" s="158"/>
      <c r="I215" s="158"/>
      <c r="J215" s="158"/>
      <c r="K215" s="158"/>
      <c r="L215" s="74"/>
      <c r="M215" s="75"/>
    </row>
    <row r="216" spans="1:13" s="8" customFormat="1" ht="16.5">
      <c r="A216" s="154"/>
      <c r="B216" s="155"/>
      <c r="C216" s="159" t="s">
        <v>8</v>
      </c>
      <c r="D216" s="102" t="s">
        <v>15</v>
      </c>
      <c r="E216" s="74"/>
      <c r="F216" s="102"/>
      <c r="G216" s="102"/>
      <c r="H216" s="102"/>
      <c r="I216" s="102"/>
      <c r="J216" s="102"/>
      <c r="K216" s="102"/>
      <c r="L216" s="104"/>
      <c r="M216" s="105"/>
    </row>
    <row r="217" spans="1:13" s="8" customFormat="1" ht="16.5">
      <c r="A217" s="154"/>
      <c r="B217" s="155"/>
      <c r="C217" s="156" t="s">
        <v>119</v>
      </c>
      <c r="D217" s="157" t="s">
        <v>0</v>
      </c>
      <c r="E217" s="74">
        <v>18</v>
      </c>
      <c r="F217" s="158"/>
      <c r="G217" s="158"/>
      <c r="H217" s="158"/>
      <c r="I217" s="158"/>
      <c r="J217" s="158"/>
      <c r="K217" s="158"/>
      <c r="L217" s="74"/>
      <c r="M217" s="75"/>
    </row>
    <row r="218" spans="1:13" s="8" customFormat="1" ht="17.25" thickBot="1">
      <c r="A218" s="160"/>
      <c r="B218" s="161"/>
      <c r="C218" s="162" t="s">
        <v>8</v>
      </c>
      <c r="D218" s="163" t="s">
        <v>15</v>
      </c>
      <c r="E218" s="163"/>
      <c r="F218" s="163"/>
      <c r="G218" s="163"/>
      <c r="H218" s="163"/>
      <c r="I218" s="163"/>
      <c r="J218" s="163"/>
      <c r="K218" s="163"/>
      <c r="L218" s="164"/>
      <c r="M218" s="165"/>
    </row>
    <row r="219" spans="1:13" s="8" customFormat="1" ht="16.5">
      <c r="A219" s="15"/>
      <c r="B219" s="16"/>
      <c r="C219" s="21"/>
      <c r="D219" s="18"/>
      <c r="E219" s="18"/>
      <c r="F219" s="18"/>
      <c r="G219" s="18"/>
      <c r="H219" s="18"/>
      <c r="I219" s="18"/>
      <c r="J219" s="18"/>
      <c r="K219" s="18"/>
      <c r="L219" s="18"/>
      <c r="M219" s="20"/>
    </row>
    <row r="220" spans="1:13" s="8" customFormat="1" ht="16.5">
      <c r="A220" s="15"/>
      <c r="B220" s="16"/>
      <c r="C220" s="21"/>
      <c r="D220" s="18"/>
      <c r="E220" s="18"/>
      <c r="F220" s="18"/>
      <c r="G220" s="18"/>
      <c r="H220" s="18"/>
      <c r="I220" s="18"/>
      <c r="J220" s="18"/>
      <c r="K220" s="18"/>
      <c r="L220" s="18"/>
      <c r="M220" s="20"/>
    </row>
    <row r="221" spans="1:12" s="8" customFormat="1" ht="16.5">
      <c r="A221" s="14"/>
      <c r="B221" s="5"/>
      <c r="C221" s="9" t="s">
        <v>120</v>
      </c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8" customFormat="1" ht="16.5">
      <c r="A458" s="14"/>
      <c r="B458" s="5"/>
      <c r="C458" s="9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8" customFormat="1" ht="16.5">
      <c r="A459" s="14"/>
      <c r="B459" s="5"/>
      <c r="C459" s="9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8" customFormat="1" ht="16.5">
      <c r="A460" s="14"/>
      <c r="B460" s="5"/>
      <c r="C460" s="9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8" customFormat="1" ht="16.5">
      <c r="A461" s="14"/>
      <c r="B461" s="5"/>
      <c r="C461" s="9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8" customFormat="1" ht="16.5">
      <c r="A462" s="14"/>
      <c r="B462" s="5"/>
      <c r="C462" s="9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8" customFormat="1" ht="16.5">
      <c r="A463" s="14"/>
      <c r="B463" s="5"/>
      <c r="C463" s="9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8" customFormat="1" ht="16.5">
      <c r="A464" s="14"/>
      <c r="B464" s="5"/>
      <c r="C464" s="9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8" customFormat="1" ht="16.5">
      <c r="A465" s="14"/>
      <c r="B465" s="5"/>
      <c r="C465" s="9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8" customFormat="1" ht="16.5">
      <c r="A466" s="14"/>
      <c r="B466" s="5"/>
      <c r="C466" s="9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8" customFormat="1" ht="16.5">
      <c r="A467" s="14"/>
      <c r="B467" s="5"/>
      <c r="C467" s="9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8" customFormat="1" ht="16.5">
      <c r="A468" s="14"/>
      <c r="B468" s="5"/>
      <c r="C468" s="9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8" customFormat="1" ht="16.5">
      <c r="A469" s="14"/>
      <c r="B469" s="5"/>
      <c r="C469" s="9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8" customFormat="1" ht="16.5">
      <c r="A470" s="14"/>
      <c r="B470" s="5"/>
      <c r="C470" s="9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8" customFormat="1" ht="16.5">
      <c r="A471" s="14"/>
      <c r="B471" s="5"/>
      <c r="C471" s="9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8" customFormat="1" ht="16.5">
      <c r="A472" s="14"/>
      <c r="B472" s="5"/>
      <c r="C472" s="9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8" customFormat="1" ht="16.5">
      <c r="A473" s="14"/>
      <c r="B473" s="5"/>
      <c r="C473" s="9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8" customFormat="1" ht="16.5">
      <c r="A474" s="14"/>
      <c r="B474" s="5"/>
      <c r="C474" s="9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8" customFormat="1" ht="16.5">
      <c r="A475" s="14"/>
      <c r="B475" s="5"/>
      <c r="C475" s="9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8" customFormat="1" ht="16.5">
      <c r="A476" s="14"/>
      <c r="B476" s="5"/>
      <c r="C476" s="9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8" customFormat="1" ht="16.5">
      <c r="A477" s="14"/>
      <c r="B477" s="5"/>
      <c r="C477" s="9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8" customFormat="1" ht="16.5">
      <c r="A478" s="14"/>
      <c r="B478" s="5"/>
      <c r="C478" s="9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8" customFormat="1" ht="16.5">
      <c r="A479" s="14"/>
      <c r="B479" s="5"/>
      <c r="C479" s="9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8" customFormat="1" ht="16.5">
      <c r="A480" s="14"/>
      <c r="B480" s="5"/>
      <c r="C480" s="9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8" customFormat="1" ht="16.5">
      <c r="A481" s="14"/>
      <c r="B481" s="5"/>
      <c r="C481" s="9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8" customFormat="1" ht="16.5">
      <c r="A482" s="14"/>
      <c r="B482" s="5"/>
      <c r="C482" s="9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8" customFormat="1" ht="16.5">
      <c r="A483" s="14"/>
      <c r="B483" s="5"/>
      <c r="C483" s="9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8" customFormat="1" ht="16.5">
      <c r="A484" s="14"/>
      <c r="B484" s="5"/>
      <c r="C484" s="9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8" customFormat="1" ht="16.5">
      <c r="A485" s="14"/>
      <c r="B485" s="5"/>
      <c r="C485" s="9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8" customFormat="1" ht="16.5">
      <c r="A486" s="14"/>
      <c r="B486" s="5"/>
      <c r="C486" s="9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8" customFormat="1" ht="16.5">
      <c r="A487" s="14"/>
      <c r="B487" s="5"/>
      <c r="C487" s="9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8" customFormat="1" ht="16.5">
      <c r="A488" s="14"/>
      <c r="B488" s="5"/>
      <c r="C488" s="9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8" customFormat="1" ht="16.5">
      <c r="A489" s="14"/>
      <c r="B489" s="5"/>
      <c r="C489" s="9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8" customFormat="1" ht="16.5">
      <c r="A490" s="14"/>
      <c r="B490" s="5"/>
      <c r="C490" s="9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8" customFormat="1" ht="16.5">
      <c r="A491" s="14"/>
      <c r="B491" s="5"/>
      <c r="C491" s="9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8" customFormat="1" ht="16.5">
      <c r="A492" s="14"/>
      <c r="B492" s="5"/>
      <c r="C492" s="9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8" customFormat="1" ht="16.5">
      <c r="A493" s="14"/>
      <c r="B493" s="5"/>
      <c r="C493" s="9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8" customFormat="1" ht="16.5">
      <c r="A494" s="14"/>
      <c r="B494" s="5"/>
      <c r="C494" s="9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8" customFormat="1" ht="16.5">
      <c r="A495" s="14"/>
      <c r="B495" s="5"/>
      <c r="C495" s="9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8" customFormat="1" ht="16.5">
      <c r="A496" s="14"/>
      <c r="B496" s="5"/>
      <c r="C496" s="9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8" customFormat="1" ht="16.5">
      <c r="A497" s="14"/>
      <c r="B497" s="5"/>
      <c r="C497" s="9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8" customFormat="1" ht="16.5">
      <c r="A498" s="14"/>
      <c r="B498" s="5"/>
      <c r="C498" s="9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8" customFormat="1" ht="16.5">
      <c r="A499" s="14"/>
      <c r="B499" s="5"/>
      <c r="C499" s="9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8" customFormat="1" ht="16.5">
      <c r="A500" s="14"/>
      <c r="B500" s="5"/>
      <c r="C500" s="9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8" customFormat="1" ht="16.5">
      <c r="A501" s="14"/>
      <c r="B501" s="5"/>
      <c r="C501" s="9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8" customFormat="1" ht="16.5">
      <c r="A502" s="14"/>
      <c r="B502" s="5"/>
      <c r="C502" s="9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8" customFormat="1" ht="16.5">
      <c r="A503" s="14"/>
      <c r="B503" s="5"/>
      <c r="C503" s="9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8" customFormat="1" ht="16.5">
      <c r="A504" s="14"/>
      <c r="B504" s="5"/>
      <c r="C504" s="9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8" customFormat="1" ht="16.5">
      <c r="A505" s="14"/>
      <c r="B505" s="5"/>
      <c r="C505" s="9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8" customFormat="1" ht="16.5">
      <c r="A506" s="14"/>
      <c r="B506" s="5"/>
      <c r="C506" s="9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8" customFormat="1" ht="16.5">
      <c r="A507" s="14"/>
      <c r="B507" s="5"/>
      <c r="C507" s="9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8" customFormat="1" ht="16.5">
      <c r="A508" s="14"/>
      <c r="B508" s="5"/>
      <c r="C508" s="9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8" customFormat="1" ht="16.5">
      <c r="A509" s="14"/>
      <c r="B509" s="5"/>
      <c r="C509" s="9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8" customFormat="1" ht="16.5">
      <c r="A510" s="14"/>
      <c r="B510" s="5"/>
      <c r="C510" s="9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8" customFormat="1" ht="16.5">
      <c r="A511" s="14"/>
      <c r="B511" s="5"/>
      <c r="C511" s="9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8" customFormat="1" ht="16.5">
      <c r="A512" s="14"/>
      <c r="B512" s="5"/>
      <c r="C512" s="9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8" customFormat="1" ht="16.5">
      <c r="A513" s="14"/>
      <c r="B513" s="5"/>
      <c r="C513" s="9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8" customFormat="1" ht="16.5">
      <c r="A514" s="14"/>
      <c r="B514" s="5"/>
      <c r="C514" s="9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8" customFormat="1" ht="16.5">
      <c r="A515" s="14"/>
      <c r="B515" s="5"/>
      <c r="C515" s="9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8" customFormat="1" ht="16.5">
      <c r="A516" s="14"/>
      <c r="B516" s="5"/>
      <c r="C516" s="9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8" customFormat="1" ht="16.5">
      <c r="A517" s="14"/>
      <c r="B517" s="5"/>
      <c r="C517" s="9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8" customFormat="1" ht="16.5">
      <c r="A518" s="14"/>
      <c r="B518" s="5"/>
      <c r="C518" s="9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8" customFormat="1" ht="16.5">
      <c r="A519" s="14"/>
      <c r="B519" s="5"/>
      <c r="C519" s="9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8" customFormat="1" ht="16.5">
      <c r="A520" s="14"/>
      <c r="B520" s="5"/>
      <c r="C520" s="9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8" customFormat="1" ht="16.5">
      <c r="A521" s="14"/>
      <c r="B521" s="5"/>
      <c r="C521" s="9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8" customFormat="1" ht="16.5">
      <c r="A522" s="14"/>
      <c r="B522" s="5"/>
      <c r="C522" s="9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8" customFormat="1" ht="16.5">
      <c r="A523" s="14"/>
      <c r="B523" s="5"/>
      <c r="C523" s="9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8" customFormat="1" ht="16.5">
      <c r="A524" s="14"/>
      <c r="B524" s="5"/>
      <c r="C524" s="9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8" customFormat="1" ht="16.5">
      <c r="A525" s="14"/>
      <c r="B525" s="5"/>
      <c r="C525" s="9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8" customFormat="1" ht="16.5">
      <c r="A526" s="14"/>
      <c r="B526" s="5"/>
      <c r="C526" s="9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8" customFormat="1" ht="16.5">
      <c r="A527" s="14"/>
      <c r="B527" s="5"/>
      <c r="C527" s="9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8" customFormat="1" ht="16.5">
      <c r="A528" s="14"/>
      <c r="B528" s="5"/>
      <c r="C528" s="9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8" customFormat="1" ht="16.5">
      <c r="A529" s="14"/>
      <c r="B529" s="5"/>
      <c r="C529" s="9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8" customFormat="1" ht="16.5">
      <c r="A530" s="14"/>
      <c r="B530" s="5"/>
      <c r="C530" s="9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8" customFormat="1" ht="16.5">
      <c r="A531" s="14"/>
      <c r="B531" s="5"/>
      <c r="C531" s="9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8" customFormat="1" ht="16.5">
      <c r="A532" s="14"/>
      <c r="B532" s="5"/>
      <c r="C532" s="9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8" customFormat="1" ht="16.5">
      <c r="A533" s="14"/>
      <c r="B533" s="5"/>
      <c r="C533" s="9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8" customFormat="1" ht="16.5">
      <c r="A534" s="14"/>
      <c r="B534" s="5"/>
      <c r="C534" s="9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8" customFormat="1" ht="16.5">
      <c r="A535" s="14"/>
      <c r="B535" s="5"/>
      <c r="C535" s="9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8" customFormat="1" ht="16.5">
      <c r="A536" s="14"/>
      <c r="B536" s="5"/>
      <c r="C536" s="9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8" customFormat="1" ht="16.5">
      <c r="A537" s="14"/>
      <c r="B537" s="5"/>
      <c r="C537" s="9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8" customFormat="1" ht="16.5">
      <c r="A538" s="14"/>
      <c r="B538" s="5"/>
      <c r="C538" s="9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8" customFormat="1" ht="16.5">
      <c r="A539" s="14"/>
      <c r="B539" s="5"/>
      <c r="C539" s="9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8" customFormat="1" ht="16.5">
      <c r="A540" s="14"/>
      <c r="B540" s="5"/>
      <c r="C540" s="9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8" customFormat="1" ht="16.5">
      <c r="A541" s="14"/>
      <c r="B541" s="5"/>
      <c r="C541" s="9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8" customFormat="1" ht="16.5">
      <c r="A542" s="14"/>
      <c r="B542" s="5"/>
      <c r="C542" s="9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8" customFormat="1" ht="16.5">
      <c r="A543" s="14"/>
      <c r="B543" s="5"/>
      <c r="C543" s="9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8" customFormat="1" ht="16.5">
      <c r="A544" s="14"/>
      <c r="B544" s="5"/>
      <c r="C544" s="9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8" customFormat="1" ht="16.5">
      <c r="A545" s="14"/>
      <c r="B545" s="5"/>
      <c r="C545" s="9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8" customFormat="1" ht="16.5">
      <c r="A546" s="14"/>
      <c r="B546" s="5"/>
      <c r="C546" s="9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8" customFormat="1" ht="16.5">
      <c r="A547" s="14"/>
      <c r="B547" s="5"/>
      <c r="C547" s="9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8" customFormat="1" ht="16.5">
      <c r="A548" s="14"/>
      <c r="B548" s="5"/>
      <c r="C548" s="9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8" customFormat="1" ht="16.5">
      <c r="A549" s="14"/>
      <c r="B549" s="5"/>
      <c r="C549" s="9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8" customFormat="1" ht="16.5">
      <c r="A550" s="14"/>
      <c r="B550" s="5"/>
      <c r="C550" s="9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8" customFormat="1" ht="16.5">
      <c r="A551" s="14"/>
      <c r="B551" s="5"/>
      <c r="C551" s="9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8" customFormat="1" ht="16.5">
      <c r="A552" s="14"/>
      <c r="B552" s="5"/>
      <c r="C552" s="9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8" customFormat="1" ht="16.5">
      <c r="A553" s="14"/>
      <c r="B553" s="5"/>
      <c r="C553" s="9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8" customFormat="1" ht="16.5">
      <c r="A554" s="14"/>
      <c r="B554" s="5"/>
      <c r="C554" s="9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8" customFormat="1" ht="16.5">
      <c r="A555" s="14"/>
      <c r="B555" s="5"/>
      <c r="C555" s="9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8" customFormat="1" ht="16.5">
      <c r="A556" s="14"/>
      <c r="B556" s="5"/>
      <c r="C556" s="9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8" customFormat="1" ht="16.5">
      <c r="A557" s="14"/>
      <c r="B557" s="5"/>
      <c r="C557" s="9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8" customFormat="1" ht="16.5">
      <c r="A558" s="14"/>
      <c r="B558" s="5"/>
      <c r="C558" s="9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8" customFormat="1" ht="16.5">
      <c r="A559" s="14"/>
      <c r="B559" s="5"/>
      <c r="C559" s="9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8" customFormat="1" ht="16.5">
      <c r="A560" s="14"/>
      <c r="B560" s="5"/>
      <c r="C560" s="9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8" customFormat="1" ht="16.5">
      <c r="A561" s="14"/>
      <c r="B561" s="5"/>
      <c r="C561" s="9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8" customFormat="1" ht="16.5">
      <c r="A562" s="14"/>
      <c r="B562" s="5"/>
      <c r="C562" s="9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8" customFormat="1" ht="16.5">
      <c r="A563" s="14"/>
      <c r="B563" s="5"/>
      <c r="C563" s="9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8" customFormat="1" ht="16.5">
      <c r="A564" s="14"/>
      <c r="B564" s="5"/>
      <c r="C564" s="9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8" customFormat="1" ht="16.5">
      <c r="A565" s="14"/>
      <c r="B565" s="5"/>
      <c r="C565" s="9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8" customFormat="1" ht="16.5">
      <c r="A566" s="14"/>
      <c r="B566" s="5"/>
      <c r="C566" s="9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8" customFormat="1" ht="16.5">
      <c r="A567" s="14"/>
      <c r="B567" s="5"/>
      <c r="C567" s="9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8" customFormat="1" ht="16.5">
      <c r="A568" s="14"/>
      <c r="B568" s="5"/>
      <c r="C568" s="9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8" customFormat="1" ht="16.5">
      <c r="A569" s="14"/>
      <c r="B569" s="5"/>
      <c r="C569" s="9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8" customFormat="1" ht="16.5">
      <c r="A570" s="14"/>
      <c r="B570" s="5"/>
      <c r="C570" s="9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8" customFormat="1" ht="16.5">
      <c r="A571" s="14"/>
      <c r="B571" s="5"/>
      <c r="C571" s="9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8" customFormat="1" ht="16.5">
      <c r="A572" s="14"/>
      <c r="B572" s="5"/>
      <c r="C572" s="9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8" customFormat="1" ht="16.5">
      <c r="A573" s="14"/>
      <c r="B573" s="5"/>
      <c r="C573" s="9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8" customFormat="1" ht="16.5">
      <c r="A574" s="14"/>
      <c r="B574" s="5"/>
      <c r="C574" s="9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8" customFormat="1" ht="16.5">
      <c r="A575" s="14"/>
      <c r="B575" s="5"/>
      <c r="C575" s="9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8" customFormat="1" ht="16.5">
      <c r="A576" s="14"/>
      <c r="B576" s="5"/>
      <c r="C576" s="9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8" customFormat="1" ht="16.5">
      <c r="A577" s="14"/>
      <c r="B577" s="5"/>
      <c r="C577" s="9"/>
      <c r="D577" s="3"/>
      <c r="E577" s="3"/>
      <c r="F577" s="3"/>
      <c r="G577" s="3"/>
      <c r="H577" s="3"/>
      <c r="I577" s="3"/>
      <c r="J577" s="3"/>
      <c r="K577" s="3"/>
      <c r="L577" s="3"/>
    </row>
  </sheetData>
  <sheetProtection/>
  <mergeCells count="14">
    <mergeCell ref="C222:L222"/>
    <mergeCell ref="H4:M4"/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  <mergeCell ref="K5:L5"/>
    <mergeCell ref="E5:E6"/>
  </mergeCells>
  <conditionalFormatting sqref="C192:F212 D135:F188 C95:F133 D37:D38 D42:E49 F43:F49 D51:E60 F52:F60 C62:F91 D27:D28 C22:C24 F19 D21:F24 D12:F12 C15:F16 C136:F188">
    <cfRule type="cellIs" priority="501" dxfId="2" operator="equal" stopIfTrue="1">
      <formula>0</formula>
    </cfRule>
  </conditionalFormatting>
  <conditionalFormatting sqref="D203:M212 E201:M212 D192:M200 D95:D115 D128:D133 E119:M133 E66:M66 E67:J76 L67:M76 K67:K69 K72:K76 E81:M91 D30:D34 D148:D152 B179:B188 D179:D188 C180:C188 E136:M188">
    <cfRule type="cellIs" priority="251" dxfId="3" operator="equal" stopIfTrue="1">
      <formula>8223.307275</formula>
    </cfRule>
  </conditionalFormatting>
  <printOptions/>
  <pageMargins left="0.31496062992125984" right="0.11811023622047245" top="0.5511811023622047" bottom="0.7480314960629921" header="0.5118110236220472" footer="0.5118110236220472"/>
  <pageSetup fitToHeight="20" horizontalDpi="600" verticalDpi="600" orientation="landscape" scale="70" r:id="rId1"/>
  <ignoredErrors>
    <ignoredError sqref="F27 F145" formula="1"/>
    <ignoredError sqref="B30 B128 B14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Ekaterine Okromelidze</cp:lastModifiedBy>
  <cp:lastPrinted>2020-07-02T13:37:28Z</cp:lastPrinted>
  <dcterms:created xsi:type="dcterms:W3CDTF">2011-10-05T13:08:43Z</dcterms:created>
  <dcterms:modified xsi:type="dcterms:W3CDTF">2020-09-01T09:23:13Z</dcterms:modified>
  <cp:category/>
  <cp:version/>
  <cp:contentType/>
  <cp:contentStatus/>
</cp:coreProperties>
</file>