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6050" windowHeight="9360" activeTab="0"/>
  </bookViews>
  <sheets>
    <sheet name="KREBSITI" sheetId="1" r:id="rId1"/>
    <sheet name="Лист1" sheetId="2" r:id="rId2"/>
  </sheets>
  <definedNames>
    <definedName name="_xlnm.Print_Area" localSheetId="0">'KREBSITI'!$A$1:$X$3</definedName>
  </definedNames>
  <calcPr fullCalcOnLoad="1"/>
</workbook>
</file>

<file path=xl/sharedStrings.xml><?xml version="1.0" encoding="utf-8"?>
<sst xmlns="http://schemas.openxmlformats.org/spreadsheetml/2006/main" count="69" uniqueCount="28">
  <si>
    <t>#</t>
  </si>
  <si>
    <t>samuSaoTa dasaxeleba</t>
  </si>
  <si>
    <t>raod.</t>
  </si>
  <si>
    <t>*</t>
  </si>
  <si>
    <t>=</t>
  </si>
  <si>
    <t>ganz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</si>
  <si>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</si>
  <si>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</si>
  <si>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datk. koef.</t>
  </si>
  <si>
    <t>teritoria</t>
  </si>
  <si>
    <t>Площадь, кв. м.</t>
  </si>
  <si>
    <t>Объем, куб. м</t>
  </si>
  <si>
    <t>Пикет</t>
  </si>
  <si>
    <t>Расст., м</t>
  </si>
  <si>
    <t>насыпи</t>
  </si>
  <si>
    <t>выемки</t>
  </si>
  <si>
    <t>gan #1</t>
  </si>
  <si>
    <t>gan #2</t>
  </si>
  <si>
    <t>gan #3</t>
  </si>
  <si>
    <t>ИТОГО:</t>
  </si>
  <si>
    <t>gan #4</t>
  </si>
  <si>
    <t>gan #5</t>
  </si>
  <si>
    <t>gan #6</t>
  </si>
  <si>
    <t>gan #7</t>
  </si>
  <si>
    <t>gan #8</t>
  </si>
  <si>
    <r>
      <t xml:space="preserve">safuZvelis mowyoba RorRiT  (0-10) mm        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=15sm </t>
    </r>
  </si>
  <si>
    <r>
      <t xml:space="preserve">teritoriaze dazianebuli da dakarguli safaris (granitis filebi) aRdgena saerTo farTis      </t>
    </r>
    <r>
      <rPr>
        <sz val="10"/>
        <rFont val="Symbol"/>
        <family val="1"/>
      </rPr>
      <t>~</t>
    </r>
    <r>
      <rPr>
        <sz val="10"/>
        <rFont val="AcadNusx"/>
        <family val="0"/>
      </rPr>
      <t>20%</t>
    </r>
  </si>
  <si>
    <r>
      <t xml:space="preserve">Semasworebelo fenis mowyoba cementis xsnariT                         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=2sm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</si>
</sst>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#,##0.00&quot;р.&quot;"/>
    <numFmt numFmtId="180" formatCode="[$-FC19]d\ mmmm\ yyyy\ &quot;г.&quot;"/>
  </numFmts>
  <fonts count="2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cadMtavr"/>
      <family val="0"/>
    </font>
    <font>
      <vertAlign val="superscript"/>
      <sz val="10"/>
      <name val="AcadNusx"/>
      <family val="0"/>
    </font>
    <font>
      <sz val="10"/>
      <name val="Arial"/>
      <family val="2"/>
    </font>
    <font>
      <sz val="10"/>
      <name val="AcadMtavr"/>
      <family val="0"/>
    </font>
    <font>
      <sz val="9"/>
      <name val="AcadMtavr"/>
      <family val="0"/>
    </font>
    <font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 wrapText="1"/>
    </xf>
    <xf numFmtId="4" fontId="0" fillId="22" borderId="10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vertical="center" wrapText="1"/>
      <protection/>
    </xf>
    <xf numFmtId="0" fontId="4" fillId="0" borderId="0" xfId="54" applyFont="1" applyFill="1" applyBorder="1" applyAlignment="1">
      <alignment vertical="center" wrapText="1"/>
      <protection/>
    </xf>
    <xf numFmtId="2" fontId="4" fillId="0" borderId="0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2" fontId="4" fillId="0" borderId="0" xfId="54" applyNumberFormat="1" applyFont="1" applyFill="1" applyBorder="1" applyAlignment="1">
      <alignment horizontal="left" vertical="center" wrapText="1"/>
      <protection/>
    </xf>
    <xf numFmtId="0" fontId="24" fillId="0" borderId="0" xfId="54" applyFont="1" applyBorder="1" applyAlignment="1">
      <alignment vertical="center"/>
      <protection/>
    </xf>
    <xf numFmtId="2" fontId="4" fillId="0" borderId="21" xfId="54" applyNumberFormat="1" applyFont="1" applyFill="1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horizontal="center" vertical="center"/>
      <protection/>
    </xf>
    <xf numFmtId="2" fontId="4" fillId="0" borderId="23" xfId="54" applyNumberFormat="1" applyFont="1" applyFill="1" applyBorder="1" applyAlignment="1">
      <alignment horizontal="left" vertical="center" wrapText="1"/>
      <protection/>
    </xf>
    <xf numFmtId="1" fontId="4" fillId="0" borderId="21" xfId="54" applyNumberFormat="1" applyFont="1" applyFill="1" applyBorder="1" applyAlignment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1" fontId="4" fillId="0" borderId="11" xfId="54" applyNumberFormat="1" applyFont="1" applyFill="1" applyBorder="1" applyAlignment="1">
      <alignment horizontal="center" vertical="center" wrapText="1"/>
      <protection/>
    </xf>
    <xf numFmtId="1" fontId="4" fillId="0" borderId="24" xfId="54" applyNumberFormat="1" applyFont="1" applyFill="1" applyBorder="1" applyAlignment="1">
      <alignment horizontal="center" vertical="center" wrapText="1"/>
      <protection/>
    </xf>
    <xf numFmtId="1" fontId="4" fillId="0" borderId="13" xfId="54" applyNumberFormat="1" applyFont="1" applyFill="1" applyBorder="1" applyAlignment="1">
      <alignment horizontal="center" vertical="center" wrapText="1"/>
      <protection/>
    </xf>
    <xf numFmtId="2" fontId="4" fillId="0" borderId="12" xfId="54" applyNumberFormat="1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54" applyFont="1" applyFill="1" applyBorder="1" applyAlignment="1">
      <alignment vertical="center" wrapText="1"/>
      <protection/>
    </xf>
    <xf numFmtId="0" fontId="4" fillId="0" borderId="0" xfId="54" applyFont="1" applyFill="1" applyBorder="1" applyAlignment="1">
      <alignment vertical="center" wrapText="1"/>
      <protection/>
    </xf>
    <xf numFmtId="0" fontId="4" fillId="0" borderId="21" xfId="54" applyFont="1" applyFill="1" applyBorder="1" applyAlignment="1">
      <alignment vertical="center" wrapText="1"/>
      <protection/>
    </xf>
    <xf numFmtId="0" fontId="4" fillId="0" borderId="13" xfId="54" applyFont="1" applyFill="1" applyBorder="1" applyAlignment="1">
      <alignment horizontal="center" vertical="center"/>
      <protection/>
    </xf>
    <xf numFmtId="2" fontId="4" fillId="0" borderId="24" xfId="5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0" borderId="13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A2" sqref="A2:X9"/>
    </sheetView>
  </sheetViews>
  <sheetFormatPr defaultColWidth="9.00390625" defaultRowHeight="12.75"/>
  <cols>
    <col min="1" max="1" width="2.625" style="2" customWidth="1"/>
    <col min="2" max="3" width="1.75390625" style="3" customWidth="1"/>
    <col min="4" max="4" width="2.00390625" style="3" bestFit="1" customWidth="1"/>
    <col min="5" max="5" width="0.74609375" style="3" customWidth="1"/>
    <col min="6" max="6" width="2.375" style="3" customWidth="1"/>
    <col min="7" max="7" width="9.00390625" style="3" customWidth="1"/>
    <col min="8" max="8" width="1.625" style="3" customWidth="1"/>
    <col min="9" max="9" width="7.75390625" style="3" customWidth="1"/>
    <col min="10" max="10" width="1.875" style="3" customWidth="1"/>
    <col min="11" max="11" width="8.375" style="3" customWidth="1"/>
    <col min="12" max="12" width="1.875" style="3" customWidth="1"/>
    <col min="13" max="13" width="7.75390625" style="3" customWidth="1"/>
    <col min="14" max="14" width="2.00390625" style="3" customWidth="1"/>
    <col min="15" max="15" width="8.375" style="3" customWidth="1"/>
    <col min="16" max="16" width="1.875" style="3" customWidth="1"/>
    <col min="17" max="17" width="2.25390625" style="3" customWidth="1"/>
    <col min="18" max="18" width="7.00390625" style="3" customWidth="1"/>
    <col min="19" max="19" width="3.375" style="3" customWidth="1"/>
    <col min="20" max="20" width="2.00390625" style="3" customWidth="1"/>
    <col min="21" max="21" width="7.375" style="3" customWidth="1"/>
    <col min="22" max="22" width="6.625" style="3" customWidth="1"/>
    <col min="23" max="23" width="5.625" style="12" customWidth="1"/>
    <col min="24" max="24" width="11.625" style="12" customWidth="1"/>
    <col min="25" max="25" width="7.00390625" style="0" customWidth="1"/>
    <col min="26" max="26" width="10.75390625" style="0" customWidth="1"/>
    <col min="27" max="27" width="12.75390625" style="0" customWidth="1"/>
  </cols>
  <sheetData>
    <row r="1" spans="1:24" ht="14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5"/>
    </row>
    <row r="2" spans="1:24" ht="13.5">
      <c r="A2" s="1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32" t="s">
        <v>5</v>
      </c>
      <c r="X2" s="32" t="s">
        <v>2</v>
      </c>
    </row>
    <row r="3" spans="1:24" ht="30.75" customHeight="1">
      <c r="A3" s="73">
        <v>1</v>
      </c>
      <c r="B3" s="57" t="s">
        <v>26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2"/>
      <c r="X3" s="39">
        <v>603.7</v>
      </c>
    </row>
    <row r="4" spans="1:24" ht="30.75" customHeight="1">
      <c r="A4" s="74"/>
      <c r="B4" s="8"/>
      <c r="C4" s="5"/>
      <c r="D4" s="5"/>
      <c r="E4" s="5"/>
      <c r="F4" s="5"/>
      <c r="G4" s="5">
        <f>X3</f>
        <v>603.7</v>
      </c>
      <c r="H4" s="5" t="s">
        <v>3</v>
      </c>
      <c r="I4" s="5">
        <v>0.2</v>
      </c>
      <c r="J4" s="5" t="s">
        <v>4</v>
      </c>
      <c r="K4" s="5">
        <f>G4*I4</f>
        <v>120.74000000000001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8" t="s">
        <v>7</v>
      </c>
      <c r="X4" s="10">
        <f>K4</f>
        <v>120.74000000000001</v>
      </c>
    </row>
    <row r="5" spans="1:24" ht="15.75" customHeight="1">
      <c r="A5" s="59">
        <v>2</v>
      </c>
      <c r="B5" s="75" t="s">
        <v>25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50" t="s">
        <v>7</v>
      </c>
      <c r="X5" s="79"/>
    </row>
    <row r="6" spans="1:24" ht="13.5">
      <c r="A6" s="60"/>
      <c r="B6" s="43"/>
      <c r="C6" s="44"/>
      <c r="D6" s="44"/>
      <c r="E6" s="44"/>
      <c r="F6" s="44"/>
      <c r="G6" s="45">
        <f>X4</f>
        <v>120.74000000000001</v>
      </c>
      <c r="H6" s="46" t="s">
        <v>3</v>
      </c>
      <c r="I6" s="45">
        <v>0.15</v>
      </c>
      <c r="J6" s="46" t="s">
        <v>4</v>
      </c>
      <c r="K6" s="46">
        <f>G6*I6</f>
        <v>18.111</v>
      </c>
      <c r="L6" s="44"/>
      <c r="M6" s="44"/>
      <c r="N6" s="44"/>
      <c r="O6" s="44"/>
      <c r="P6" s="44"/>
      <c r="Q6" s="44"/>
      <c r="R6" s="44"/>
      <c r="S6" s="44"/>
      <c r="T6" s="47"/>
      <c r="U6" s="48"/>
      <c r="V6" s="49"/>
      <c r="W6" s="50"/>
      <c r="X6" s="49"/>
    </row>
    <row r="7" spans="1:24" ht="15.75" customHeight="1">
      <c r="A7" s="61"/>
      <c r="B7" s="51"/>
      <c r="C7" s="47"/>
      <c r="D7" s="47"/>
      <c r="E7" s="47"/>
      <c r="F7" s="47"/>
      <c r="G7" s="45">
        <f>K6</f>
        <v>18.111</v>
      </c>
      <c r="H7" s="45" t="s">
        <v>3</v>
      </c>
      <c r="I7" s="45">
        <v>1.26</v>
      </c>
      <c r="J7" s="45" t="s">
        <v>4</v>
      </c>
      <c r="K7" s="45">
        <f>G7*I7</f>
        <v>22.819860000000002</v>
      </c>
      <c r="L7" s="47"/>
      <c r="M7" s="47"/>
      <c r="N7" s="45"/>
      <c r="O7" s="45">
        <v>1.26</v>
      </c>
      <c r="P7" s="45"/>
      <c r="Q7" s="62" t="s">
        <v>8</v>
      </c>
      <c r="R7" s="62"/>
      <c r="S7" s="62"/>
      <c r="T7" s="62"/>
      <c r="U7" s="62"/>
      <c r="V7" s="52"/>
      <c r="W7" s="81" t="s">
        <v>6</v>
      </c>
      <c r="X7" s="49">
        <f>K7</f>
        <v>22.819860000000002</v>
      </c>
    </row>
    <row r="8" spans="1:24" ht="18" customHeight="1">
      <c r="A8" s="53">
        <v>3</v>
      </c>
      <c r="B8" s="56" t="s">
        <v>27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63"/>
      <c r="W8" s="31" t="s">
        <v>7</v>
      </c>
      <c r="X8" s="4">
        <f>X4</f>
        <v>120.74000000000001</v>
      </c>
    </row>
    <row r="9" spans="1:24" ht="15.75">
      <c r="A9" s="54"/>
      <c r="B9" s="80"/>
      <c r="C9" s="40"/>
      <c r="D9" s="40"/>
      <c r="E9" s="40"/>
      <c r="F9" s="40"/>
      <c r="G9" s="9">
        <f>X8</f>
        <v>120.74000000000001</v>
      </c>
      <c r="H9" s="5" t="s">
        <v>3</v>
      </c>
      <c r="I9" s="5">
        <v>0.02</v>
      </c>
      <c r="J9" s="5" t="s">
        <v>4</v>
      </c>
      <c r="K9" s="5">
        <f>G9*I9</f>
        <v>2.4148</v>
      </c>
      <c r="L9" s="40"/>
      <c r="M9" s="40"/>
      <c r="N9" s="40"/>
      <c r="O9" s="40"/>
      <c r="P9" s="40"/>
      <c r="Q9" s="40"/>
      <c r="R9" s="40"/>
      <c r="S9" s="40"/>
      <c r="T9" s="7"/>
      <c r="U9" s="41"/>
      <c r="V9" s="9"/>
      <c r="W9" s="11" t="s">
        <v>6</v>
      </c>
      <c r="X9" s="6">
        <f>K9</f>
        <v>2.4148</v>
      </c>
    </row>
  </sheetData>
  <sheetProtection/>
  <mergeCells count="9">
    <mergeCell ref="A3:A4"/>
    <mergeCell ref="B3:V3"/>
    <mergeCell ref="A8:A9"/>
    <mergeCell ref="B8:V8"/>
    <mergeCell ref="A1:X1"/>
    <mergeCell ref="B2:V2"/>
    <mergeCell ref="A5:A7"/>
    <mergeCell ref="B5:V5"/>
    <mergeCell ref="Q7:U7"/>
  </mergeCells>
  <printOptions gridLines="1"/>
  <pageMargins left="0.75" right="0.75" top="1" bottom="1" header="0.5" footer="0.5"/>
  <pageSetup horizontalDpi="300" verticalDpi="300" orientation="portrait" paperSize="9" scale="84" r:id="rId1"/>
  <ignoredErrors>
    <ignoredError sqref="X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31">
      <selection activeCell="H63" sqref="H63"/>
    </sheetView>
  </sheetViews>
  <sheetFormatPr defaultColWidth="9.00390625" defaultRowHeight="12.75"/>
  <cols>
    <col min="1" max="4" width="8.875" style="13" customWidth="1"/>
    <col min="5" max="6" width="8.875" style="14" customWidth="1"/>
  </cols>
  <sheetData>
    <row r="1" spans="1:6" ht="12.75">
      <c r="A1" s="67">
        <v>3</v>
      </c>
      <c r="B1" s="68"/>
      <c r="C1" s="68"/>
      <c r="D1" s="68"/>
      <c r="E1" s="68"/>
      <c r="F1" s="69"/>
    </row>
    <row r="2" spans="1:6" ht="12.75">
      <c r="A2" s="15"/>
      <c r="B2" s="16"/>
      <c r="C2" s="70" t="s">
        <v>10</v>
      </c>
      <c r="D2" s="71"/>
      <c r="E2" s="70" t="s">
        <v>11</v>
      </c>
      <c r="F2" s="72"/>
    </row>
    <row r="3" spans="1:6" ht="13.5" thickBot="1">
      <c r="A3" s="17" t="s">
        <v>12</v>
      </c>
      <c r="B3" s="18" t="s">
        <v>13</v>
      </c>
      <c r="C3" s="19" t="s">
        <v>14</v>
      </c>
      <c r="D3" s="20" t="s">
        <v>15</v>
      </c>
      <c r="E3" s="21" t="s">
        <v>14</v>
      </c>
      <c r="F3" s="22" t="s">
        <v>15</v>
      </c>
    </row>
    <row r="4" spans="1:6" ht="12.75">
      <c r="A4" s="30"/>
      <c r="B4" s="23"/>
      <c r="C4" s="24">
        <v>0</v>
      </c>
      <c r="D4" s="25">
        <v>3.362</v>
      </c>
      <c r="E4" s="26"/>
      <c r="F4" s="26"/>
    </row>
    <row r="5" spans="1:6" ht="12.75">
      <c r="A5" s="29"/>
      <c r="B5" s="23">
        <v>6.3</v>
      </c>
      <c r="C5" s="24"/>
      <c r="D5" s="25"/>
      <c r="E5" s="26">
        <f>(C4+C6)/2*B5</f>
        <v>0</v>
      </c>
      <c r="F5" s="26">
        <f>(D4+D6)/2*B5</f>
        <v>21.1806</v>
      </c>
    </row>
    <row r="6" spans="1:6" ht="12.75">
      <c r="A6" s="27" t="s">
        <v>16</v>
      </c>
      <c r="B6" s="23"/>
      <c r="C6" s="24">
        <v>0</v>
      </c>
      <c r="D6" s="25">
        <v>3.362</v>
      </c>
      <c r="E6" s="26"/>
      <c r="F6" s="26"/>
    </row>
    <row r="7" spans="1:6" ht="12.75">
      <c r="A7" s="23"/>
      <c r="B7" s="23">
        <v>6.79</v>
      </c>
      <c r="C7" s="24"/>
      <c r="D7" s="25"/>
      <c r="E7" s="26">
        <f>(C6+C8)/2*B7</f>
        <v>2.3900799999999998</v>
      </c>
      <c r="F7" s="26">
        <f>(D6+D8)/2*B7</f>
        <v>20.4379</v>
      </c>
    </row>
    <row r="8" spans="1:6" ht="12.75">
      <c r="A8" s="27" t="s">
        <v>17</v>
      </c>
      <c r="B8" s="23"/>
      <c r="C8" s="24">
        <v>0.704</v>
      </c>
      <c r="D8" s="25">
        <v>2.658</v>
      </c>
      <c r="E8" s="26"/>
      <c r="F8" s="26"/>
    </row>
    <row r="9" spans="1:6" ht="12.75">
      <c r="A9" s="23"/>
      <c r="B9" s="23">
        <v>9.7</v>
      </c>
      <c r="C9" s="24"/>
      <c r="D9" s="25"/>
      <c r="E9" s="26">
        <f aca="true" t="shared" si="0" ref="E9:E17">(C8+C10)/2*B9</f>
        <v>6.82395</v>
      </c>
      <c r="F9" s="26">
        <f aca="true" t="shared" si="1" ref="F9:F17">(D8+D10)/2*B9</f>
        <v>25.093899999999994</v>
      </c>
    </row>
    <row r="10" spans="1:6" ht="12.75">
      <c r="A10" s="27" t="s">
        <v>18</v>
      </c>
      <c r="B10" s="23"/>
      <c r="C10" s="24">
        <v>0.703</v>
      </c>
      <c r="D10" s="25">
        <v>2.516</v>
      </c>
      <c r="E10" s="26"/>
      <c r="F10" s="26"/>
    </row>
    <row r="11" spans="1:6" ht="12.75">
      <c r="A11" s="27"/>
      <c r="B11" s="23">
        <v>9.2</v>
      </c>
      <c r="C11" s="24"/>
      <c r="D11" s="25"/>
      <c r="E11" s="26">
        <f t="shared" si="0"/>
        <v>6.3065999999999995</v>
      </c>
      <c r="F11" s="26">
        <f t="shared" si="1"/>
        <v>22.8666</v>
      </c>
    </row>
    <row r="12" spans="1:6" ht="12.75">
      <c r="A12" s="27" t="s">
        <v>20</v>
      </c>
      <c r="B12" s="23"/>
      <c r="C12" s="24">
        <v>0.668</v>
      </c>
      <c r="D12" s="25">
        <v>2.455</v>
      </c>
      <c r="E12" s="26"/>
      <c r="F12" s="26"/>
    </row>
    <row r="13" spans="1:6" ht="12.75">
      <c r="A13" s="27"/>
      <c r="B13" s="23">
        <v>9.2</v>
      </c>
      <c r="C13" s="24"/>
      <c r="D13" s="25"/>
      <c r="E13" s="26">
        <f t="shared" si="0"/>
        <v>6.4492</v>
      </c>
      <c r="F13" s="26">
        <f t="shared" si="1"/>
        <v>22.1536</v>
      </c>
    </row>
    <row r="14" spans="1:6" ht="12.75">
      <c r="A14" s="27" t="s">
        <v>21</v>
      </c>
      <c r="B14" s="23"/>
      <c r="C14" s="24">
        <v>0.734</v>
      </c>
      <c r="D14" s="25">
        <v>2.361</v>
      </c>
      <c r="E14" s="26"/>
      <c r="F14" s="26"/>
    </row>
    <row r="15" spans="1:6" ht="12.75">
      <c r="A15" s="27"/>
      <c r="B15" s="23">
        <v>11.49</v>
      </c>
      <c r="C15" s="24"/>
      <c r="D15" s="25"/>
      <c r="E15" s="26">
        <f t="shared" si="0"/>
        <v>59.294145</v>
      </c>
      <c r="F15" s="26">
        <f t="shared" si="1"/>
        <v>19.51002</v>
      </c>
    </row>
    <row r="16" spans="1:6" ht="12.75">
      <c r="A16" s="27" t="s">
        <v>22</v>
      </c>
      <c r="B16" s="23"/>
      <c r="C16" s="24">
        <v>9.587</v>
      </c>
      <c r="D16" s="25">
        <v>1.035</v>
      </c>
      <c r="E16" s="26"/>
      <c r="F16" s="26"/>
    </row>
    <row r="17" spans="1:6" ht="12.75">
      <c r="A17" s="27"/>
      <c r="B17" s="23">
        <v>9.32</v>
      </c>
      <c r="C17" s="24"/>
      <c r="D17" s="25"/>
      <c r="E17" s="26">
        <f t="shared" si="0"/>
        <v>119.78996000000001</v>
      </c>
      <c r="F17" s="26">
        <f t="shared" si="1"/>
        <v>4.8231</v>
      </c>
    </row>
    <row r="18" spans="1:6" ht="12.75">
      <c r="A18" s="27" t="s">
        <v>23</v>
      </c>
      <c r="B18" s="23"/>
      <c r="C18" s="24">
        <v>16.119</v>
      </c>
      <c r="D18" s="25">
        <v>0</v>
      </c>
      <c r="E18" s="26"/>
      <c r="F18" s="26"/>
    </row>
    <row r="19" spans="1:6" ht="12.75">
      <c r="A19" s="27"/>
      <c r="B19" s="23">
        <v>0.09</v>
      </c>
      <c r="C19" s="24"/>
      <c r="D19" s="25"/>
      <c r="E19" s="26">
        <f>(C18+C20)/2*B19</f>
        <v>1.45071</v>
      </c>
      <c r="F19" s="26">
        <f>(D18+D20)/2*B19</f>
        <v>0</v>
      </c>
    </row>
    <row r="20" spans="1:6" ht="12.75">
      <c r="A20" s="23"/>
      <c r="B20" s="23"/>
      <c r="C20" s="24">
        <v>16.119</v>
      </c>
      <c r="D20" s="25"/>
      <c r="E20" s="26"/>
      <c r="F20" s="26"/>
    </row>
    <row r="21" spans="1:6" ht="12.75">
      <c r="A21" s="23" t="s">
        <v>19</v>
      </c>
      <c r="B21" s="23"/>
      <c r="C21" s="24"/>
      <c r="D21" s="25"/>
      <c r="E21" s="28">
        <f>SUM(E4:E20)</f>
        <v>202.504645</v>
      </c>
      <c r="F21" s="28">
        <f>SUM(F4:F20)</f>
        <v>136.06572</v>
      </c>
    </row>
    <row r="24" spans="1:6" ht="12.75">
      <c r="A24" s="67">
        <v>2</v>
      </c>
      <c r="B24" s="68"/>
      <c r="C24" s="68"/>
      <c r="D24" s="68"/>
      <c r="E24" s="68"/>
      <c r="F24" s="69"/>
    </row>
    <row r="25" spans="1:6" ht="12.75">
      <c r="A25" s="15"/>
      <c r="B25" s="16"/>
      <c r="C25" s="70" t="s">
        <v>10</v>
      </c>
      <c r="D25" s="71"/>
      <c r="E25" s="70" t="s">
        <v>11</v>
      </c>
      <c r="F25" s="72"/>
    </row>
    <row r="26" spans="1:6" ht="13.5" thickBot="1">
      <c r="A26" s="17" t="s">
        <v>12</v>
      </c>
      <c r="B26" s="18" t="s">
        <v>13</v>
      </c>
      <c r="C26" s="19" t="s">
        <v>14</v>
      </c>
      <c r="D26" s="20" t="s">
        <v>15</v>
      </c>
      <c r="E26" s="21" t="s">
        <v>14</v>
      </c>
      <c r="F26" s="22" t="s">
        <v>15</v>
      </c>
    </row>
    <row r="27" spans="1:6" ht="12.75">
      <c r="A27" s="30"/>
      <c r="B27" s="23"/>
      <c r="C27" s="24">
        <v>0</v>
      </c>
      <c r="D27" s="25">
        <f>D29/2</f>
        <v>5.587</v>
      </c>
      <c r="E27" s="26"/>
      <c r="F27" s="26"/>
    </row>
    <row r="28" spans="1:6" ht="12.75">
      <c r="A28" s="29"/>
      <c r="B28" s="23">
        <v>4.1</v>
      </c>
      <c r="C28" s="24"/>
      <c r="D28" s="25"/>
      <c r="E28" s="26">
        <f>(C27+C29)/2*B28</f>
        <v>0</v>
      </c>
      <c r="F28" s="26">
        <f>(D27+D29)/2*B28</f>
        <v>34.360049999999994</v>
      </c>
    </row>
    <row r="29" spans="1:6" ht="12.75">
      <c r="A29" s="27" t="s">
        <v>16</v>
      </c>
      <c r="B29" s="23"/>
      <c r="C29" s="24">
        <v>0</v>
      </c>
      <c r="D29" s="25">
        <v>11.174</v>
      </c>
      <c r="E29" s="26"/>
      <c r="F29" s="26"/>
    </row>
    <row r="30" spans="1:6" ht="12.75">
      <c r="A30" s="23"/>
      <c r="B30" s="23">
        <v>4.4</v>
      </c>
      <c r="C30" s="24"/>
      <c r="D30" s="25"/>
      <c r="E30" s="26">
        <f>(C29+C31)/2*B30</f>
        <v>0</v>
      </c>
      <c r="F30" s="26">
        <f>(D29+D31)/2*B30</f>
        <v>45.91180000000001</v>
      </c>
    </row>
    <row r="31" spans="1:6" ht="12.75">
      <c r="A31" s="27" t="s">
        <v>17</v>
      </c>
      <c r="B31" s="23"/>
      <c r="C31" s="24">
        <v>0</v>
      </c>
      <c r="D31" s="25">
        <v>9.695</v>
      </c>
      <c r="E31" s="26"/>
      <c r="F31" s="26"/>
    </row>
    <row r="32" spans="1:6" ht="12.75">
      <c r="A32" s="23"/>
      <c r="B32" s="23">
        <v>10</v>
      </c>
      <c r="C32" s="24"/>
      <c r="D32" s="25"/>
      <c r="E32" s="26">
        <f>(C31+C33)/2*B32</f>
        <v>0</v>
      </c>
      <c r="F32" s="26">
        <f>(D31+D33)/2*B32</f>
        <v>98.665</v>
      </c>
    </row>
    <row r="33" spans="1:6" ht="12.75">
      <c r="A33" s="27" t="s">
        <v>18</v>
      </c>
      <c r="B33" s="23"/>
      <c r="C33" s="24">
        <v>0</v>
      </c>
      <c r="D33" s="25">
        <v>10.038</v>
      </c>
      <c r="E33" s="26"/>
      <c r="F33" s="26"/>
    </row>
    <row r="34" spans="1:6" ht="12.75">
      <c r="A34" s="27"/>
      <c r="B34" s="23">
        <v>10</v>
      </c>
      <c r="C34" s="24"/>
      <c r="D34" s="25"/>
      <c r="E34" s="26">
        <f>(C33+C35)/2*B34</f>
        <v>0</v>
      </c>
      <c r="F34" s="26">
        <f>(D33+D35)/2*B34</f>
        <v>104.44500000000002</v>
      </c>
    </row>
    <row r="35" spans="1:6" ht="12.75">
      <c r="A35" s="27" t="s">
        <v>20</v>
      </c>
      <c r="B35" s="23"/>
      <c r="C35" s="24">
        <v>0</v>
      </c>
      <c r="D35" s="25">
        <v>10.851</v>
      </c>
      <c r="E35" s="26"/>
      <c r="F35" s="26"/>
    </row>
    <row r="36" spans="1:6" ht="12.75">
      <c r="A36" s="27"/>
      <c r="B36" s="23">
        <v>7</v>
      </c>
      <c r="C36" s="24"/>
      <c r="D36" s="25"/>
      <c r="E36" s="26">
        <f>(C35+C37)/2*B36</f>
        <v>0</v>
      </c>
      <c r="F36" s="26">
        <f>(D35+D37)/2*B36</f>
        <v>80.1395</v>
      </c>
    </row>
    <row r="37" spans="1:6" ht="12.75">
      <c r="A37" s="27" t="s">
        <v>21</v>
      </c>
      <c r="B37" s="23"/>
      <c r="C37" s="24">
        <v>0</v>
      </c>
      <c r="D37" s="25">
        <v>12.046</v>
      </c>
      <c r="E37" s="26"/>
      <c r="F37" s="26"/>
    </row>
    <row r="38" spans="1:6" ht="12.75">
      <c r="A38" s="27"/>
      <c r="B38" s="23">
        <v>4.5</v>
      </c>
      <c r="C38" s="24"/>
      <c r="D38" s="25"/>
      <c r="E38" s="26">
        <f>(C37+C45)/2*B38</f>
        <v>0</v>
      </c>
      <c r="F38" s="26">
        <f>(D37+D45)/2*B38</f>
        <v>36.693</v>
      </c>
    </row>
    <row r="39" spans="1:6" ht="12.75">
      <c r="A39" s="27"/>
      <c r="B39" s="23"/>
      <c r="C39" s="24"/>
      <c r="D39" s="25">
        <f>D37/2</f>
        <v>6.023</v>
      </c>
      <c r="E39" s="26"/>
      <c r="F39" s="26"/>
    </row>
    <row r="40" spans="1:6" ht="12.75">
      <c r="A40" s="27"/>
      <c r="B40" s="23"/>
      <c r="C40" s="24"/>
      <c r="D40" s="25"/>
      <c r="E40" s="26"/>
      <c r="F40" s="26"/>
    </row>
    <row r="41" spans="1:6" ht="12.75">
      <c r="A41" s="27"/>
      <c r="B41" s="23"/>
      <c r="C41" s="24"/>
      <c r="D41" s="25"/>
      <c r="E41" s="26"/>
      <c r="F41" s="26"/>
    </row>
    <row r="42" spans="1:6" ht="12.75">
      <c r="A42" s="27"/>
      <c r="B42" s="23"/>
      <c r="C42" s="24"/>
      <c r="D42" s="25"/>
      <c r="E42" s="26"/>
      <c r="F42" s="26"/>
    </row>
    <row r="43" spans="1:6" ht="12.75">
      <c r="A43" s="27"/>
      <c r="B43" s="23"/>
      <c r="C43" s="24"/>
      <c r="D43" s="25">
        <v>4.262</v>
      </c>
      <c r="E43" s="26"/>
      <c r="F43" s="26"/>
    </row>
    <row r="44" spans="1:6" ht="12.75">
      <c r="A44" s="27"/>
      <c r="B44" s="23">
        <v>5</v>
      </c>
      <c r="C44" s="24"/>
      <c r="D44" s="25"/>
      <c r="E44" s="26">
        <f>(C43+C45)/2*B44</f>
        <v>0</v>
      </c>
      <c r="F44" s="26">
        <f>(D43+D45)/2*B44</f>
        <v>21.31</v>
      </c>
    </row>
    <row r="45" spans="1:6" ht="12.75">
      <c r="A45" s="27" t="s">
        <v>22</v>
      </c>
      <c r="B45" s="23"/>
      <c r="C45" s="24">
        <v>0</v>
      </c>
      <c r="D45" s="25">
        <v>4.262</v>
      </c>
      <c r="E45" s="26"/>
      <c r="F45" s="26"/>
    </row>
    <row r="46" spans="1:6" ht="12.75">
      <c r="A46" s="27"/>
      <c r="B46" s="23">
        <v>6.8</v>
      </c>
      <c r="C46" s="24"/>
      <c r="D46" s="25"/>
      <c r="E46" s="26">
        <f>(C45+C47)/2*B46</f>
        <v>0</v>
      </c>
      <c r="F46" s="26">
        <f>(D45+D47)/2*B46</f>
        <v>26.894</v>
      </c>
    </row>
    <row r="47" spans="1:6" ht="12.75">
      <c r="A47" s="27" t="s">
        <v>23</v>
      </c>
      <c r="B47" s="23"/>
      <c r="C47" s="24">
        <v>0</v>
      </c>
      <c r="D47" s="25">
        <v>3.648</v>
      </c>
      <c r="E47" s="26"/>
      <c r="F47" s="26"/>
    </row>
    <row r="48" spans="1:6" ht="12.75">
      <c r="A48" s="27"/>
      <c r="B48" s="23">
        <v>8.2</v>
      </c>
      <c r="C48" s="24"/>
      <c r="D48" s="25"/>
      <c r="E48" s="26">
        <f>(C47+C51)/2*B48</f>
        <v>0</v>
      </c>
      <c r="F48" s="26">
        <f>(D47+D51)/2*B48</f>
        <v>33.2264</v>
      </c>
    </row>
    <row r="49" spans="1:6" ht="12.75">
      <c r="A49" s="27" t="s">
        <v>24</v>
      </c>
      <c r="B49" s="23"/>
      <c r="C49" s="24">
        <v>0</v>
      </c>
      <c r="D49" s="25">
        <v>4.456</v>
      </c>
      <c r="E49" s="26"/>
      <c r="F49" s="26"/>
    </row>
    <row r="50" spans="1:6" ht="12.75">
      <c r="A50" s="27"/>
      <c r="B50" s="23">
        <v>6</v>
      </c>
      <c r="C50" s="24"/>
      <c r="D50" s="25"/>
      <c r="E50" s="26">
        <f>(C49+C53)/2*B50</f>
        <v>0</v>
      </c>
      <c r="F50" s="26">
        <f>(D49+D53)/2*B50</f>
        <v>13.368000000000002</v>
      </c>
    </row>
    <row r="51" spans="1:6" ht="12.75">
      <c r="A51" s="23"/>
      <c r="B51" s="23"/>
      <c r="C51" s="24">
        <v>0</v>
      </c>
      <c r="D51" s="25">
        <v>4.456</v>
      </c>
      <c r="E51" s="26"/>
      <c r="F51" s="26"/>
    </row>
    <row r="52" spans="1:6" ht="12.75">
      <c r="A52" s="23" t="s">
        <v>19</v>
      </c>
      <c r="B52" s="23"/>
      <c r="C52" s="24"/>
      <c r="D52" s="25"/>
      <c r="E52" s="28">
        <f>SUM(E28:E51)</f>
        <v>0</v>
      </c>
      <c r="F52" s="28">
        <f>SUM(F28:F51)</f>
        <v>495.01275</v>
      </c>
    </row>
    <row r="55" spans="1:6" ht="12.75">
      <c r="A55" s="67" t="s">
        <v>9</v>
      </c>
      <c r="B55" s="68"/>
      <c r="C55" s="68"/>
      <c r="D55" s="68"/>
      <c r="E55" s="68"/>
      <c r="F55" s="69"/>
    </row>
    <row r="56" spans="1:6" ht="12.75">
      <c r="A56" s="15"/>
      <c r="B56" s="16"/>
      <c r="C56" s="70" t="s">
        <v>10</v>
      </c>
      <c r="D56" s="71"/>
      <c r="E56" s="70" t="s">
        <v>11</v>
      </c>
      <c r="F56" s="72"/>
    </row>
    <row r="57" spans="1:6" ht="13.5" thickBot="1">
      <c r="A57" s="17" t="s">
        <v>12</v>
      </c>
      <c r="B57" s="18" t="s">
        <v>13</v>
      </c>
      <c r="C57" s="19" t="s">
        <v>14</v>
      </c>
      <c r="D57" s="20" t="s">
        <v>15</v>
      </c>
      <c r="E57" s="21" t="s">
        <v>14</v>
      </c>
      <c r="F57" s="22" t="s">
        <v>15</v>
      </c>
    </row>
    <row r="58" spans="1:6" ht="12.75">
      <c r="A58" s="33"/>
      <c r="B58" s="34"/>
      <c r="C58" s="35"/>
      <c r="D58" s="36"/>
      <c r="E58" s="37"/>
      <c r="F58" s="38"/>
    </row>
    <row r="59" spans="1:6" ht="12.75">
      <c r="A59" s="30"/>
      <c r="B59" s="23"/>
      <c r="C59" s="24">
        <v>0</v>
      </c>
      <c r="D59" s="25">
        <v>26.88</v>
      </c>
      <c r="E59" s="26"/>
      <c r="F59" s="26"/>
    </row>
    <row r="60" spans="1:6" ht="12.75">
      <c r="A60" s="29"/>
      <c r="B60" s="23">
        <v>2.5</v>
      </c>
      <c r="C60" s="24"/>
      <c r="D60" s="25"/>
      <c r="E60" s="26">
        <f>(C59+C61)/2*B60</f>
        <v>0</v>
      </c>
      <c r="F60" s="26">
        <f>(D59+D61)/2*B60</f>
        <v>67.2</v>
      </c>
    </row>
    <row r="61" spans="1:6" ht="12.75">
      <c r="A61" s="27" t="s">
        <v>16</v>
      </c>
      <c r="B61" s="23"/>
      <c r="C61" s="24">
        <v>0</v>
      </c>
      <c r="D61" s="25">
        <v>26.88</v>
      </c>
      <c r="E61" s="26"/>
      <c r="F61" s="26"/>
    </row>
    <row r="62" spans="1:6" ht="12.75">
      <c r="A62" s="23"/>
      <c r="B62" s="23">
        <v>6.79</v>
      </c>
      <c r="C62" s="24"/>
      <c r="D62" s="25"/>
      <c r="E62" s="26">
        <f>(C61+C63)/2*B62</f>
        <v>0</v>
      </c>
      <c r="F62" s="26">
        <f>(D61+D63)/2*B62</f>
        <v>191.29806499999998</v>
      </c>
    </row>
    <row r="63" spans="1:6" ht="12.75">
      <c r="A63" s="27" t="s">
        <v>17</v>
      </c>
      <c r="B63" s="23"/>
      <c r="C63" s="24">
        <v>0</v>
      </c>
      <c r="D63" s="25">
        <v>29.467</v>
      </c>
      <c r="E63" s="26"/>
      <c r="F63" s="26"/>
    </row>
    <row r="64" spans="1:6" ht="12.75">
      <c r="A64" s="23"/>
      <c r="B64" s="23">
        <v>9.3</v>
      </c>
      <c r="C64" s="24"/>
      <c r="D64" s="25"/>
      <c r="E64" s="26">
        <f>(C63+C65)/2*B64</f>
        <v>0</v>
      </c>
      <c r="F64" s="26">
        <f>(D63+D65)/2*B64</f>
        <v>311.61045000000007</v>
      </c>
    </row>
    <row r="65" spans="1:6" ht="12.75">
      <c r="A65" s="27" t="s">
        <v>18</v>
      </c>
      <c r="B65" s="23"/>
      <c r="C65" s="24">
        <v>0</v>
      </c>
      <c r="D65" s="25">
        <v>37.546</v>
      </c>
      <c r="E65" s="26"/>
      <c r="F65" s="26"/>
    </row>
    <row r="66" spans="1:6" ht="12.75">
      <c r="A66" s="27"/>
      <c r="B66" s="23">
        <v>9.53</v>
      </c>
      <c r="C66" s="24"/>
      <c r="D66" s="25"/>
      <c r="E66" s="26">
        <f>(C65+C67)/2*B66</f>
        <v>0</v>
      </c>
      <c r="F66" s="26">
        <f>(D65+D67)/2*B66</f>
        <v>245.60239499999997</v>
      </c>
    </row>
    <row r="67" spans="1:6" ht="12.75">
      <c r="A67" s="27" t="s">
        <v>20</v>
      </c>
      <c r="B67" s="23"/>
      <c r="C67" s="24">
        <v>0</v>
      </c>
      <c r="D67" s="25">
        <v>13.997</v>
      </c>
      <c r="E67" s="26"/>
      <c r="F67" s="26"/>
    </row>
    <row r="68" spans="1:6" ht="12.75">
      <c r="A68" s="27"/>
      <c r="B68" s="23">
        <v>9.53</v>
      </c>
      <c r="C68" s="24"/>
      <c r="D68" s="25"/>
      <c r="E68" s="26">
        <f>(C67+C69)/2*B68</f>
        <v>0</v>
      </c>
      <c r="F68" s="26">
        <f>(D67+D69)/2*B68</f>
        <v>123.92335499999999</v>
      </c>
    </row>
    <row r="69" spans="1:6" ht="12.75">
      <c r="A69" s="27" t="s">
        <v>21</v>
      </c>
      <c r="B69" s="23"/>
      <c r="C69" s="24">
        <v>0</v>
      </c>
      <c r="D69" s="25">
        <v>12.01</v>
      </c>
      <c r="E69" s="26"/>
      <c r="F69" s="26"/>
    </row>
    <row r="70" spans="1:6" ht="12.75">
      <c r="A70" s="27"/>
      <c r="B70" s="23">
        <v>2</v>
      </c>
      <c r="C70" s="24"/>
      <c r="D70" s="25"/>
      <c r="E70" s="26">
        <f>(C69+C71)/2*B70</f>
        <v>0</v>
      </c>
      <c r="F70" s="26">
        <f>(D69+D71)/2*B70</f>
        <v>18.02</v>
      </c>
    </row>
    <row r="71" spans="1:6" ht="12.75">
      <c r="A71" s="23"/>
      <c r="B71" s="23"/>
      <c r="C71" s="24">
        <v>0</v>
      </c>
      <c r="D71" s="25">
        <v>6.01</v>
      </c>
      <c r="E71" s="26"/>
      <c r="F71" s="26"/>
    </row>
    <row r="72" spans="1:6" ht="12.75">
      <c r="A72" s="23" t="s">
        <v>19</v>
      </c>
      <c r="B72" s="23"/>
      <c r="C72" s="24"/>
      <c r="D72" s="25"/>
      <c r="E72" s="28">
        <f>SUM(E59:E71)</f>
        <v>0</v>
      </c>
      <c r="F72" s="28">
        <f>SUM(F59:F71)</f>
        <v>957.6542650000001</v>
      </c>
    </row>
  </sheetData>
  <sheetProtection/>
  <mergeCells count="9">
    <mergeCell ref="A55:F55"/>
    <mergeCell ref="C56:D56"/>
    <mergeCell ref="E56:F56"/>
    <mergeCell ref="A1:F1"/>
    <mergeCell ref="C2:D2"/>
    <mergeCell ref="E2:F2"/>
    <mergeCell ref="A24:F24"/>
    <mergeCell ref="C25:D25"/>
    <mergeCell ref="E25:F2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Tamaz</dc:creator>
  <cp:keywords/>
  <dc:description/>
  <cp:lastModifiedBy>RePack by Diakov</cp:lastModifiedBy>
  <cp:lastPrinted>2012-06-22T11:27:31Z</cp:lastPrinted>
  <dcterms:created xsi:type="dcterms:W3CDTF">2008-11-24T13:45:07Z</dcterms:created>
  <dcterms:modified xsi:type="dcterms:W3CDTF">2017-10-23T15:16:34Z</dcterms:modified>
  <cp:category/>
  <cp:version/>
  <cp:contentType/>
  <cp:contentStatus/>
</cp:coreProperties>
</file>