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760"/>
  </bookViews>
  <sheets>
    <sheet name="ხარჯთაღრიცხვა" sheetId="9" r:id="rId1"/>
  </sheets>
  <definedNames>
    <definedName name="_xlnm._FilterDatabase" localSheetId="0" hidden="1">ხარჯთაღრიცხვა!#REF!</definedName>
    <definedName name="_xlnm.Print_Titles" localSheetId="0">ხარჯთაღრიცხვა!$6:$7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9" l="1"/>
  <c r="D80" i="9"/>
  <c r="A114" i="9" l="1"/>
  <c r="A115" i="9" s="1"/>
  <c r="A116" i="9" s="1"/>
  <c r="A112" i="9"/>
  <c r="A106" i="9"/>
  <c r="A110" i="9"/>
  <c r="A108" i="9"/>
  <c r="A104" i="9"/>
  <c r="A102" i="9"/>
  <c r="A99" i="9"/>
  <c r="A87" i="9"/>
  <c r="A88" i="9" s="1"/>
  <c r="A89" i="9" s="1"/>
  <c r="A85" i="9"/>
  <c r="A81" i="9"/>
  <c r="A82" i="9" s="1"/>
  <c r="A83" i="9" s="1"/>
  <c r="A78" i="9"/>
  <c r="A79" i="9" s="1"/>
  <c r="A76" i="9"/>
  <c r="A75" i="9"/>
  <c r="A73" i="9"/>
  <c r="A56" i="9"/>
  <c r="A57" i="9" s="1"/>
  <c r="A58" i="9" s="1"/>
  <c r="A59" i="9" s="1"/>
  <c r="A60" i="9" s="1"/>
  <c r="A51" i="9"/>
  <c r="A52" i="9" s="1"/>
  <c r="A53" i="9" s="1"/>
  <c r="A54" i="9" s="1"/>
  <c r="A49" i="9"/>
  <c r="A46" i="9"/>
  <c r="A47" i="9" s="1"/>
  <c r="A44" i="9"/>
  <c r="A41" i="9"/>
  <c r="A42" i="9" s="1"/>
  <c r="A37" i="9"/>
  <c r="A38" i="9" s="1"/>
  <c r="A39" i="9" s="1"/>
  <c r="A30" i="9"/>
  <c r="A31" i="9"/>
  <c r="A32" i="9" s="1"/>
  <c r="A33" i="9" s="1"/>
  <c r="A34" i="9" s="1"/>
  <c r="A35" i="9" s="1"/>
  <c r="A29" i="9"/>
  <c r="A21" i="9"/>
  <c r="A22" i="9"/>
  <c r="A23" i="9" s="1"/>
  <c r="A24" i="9" s="1"/>
  <c r="A25" i="9" s="1"/>
  <c r="A26" i="9" s="1"/>
  <c r="A27" i="9" s="1"/>
  <c r="A20" i="9"/>
  <c r="F133" i="9"/>
  <c r="F132" i="9"/>
  <c r="F131" i="9"/>
  <c r="F130" i="9"/>
  <c r="F129" i="9"/>
  <c r="F128" i="9"/>
  <c r="F113" i="9"/>
  <c r="F111" i="9"/>
  <c r="F109" i="9"/>
  <c r="F107" i="9"/>
  <c r="F105" i="9"/>
  <c r="F103" i="9"/>
  <c r="F101" i="9"/>
  <c r="F100" i="9"/>
  <c r="F98" i="9"/>
  <c r="F97" i="9"/>
  <c r="F86" i="9"/>
  <c r="F84" i="9"/>
  <c r="F80" i="9"/>
  <c r="F77" i="9"/>
  <c r="F74" i="9"/>
  <c r="F72" i="9"/>
  <c r="F63" i="9"/>
  <c r="F62" i="9"/>
  <c r="F61" i="9"/>
  <c r="F55" i="9"/>
  <c r="F50" i="9"/>
  <c r="F48" i="9"/>
  <c r="F45" i="9"/>
  <c r="F43" i="9"/>
  <c r="F40" i="9"/>
  <c r="F36" i="9"/>
  <c r="F28" i="9"/>
  <c r="F19" i="9"/>
  <c r="F17" i="9"/>
  <c r="F16" i="9"/>
  <c r="F15" i="9"/>
  <c r="F14" i="9"/>
  <c r="F13" i="9"/>
  <c r="F12" i="9"/>
  <c r="F11" i="9"/>
  <c r="F10" i="9"/>
  <c r="F117" i="9" l="1"/>
  <c r="F64" i="9"/>
  <c r="F90" i="9"/>
  <c r="F92" i="9" s="1"/>
  <c r="F135" i="9" l="1"/>
  <c r="F136" i="9" s="1"/>
  <c r="F137" i="9" s="1"/>
</calcChain>
</file>

<file path=xl/sharedStrings.xml><?xml version="1.0" encoding="utf-8"?>
<sst xmlns="http://schemas.openxmlformats.org/spreadsheetml/2006/main" count="235" uniqueCount="119">
  <si>
    <t>#</t>
  </si>
  <si>
    <t>ლარი</t>
  </si>
  <si>
    <t>ხარჯთაღრიცხვა</t>
  </si>
  <si>
    <t>სამუშაოების დასახელება</t>
  </si>
  <si>
    <t>განზ. ერთ.</t>
  </si>
  <si>
    <t>რაოდენობა</t>
  </si>
  <si>
    <t>ერთ. ფასი</t>
  </si>
  <si>
    <t>ჯამი</t>
  </si>
  <si>
    <t>გრძ/მ</t>
  </si>
  <si>
    <t>ც.</t>
  </si>
  <si>
    <t>დ.ღ.გ.</t>
  </si>
  <si>
    <t>გაუთვალისწინებელი ხარჯები</t>
  </si>
  <si>
    <t>მ</t>
  </si>
  <si>
    <t>ც</t>
  </si>
  <si>
    <t>ქვიშა</t>
  </si>
  <si>
    <t xml:space="preserve"> ფოთის ტერმინალზე არსებული 250 კვმ საოფისე შენობის სარემონტო სამუშაოების </t>
  </si>
  <si>
    <t>ჭერებიდან ძველი სანათების დემონტაჟი</t>
  </si>
  <si>
    <t>არსებული ძველი დაზიანებული სადენების დემონტაჟი</t>
  </si>
  <si>
    <t>ძველი არსებული საშტეფსელო როზეტებისა და ჩამრთველების დემონტაჟი</t>
  </si>
  <si>
    <t>კედლებისა და ჭერების გაფხეკა გასუფთავება ძველი საღებავისაგან</t>
  </si>
  <si>
    <t>ახალი კარის მოსაწყობად თაბაშირ-მუყაოს ტიხრის გამოჭრა</t>
  </si>
  <si>
    <t>არსებული ლამინატის იატაკის დემონტაჟი</t>
  </si>
  <si>
    <t>ახალი თაბაშირ მუყაოს ტიხრის მოწყობა</t>
  </si>
  <si>
    <t>დარბაზში არსებული მეტალოპლასტმასის ფანჯრის დემონტაჟი</t>
  </si>
  <si>
    <t>ახალი მეტალოპლასტმასის კარის მოწყობა</t>
  </si>
  <si>
    <t>ფანჯრებზე მწერების საწინააღმდეგო ბადეების მოწყობა</t>
  </si>
  <si>
    <t>#5 მისაღებში თაროს მოწყობა</t>
  </si>
  <si>
    <t>#11; #12; #13; ოთახებში ინდივიდუალური შკაფების მოწყობა</t>
  </si>
  <si>
    <t>#5 მისაღებში საწერი მაგიდის (უჯრებით) მოწყობა</t>
  </si>
  <si>
    <t>სამზარეულოს შკაფის მოწყობა</t>
  </si>
  <si>
    <t>გაზქურა</t>
  </si>
  <si>
    <t xml:space="preserve">ძველი დაზიანებული კარის ბლოკის დემონტაჟი </t>
  </si>
  <si>
    <t>თაბაშირ მუყაოს ფილა სისქით 12,5 მმ.</t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</si>
  <si>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>UD</t>
    </r>
    <r>
      <rPr>
        <sz val="11"/>
        <color theme="1"/>
        <rFont val="Calibri"/>
        <family val="2"/>
        <scheme val="minor"/>
      </rPr>
      <t xml:space="preserve"> 0,50*67,50*3000</t>
    </r>
  </si>
  <si>
    <t>ცალი</t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</si>
  <si>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 xml:space="preserve">СD </t>
    </r>
    <r>
      <rPr>
        <sz val="11"/>
        <color theme="1"/>
        <rFont val="Calibri"/>
        <family val="2"/>
        <scheme val="minor"/>
      </rPr>
      <t>0,50*120*3000</t>
    </r>
  </si>
  <si>
    <t>საკიდი 20 სმ.</t>
  </si>
  <si>
    <t>კაუჭი ანკერის</t>
  </si>
  <si>
    <t>დუბელი პლასტმასის "K"6*40</t>
  </si>
  <si>
    <t>სჭვალი თვითმჭრელი TN25</t>
  </si>
  <si>
    <t>სენდვიჩ-პანელი</t>
  </si>
  <si>
    <t>დემონტირებული ფანჯრის ადგილზე თაბაშირ მუყაოს ტიხრის მოწყობა (ფასადზე იზოლირებული სენდვიჩ პანელის მოწყობით)</t>
  </si>
  <si>
    <t>ლამინატის ქვესადები</t>
  </si>
  <si>
    <t xml:space="preserve"> პლინტუსი</t>
  </si>
  <si>
    <t>გრძ.მ.</t>
  </si>
  <si>
    <t>იატაკის მოწყობა  ლამინატით მარკა A-33 (პლინტუსითა და ქვესადების ფენით)</t>
  </si>
  <si>
    <t>ლამინატი მარკა A-33</t>
  </si>
  <si>
    <t>მეტალო პლასტმასის ფანჯრის ბლოკი ორმაგი მინა პაკეტით</t>
  </si>
  <si>
    <t>მეტალოპლასტმასის ფანჯრის ბლოკის მოწყობა ორმაგი მინა პაკეტით (3 ერთეული)</t>
  </si>
  <si>
    <t>დარბაზში არსებული მეტალოპლასტმასის კარებებში მინა-პაკეტის შეცვლა</t>
  </si>
  <si>
    <t>მინა პაკეტი</t>
  </si>
  <si>
    <t>MDF-ის კარის (ყრუ კარი) მოწყობა (მოწყობილობების კომპლექტით)</t>
  </si>
  <si>
    <t>ხე-მასალა 25-32 მმ.</t>
  </si>
  <si>
    <t>MDF-ის კარი ყრუ 3 ც.</t>
  </si>
  <si>
    <t>კედლების დამუშავება ფითხით და შეღებვა წყალემულსიური საღებავით ორჯერ</t>
  </si>
  <si>
    <t>წყალემულსიური საღებავი (მაღალი ხარისხის)</t>
  </si>
  <si>
    <t>კგ.</t>
  </si>
  <si>
    <t>საფითხნი</t>
  </si>
  <si>
    <t>საგრუნტი შიდა კედლებისათვის</t>
  </si>
  <si>
    <t>ზუმფარა</t>
  </si>
  <si>
    <t>ჭერის დამუშავება ფითხით და შეღებვა წყალემულსიური საღებავით ორჯერ</t>
  </si>
  <si>
    <t>წყალემულსიური საღებავი</t>
  </si>
  <si>
    <t>თვითწებადი ლენტი</t>
  </si>
  <si>
    <t>მეტრი</t>
  </si>
  <si>
    <t>მეტალოპლასტმასის კარის ბლოკი</t>
  </si>
  <si>
    <t>იგივეს დამუშავება ხელით</t>
  </si>
  <si>
    <t xml:space="preserve">ზედნადები  ხარჯები   </t>
  </si>
  <si>
    <t>გეგმიური  მოგება</t>
  </si>
  <si>
    <t>არსებულ საკანალალისაციო სეპტიკისა კედლების გამოტეხვა მილის დასაერთებლად</t>
  </si>
  <si>
    <t>ელ. გამანაწილებელი დაფის მოწყობა და მისი მომზადება ჩართვისთვის</t>
  </si>
  <si>
    <t>1 კომპ.</t>
  </si>
  <si>
    <t>გამანაწილებელი ელ. კარადა პლასტმასის F/M 12</t>
  </si>
  <si>
    <t>მ.</t>
  </si>
  <si>
    <t>ჩაფლული ტიპის ჩამრთველის მონტაჟი</t>
  </si>
  <si>
    <t>ჩამრთველ-გამომრთველ 1 პოლუსიანი</t>
  </si>
  <si>
    <t>ჩამრთველ-გამომრთველ 2 პოლუსიანი</t>
  </si>
  <si>
    <t>როზეტის მონტაჟი დამიწების კონტურით</t>
  </si>
  <si>
    <t>როზეტი დამიწების კონტური</t>
  </si>
  <si>
    <t>კედელზე მისაყენებელი ბრა</t>
  </si>
  <si>
    <t>ზედნადები ხარჯები მონტაჟზე ხელფასიდან</t>
  </si>
  <si>
    <t>გეგმიური დაგროვება</t>
  </si>
  <si>
    <t>ჩამრთველ-გამომრთველ 3 პოლუსიანი</t>
  </si>
  <si>
    <t>ჭერის ლედ სანათების და წერტილოვანი სანათების  მონტაჟი</t>
  </si>
  <si>
    <t>ჭერის ლედ ტიპის სანათი 32ვატ.</t>
  </si>
  <si>
    <t>ჭერის ლედ ტიპის სანათი 18ვატ. წერტილოვანი</t>
  </si>
  <si>
    <t>ელ. სამონტაჟო სამუშაოები</t>
  </si>
  <si>
    <t>სადემონტაჟო სამუშაოები</t>
  </si>
  <si>
    <t>საარემონტო სამუშაოები</t>
  </si>
  <si>
    <t>ინვენტარი</t>
  </si>
  <si>
    <t>გარე საკანალიზაციო da სანტექნიკური სისტემა</t>
  </si>
  <si>
    <t>მეტალოპლასტმასის კარებებში  საკეტების შეცვლა</t>
  </si>
  <si>
    <t>მეტალოპლასტმასის ფანჯრის საკეტების შეცვლა</t>
  </si>
  <si>
    <t>ფასონური ნაწილები სხვადასხვა</t>
  </si>
  <si>
    <t>უნიტაზების მონტაჟი</t>
  </si>
  <si>
    <t>უნიტაზი</t>
  </si>
  <si>
    <t>კომპ.</t>
  </si>
  <si>
    <t>ხელსაბანების მონტაჟი</t>
  </si>
  <si>
    <t>ხელსაბანი ნიჟარები</t>
  </si>
  <si>
    <t>შემრევების მონტაჟი</t>
  </si>
  <si>
    <t>შემრევი</t>
  </si>
  <si>
    <t>ტრაპი მონტაჟი</t>
  </si>
  <si>
    <t>ტრაპი დ=50 მმ.</t>
  </si>
  <si>
    <t>სანტექნიკური აქსესუარების მონტაჟი ( სასაპნე, საქაღალდე,სარკე)</t>
  </si>
  <si>
    <t>სარკე ზომით 500X800</t>
  </si>
  <si>
    <t>სასაპნე</t>
  </si>
  <si>
    <t>საქაღალდე</t>
  </si>
  <si>
    <t>III კატ. გრუნტის გაჭრა საკანალიზაციო მილის მოსაწყობად და უკუმიყრით</t>
  </si>
  <si>
    <t>სანტექნიკური ფასონური ნაწილების მონტაჟი (სამი ერთეული რევიზია დ=100 მმ)</t>
  </si>
  <si>
    <t>საკანალიზაციო პლასტმასის უხმაურო მილების მოწყობა დ=100X3.4 მმ</t>
  </si>
  <si>
    <t>პლასტმასის უხმაურო მილი დ=100X3.4 მმ</t>
  </si>
  <si>
    <r>
      <t>მ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</si>
  <si>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r>
      <t>მ</t>
    </r>
    <r>
      <rPr>
        <b/>
        <vertAlign val="superscript"/>
        <sz val="9"/>
        <rFont val="AcadNusx"/>
      </rPr>
      <t>2</t>
    </r>
  </si>
  <si>
    <r>
      <t>მ</t>
    </r>
    <r>
      <rPr>
        <b/>
        <vertAlign val="superscript"/>
        <sz val="9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</si>
  <si>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9"/>
        <color theme="1"/>
        <rFont val="Calibri"/>
        <family val="2"/>
        <charset val="204"/>
        <scheme val="minor"/>
      </rPr>
      <t>3</t>
    </r>
  </si>
  <si>
    <r>
      <t>მ</t>
    </r>
    <r>
      <rPr>
        <b/>
        <vertAlign val="superscript"/>
        <sz val="9"/>
        <color indexed="8"/>
        <rFont val="AcadNusx"/>
      </rPr>
      <t>2</t>
    </r>
  </si>
  <si>
    <r>
      <t>მ</t>
    </r>
    <r>
      <rPr>
        <b/>
        <vertAlign val="superscript"/>
        <sz val="9"/>
        <color theme="1"/>
        <rFont val="Calibri"/>
        <family val="2"/>
        <charset val="204"/>
        <scheme val="minor"/>
      </rPr>
      <t>3</t>
    </r>
  </si>
  <si>
    <r>
      <t>მ</t>
    </r>
    <r>
      <rPr>
        <b/>
        <vertAlign val="superscript"/>
        <sz val="9"/>
        <color theme="1"/>
        <rFont val="AcadNusx"/>
      </rPr>
      <t>3</t>
    </r>
  </si>
  <si>
    <r>
      <t>მ</t>
    </r>
    <r>
      <rPr>
        <vertAlign val="superscript"/>
        <sz val="9"/>
        <color theme="1"/>
        <rFont val="AcadNusx"/>
      </rPr>
      <t>3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</si>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</sst>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"/>
    <numFmt numFmtId="167" formatCode="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b/>
      <sz val="12"/>
      <name val="AcadNusx"/>
    </font>
    <font>
      <sz val="12"/>
      <name val="AcadNusx"/>
    </font>
    <font>
      <sz val="11"/>
      <name val="LitNusx"/>
      <family val="2"/>
    </font>
    <font>
      <sz val="10"/>
      <name val="AcadNusx"/>
    </font>
    <font>
      <sz val="9"/>
      <name val="AcadNusx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AcadNusx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mbria"/>
      <family val="1"/>
      <charset val="204"/>
      <scheme val="major"/>
    </font>
    <font>
      <i/>
      <sz val="12"/>
      <name val="Sylfaen"/>
      <family val="1"/>
      <charset val="204"/>
    </font>
    <font>
      <sz val="9"/>
      <color theme="1"/>
      <name val="Calibri"/>
      <family val="2"/>
      <scheme val="minor"/>
    </font>
    <font>
      <sz val="11"/>
      <name val="Sylfaen"/>
      <family val="1"/>
      <charset val="204"/>
    </font>
    <font>
      <b/>
      <i/>
      <sz val="12"/>
      <name val="Sylfae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name val="AcadMtavr"/>
    </font>
    <font>
      <sz val="10"/>
      <color theme="1"/>
      <name val="Arial"/>
      <family val="2"/>
      <charset val="204"/>
    </font>
    <font>
      <b/>
      <sz val="14"/>
      <name val="AcadMtavr"/>
    </font>
    <font>
      <b/>
      <sz val="9"/>
      <name val="AcadNusx"/>
    </font>
    <font>
      <vertAlign val="superscript"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vertAlign val="superscript"/>
      <sz val="9"/>
      <name val="AcadNusx"/>
    </font>
    <font>
      <b/>
      <vertAlign val="superscript"/>
      <sz val="9"/>
      <color theme="1"/>
      <name val="Calibri"/>
      <family val="2"/>
      <charset val="204"/>
      <scheme val="minor"/>
    </font>
    <font>
      <b/>
      <sz val="9"/>
      <color indexed="8"/>
      <name val="AcadNusx"/>
    </font>
    <font>
      <b/>
      <vertAlign val="superscript"/>
      <sz val="9"/>
      <color indexed="8"/>
      <name val="AcadNusx"/>
    </font>
    <font>
      <i/>
      <sz val="9"/>
      <name val="Sylfaen"/>
      <family val="1"/>
      <charset val="204"/>
    </font>
    <font>
      <b/>
      <sz val="9"/>
      <color theme="1"/>
      <name val="AcadNusx"/>
    </font>
    <font>
      <b/>
      <vertAlign val="superscript"/>
      <sz val="9"/>
      <color theme="1"/>
      <name val="AcadNusx"/>
    </font>
    <font>
      <vertAlign val="superscript"/>
      <sz val="9"/>
      <color theme="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16" fillId="0" borderId="0"/>
    <xf numFmtId="0" fontId="6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6" fillId="0" borderId="0"/>
    <xf numFmtId="0" fontId="3" fillId="0" borderId="0"/>
    <xf numFmtId="0" fontId="19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9" fontId="7" fillId="0" borderId="0" applyFont="0" applyFill="0" applyBorder="0" applyAlignment="0" applyProtection="0"/>
    <xf numFmtId="0" fontId="16" fillId="0" borderId="0"/>
    <xf numFmtId="0" fontId="2" fillId="0" borderId="0"/>
    <xf numFmtId="0" fontId="6" fillId="0" borderId="0"/>
  </cellStyleXfs>
  <cellXfs count="63">
    <xf numFmtId="0" fontId="0" fillId="0" borderId="0" xfId="0"/>
    <xf numFmtId="2" fontId="20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10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 wrapText="1"/>
    </xf>
    <xf numFmtId="164" fontId="11" fillId="0" borderId="0" xfId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166" fontId="23" fillId="0" borderId="1" xfId="5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2" fontId="16" fillId="0" borderId="1" xfId="3" applyNumberForma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8" fillId="0" borderId="1" xfId="5" applyFont="1" applyFill="1" applyBorder="1" applyAlignment="1">
      <alignment horizontal="center" vertical="center" wrapText="1"/>
    </xf>
    <xf numFmtId="9" fontId="38" fillId="0" borderId="1" xfId="5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9" fontId="3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9" fillId="0" borderId="0" xfId="2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/>
    </xf>
  </cellXfs>
  <cellStyles count="22">
    <cellStyle name="Comma" xfId="1" builtinId="3"/>
    <cellStyle name="Normal" xfId="0" builtinId="0"/>
    <cellStyle name="Normal 10" xfId="2"/>
    <cellStyle name="Normal 14_anakia II etapi.xls sm. defeqturi" xfId="14"/>
    <cellStyle name="Normal 16 2" xfId="15"/>
    <cellStyle name="Normal 2" xfId="6"/>
    <cellStyle name="Normal 2 11" xfId="12"/>
    <cellStyle name="Normal 2 2" xfId="8"/>
    <cellStyle name="Normal 2 3" xfId="16"/>
    <cellStyle name="Normal 29" xfId="17"/>
    <cellStyle name="Normal 3" xfId="5"/>
    <cellStyle name="Normal 3 2" xfId="21"/>
    <cellStyle name="Normal 4" xfId="11"/>
    <cellStyle name="Normal 4 2" xfId="13"/>
    <cellStyle name="Percent 2" xfId="18"/>
    <cellStyle name="Обычный 2" xfId="3"/>
    <cellStyle name="Обычный 2 2" xfId="9"/>
    <cellStyle name="Обычный 3" xfId="7"/>
    <cellStyle name="Обычный 4" xfId="4"/>
    <cellStyle name="Обычный 4 2" xfId="10"/>
    <cellStyle name="Обычный 4 2 2" xfId="20"/>
    <cellStyle name="Обычный 4 3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7"/>
  <sheetViews>
    <sheetView tabSelected="1" zoomScaleNormal="100" workbookViewId="0">
      <selection activeCell="B17" sqref="B17"/>
    </sheetView>
  </sheetViews>
  <sheetFormatPr defaultRowHeight="15" x14ac:dyDescent="0.25"/>
  <cols>
    <col min="1" max="1" width="3.7109375" style="3" customWidth="1"/>
    <col min="2" max="2" width="60.7109375" style="4" customWidth="1"/>
    <col min="3" max="3" width="8.7109375" style="4" customWidth="1"/>
    <col min="4" max="4" width="9.7109375" style="4" customWidth="1"/>
    <col min="5" max="6" width="11.7109375" style="4" customWidth="1"/>
    <col min="7" max="16384" width="9.140625" style="4"/>
  </cols>
  <sheetData>
    <row r="1" spans="1:6" x14ac:dyDescent="0.25">
      <c r="B1" s="49"/>
    </row>
    <row r="2" spans="1:6" x14ac:dyDescent="0.25">
      <c r="A2" s="61" t="s">
        <v>15</v>
      </c>
      <c r="B2" s="61"/>
      <c r="C2" s="61"/>
      <c r="D2" s="61"/>
      <c r="E2" s="61"/>
      <c r="F2" s="61"/>
    </row>
    <row r="3" spans="1:6" ht="16.5" x14ac:dyDescent="0.3">
      <c r="A3" s="62" t="s">
        <v>2</v>
      </c>
      <c r="B3" s="62"/>
      <c r="C3" s="62"/>
      <c r="D3" s="62"/>
      <c r="E3" s="62"/>
      <c r="F3" s="62"/>
    </row>
    <row r="4" spans="1:6" ht="16.5" x14ac:dyDescent="0.3">
      <c r="A4" s="5"/>
      <c r="B4" s="50"/>
      <c r="C4" s="50"/>
      <c r="D4" s="50"/>
      <c r="E4" s="50"/>
      <c r="F4" s="50"/>
    </row>
    <row r="5" spans="1:6" x14ac:dyDescent="0.25">
      <c r="A5" s="33"/>
      <c r="B5" s="6"/>
      <c r="C5" s="33"/>
      <c r="D5" s="7"/>
      <c r="E5" s="7"/>
      <c r="F5" s="7"/>
    </row>
    <row r="6" spans="1:6" ht="27" x14ac:dyDescent="0.25">
      <c r="A6" s="53" t="s">
        <v>0</v>
      </c>
      <c r="B6" s="56" t="s">
        <v>3</v>
      </c>
      <c r="C6" s="56" t="s">
        <v>4</v>
      </c>
      <c r="D6" s="56" t="s">
        <v>5</v>
      </c>
      <c r="E6" s="8" t="s">
        <v>6</v>
      </c>
      <c r="F6" s="48" t="s">
        <v>7</v>
      </c>
    </row>
    <row r="7" spans="1:6" x14ac:dyDescent="0.25">
      <c r="A7" s="52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</row>
    <row r="8" spans="1:6" x14ac:dyDescent="0.25">
      <c r="A8" s="52"/>
      <c r="B8" s="51"/>
      <c r="C8" s="51"/>
      <c r="D8" s="51"/>
      <c r="E8" s="51"/>
      <c r="F8" s="51"/>
    </row>
    <row r="9" spans="1:6" ht="19.5" x14ac:dyDescent="0.25">
      <c r="A9" s="52"/>
      <c r="B9" s="35" t="s">
        <v>86</v>
      </c>
      <c r="C9" s="51"/>
      <c r="D9" s="51"/>
      <c r="E9" s="51"/>
      <c r="F9" s="51"/>
    </row>
    <row r="10" spans="1:6" x14ac:dyDescent="0.25">
      <c r="A10" s="52">
        <v>1</v>
      </c>
      <c r="B10" s="9" t="s">
        <v>16</v>
      </c>
      <c r="C10" s="36" t="s">
        <v>13</v>
      </c>
      <c r="D10" s="51">
        <v>45</v>
      </c>
      <c r="E10" s="48"/>
      <c r="F10" s="48">
        <f>E10*D10</f>
        <v>0</v>
      </c>
    </row>
    <row r="11" spans="1:6" x14ac:dyDescent="0.25">
      <c r="A11" s="52">
        <v>2</v>
      </c>
      <c r="B11" s="9" t="s">
        <v>17</v>
      </c>
      <c r="C11" s="36" t="s">
        <v>8</v>
      </c>
      <c r="D11" s="51">
        <v>150</v>
      </c>
      <c r="E11" s="48"/>
      <c r="F11" s="48">
        <f t="shared" ref="F11:F45" si="0">E11*D11</f>
        <v>0</v>
      </c>
    </row>
    <row r="12" spans="1:6" ht="27" x14ac:dyDescent="0.25">
      <c r="A12" s="52">
        <v>3</v>
      </c>
      <c r="B12" s="9" t="s">
        <v>18</v>
      </c>
      <c r="C12" s="36" t="s">
        <v>13</v>
      </c>
      <c r="D12" s="51">
        <v>18</v>
      </c>
      <c r="E12" s="48"/>
      <c r="F12" s="48">
        <f t="shared" si="0"/>
        <v>0</v>
      </c>
    </row>
    <row r="13" spans="1:6" ht="27" x14ac:dyDescent="0.25">
      <c r="A13" s="57">
        <v>4</v>
      </c>
      <c r="B13" s="9" t="s">
        <v>23</v>
      </c>
      <c r="C13" s="37" t="s">
        <v>110</v>
      </c>
      <c r="D13" s="1">
        <v>4.4800000000000004</v>
      </c>
      <c r="E13" s="48"/>
      <c r="F13" s="48">
        <f t="shared" si="0"/>
        <v>0</v>
      </c>
    </row>
    <row r="14" spans="1:6" ht="27" x14ac:dyDescent="0.25">
      <c r="A14" s="57">
        <v>5</v>
      </c>
      <c r="B14" s="9" t="s">
        <v>19</v>
      </c>
      <c r="C14" s="36" t="s">
        <v>111</v>
      </c>
      <c r="D14" s="1">
        <v>554.79999999999995</v>
      </c>
      <c r="E14" s="48"/>
      <c r="F14" s="48">
        <f t="shared" si="0"/>
        <v>0</v>
      </c>
    </row>
    <row r="15" spans="1:6" x14ac:dyDescent="0.25">
      <c r="A15" s="57">
        <v>6</v>
      </c>
      <c r="B15" s="10" t="s">
        <v>31</v>
      </c>
      <c r="C15" s="37" t="s">
        <v>110</v>
      </c>
      <c r="D15" s="1">
        <v>3.36</v>
      </c>
      <c r="E15" s="48"/>
      <c r="F15" s="48">
        <f t="shared" si="0"/>
        <v>0</v>
      </c>
    </row>
    <row r="16" spans="1:6" ht="27" x14ac:dyDescent="0.25">
      <c r="A16" s="57">
        <v>7</v>
      </c>
      <c r="B16" s="9" t="s">
        <v>20</v>
      </c>
      <c r="C16" s="37" t="s">
        <v>110</v>
      </c>
      <c r="D16" s="1">
        <v>4.1500000000000004</v>
      </c>
      <c r="E16" s="48"/>
      <c r="F16" s="48">
        <f t="shared" si="0"/>
        <v>0</v>
      </c>
    </row>
    <row r="17" spans="1:6" x14ac:dyDescent="0.25">
      <c r="A17" s="57">
        <v>8</v>
      </c>
      <c r="B17" s="10" t="s">
        <v>21</v>
      </c>
      <c r="C17" s="37" t="s">
        <v>110</v>
      </c>
      <c r="D17" s="1">
        <v>178</v>
      </c>
      <c r="E17" s="48"/>
      <c r="F17" s="48">
        <f t="shared" si="0"/>
        <v>0</v>
      </c>
    </row>
    <row r="18" spans="1:6" ht="21" x14ac:dyDescent="0.25">
      <c r="A18" s="52"/>
      <c r="B18" s="30" t="s">
        <v>87</v>
      </c>
      <c r="C18" s="36"/>
      <c r="D18" s="51"/>
      <c r="E18" s="48"/>
      <c r="F18" s="48"/>
    </row>
    <row r="19" spans="1:6" ht="40.5" x14ac:dyDescent="0.25">
      <c r="A19" s="57">
        <v>1</v>
      </c>
      <c r="B19" s="9" t="s">
        <v>41</v>
      </c>
      <c r="C19" s="37" t="s">
        <v>112</v>
      </c>
      <c r="D19" s="1">
        <v>4.4800000000000004</v>
      </c>
      <c r="E19" s="48"/>
      <c r="F19" s="48">
        <f t="shared" si="0"/>
        <v>0</v>
      </c>
    </row>
    <row r="20" spans="1:6" x14ac:dyDescent="0.25">
      <c r="A20" s="58">
        <f>A19+0.1</f>
        <v>1.1000000000000001</v>
      </c>
      <c r="B20" s="11" t="s">
        <v>32</v>
      </c>
      <c r="C20" s="54" t="s">
        <v>110</v>
      </c>
      <c r="D20" s="26">
        <v>9.2288000000000014</v>
      </c>
      <c r="E20" s="48"/>
      <c r="F20" s="48"/>
    </row>
    <row r="21" spans="1:6" x14ac:dyDescent="0.25">
      <c r="A21" s="58">
        <f t="shared" ref="A21:A27" si="1">A20+0.1</f>
        <v>1.2000000000000002</v>
      </c>
      <c r="B21" s="11" t="s">
        <v>33</v>
      </c>
      <c r="C21" s="54" t="s">
        <v>34</v>
      </c>
      <c r="D21" s="26">
        <v>4.7936000000000005</v>
      </c>
      <c r="E21" s="48"/>
      <c r="F21" s="48"/>
    </row>
    <row r="22" spans="1:6" x14ac:dyDescent="0.25">
      <c r="A22" s="58">
        <f t="shared" si="1"/>
        <v>1.3000000000000003</v>
      </c>
      <c r="B22" s="11" t="s">
        <v>35</v>
      </c>
      <c r="C22" s="54" t="s">
        <v>34</v>
      </c>
      <c r="D22" s="26">
        <v>12.992000000000001</v>
      </c>
      <c r="E22" s="48"/>
      <c r="F22" s="48"/>
    </row>
    <row r="23" spans="1:6" x14ac:dyDescent="0.25">
      <c r="A23" s="58">
        <f t="shared" si="1"/>
        <v>1.4000000000000004</v>
      </c>
      <c r="B23" s="11" t="s">
        <v>36</v>
      </c>
      <c r="C23" s="54" t="s">
        <v>34</v>
      </c>
      <c r="D23" s="26">
        <v>3.1360000000000001</v>
      </c>
      <c r="E23" s="48"/>
      <c r="F23" s="48"/>
    </row>
    <row r="24" spans="1:6" x14ac:dyDescent="0.25">
      <c r="A24" s="58">
        <f t="shared" si="1"/>
        <v>1.5000000000000004</v>
      </c>
      <c r="B24" s="11" t="s">
        <v>37</v>
      </c>
      <c r="C24" s="54" t="s">
        <v>34</v>
      </c>
      <c r="D24" s="26">
        <v>3.1360000000000001</v>
      </c>
      <c r="E24" s="48"/>
      <c r="F24" s="48"/>
    </row>
    <row r="25" spans="1:6" x14ac:dyDescent="0.25">
      <c r="A25" s="58">
        <f t="shared" si="1"/>
        <v>1.6000000000000005</v>
      </c>
      <c r="B25" s="11" t="s">
        <v>38</v>
      </c>
      <c r="C25" s="54" t="s">
        <v>34</v>
      </c>
      <c r="D25" s="26">
        <v>9.5872000000000011</v>
      </c>
      <c r="E25" s="48"/>
      <c r="F25" s="48"/>
    </row>
    <row r="26" spans="1:6" x14ac:dyDescent="0.25">
      <c r="A26" s="58">
        <f t="shared" si="1"/>
        <v>1.7000000000000006</v>
      </c>
      <c r="B26" s="11" t="s">
        <v>39</v>
      </c>
      <c r="C26" s="54" t="s">
        <v>34</v>
      </c>
      <c r="D26" s="26">
        <v>103.04</v>
      </c>
      <c r="E26" s="48"/>
      <c r="F26" s="48"/>
    </row>
    <row r="27" spans="1:6" x14ac:dyDescent="0.25">
      <c r="A27" s="58">
        <f t="shared" si="1"/>
        <v>1.8000000000000007</v>
      </c>
      <c r="B27" s="11" t="s">
        <v>40</v>
      </c>
      <c r="C27" s="54" t="s">
        <v>110</v>
      </c>
      <c r="D27" s="26">
        <v>4.4800000000000004</v>
      </c>
      <c r="E27" s="48"/>
      <c r="F27" s="48"/>
    </row>
    <row r="28" spans="1:6" x14ac:dyDescent="0.25">
      <c r="A28" s="57">
        <v>2</v>
      </c>
      <c r="B28" s="9" t="s">
        <v>22</v>
      </c>
      <c r="C28" s="37" t="s">
        <v>112</v>
      </c>
      <c r="D28" s="1">
        <v>47</v>
      </c>
      <c r="E28" s="48"/>
      <c r="F28" s="48">
        <f t="shared" si="0"/>
        <v>0</v>
      </c>
    </row>
    <row r="29" spans="1:6" x14ac:dyDescent="0.25">
      <c r="A29" s="58">
        <f>A28+0.1</f>
        <v>2.1</v>
      </c>
      <c r="B29" s="11" t="s">
        <v>32</v>
      </c>
      <c r="C29" s="54" t="s">
        <v>110</v>
      </c>
      <c r="D29" s="26">
        <v>96.820000000000007</v>
      </c>
      <c r="E29" s="48"/>
      <c r="F29" s="48"/>
    </row>
    <row r="30" spans="1:6" x14ac:dyDescent="0.25">
      <c r="A30" s="58">
        <f t="shared" ref="A30:A49" si="2">A29+0.1</f>
        <v>2.2000000000000002</v>
      </c>
      <c r="B30" s="11" t="s">
        <v>33</v>
      </c>
      <c r="C30" s="54" t="s">
        <v>34</v>
      </c>
      <c r="D30" s="26">
        <v>50.290000000000006</v>
      </c>
      <c r="E30" s="48"/>
      <c r="F30" s="48"/>
    </row>
    <row r="31" spans="1:6" x14ac:dyDescent="0.25">
      <c r="A31" s="58">
        <f t="shared" si="2"/>
        <v>2.3000000000000003</v>
      </c>
      <c r="B31" s="11" t="s">
        <v>35</v>
      </c>
      <c r="C31" s="54" t="s">
        <v>34</v>
      </c>
      <c r="D31" s="26">
        <v>136.29999999999998</v>
      </c>
      <c r="E31" s="48"/>
      <c r="F31" s="48"/>
    </row>
    <row r="32" spans="1:6" x14ac:dyDescent="0.25">
      <c r="A32" s="58">
        <f t="shared" si="2"/>
        <v>2.4000000000000004</v>
      </c>
      <c r="B32" s="11" t="s">
        <v>36</v>
      </c>
      <c r="C32" s="54" t="s">
        <v>34</v>
      </c>
      <c r="D32" s="26">
        <v>32.9</v>
      </c>
      <c r="E32" s="48"/>
      <c r="F32" s="48"/>
    </row>
    <row r="33" spans="1:6" x14ac:dyDescent="0.25">
      <c r="A33" s="58">
        <f t="shared" si="2"/>
        <v>2.5000000000000004</v>
      </c>
      <c r="B33" s="11" t="s">
        <v>37</v>
      </c>
      <c r="C33" s="54" t="s">
        <v>34</v>
      </c>
      <c r="D33" s="26">
        <v>32.9</v>
      </c>
      <c r="E33" s="48"/>
      <c r="F33" s="48"/>
    </row>
    <row r="34" spans="1:6" x14ac:dyDescent="0.25">
      <c r="A34" s="58">
        <f t="shared" si="2"/>
        <v>2.6000000000000005</v>
      </c>
      <c r="B34" s="11" t="s">
        <v>38</v>
      </c>
      <c r="C34" s="54" t="s">
        <v>34</v>
      </c>
      <c r="D34" s="26">
        <v>100.58000000000001</v>
      </c>
      <c r="E34" s="48"/>
      <c r="F34" s="48"/>
    </row>
    <row r="35" spans="1:6" x14ac:dyDescent="0.25">
      <c r="A35" s="58">
        <f t="shared" si="2"/>
        <v>2.7000000000000006</v>
      </c>
      <c r="B35" s="11" t="s">
        <v>39</v>
      </c>
      <c r="C35" s="54" t="s">
        <v>34</v>
      </c>
      <c r="D35" s="26">
        <v>1081</v>
      </c>
      <c r="E35" s="48"/>
      <c r="F35" s="48"/>
    </row>
    <row r="36" spans="1:6" ht="30" x14ac:dyDescent="0.25">
      <c r="A36" s="58">
        <v>3</v>
      </c>
      <c r="B36" s="10" t="s">
        <v>45</v>
      </c>
      <c r="C36" s="37" t="s">
        <v>112</v>
      </c>
      <c r="D36" s="1">
        <v>178</v>
      </c>
      <c r="E36" s="48"/>
      <c r="F36" s="48">
        <f t="shared" si="0"/>
        <v>0</v>
      </c>
    </row>
    <row r="37" spans="1:6" x14ac:dyDescent="0.25">
      <c r="A37" s="58">
        <f t="shared" si="2"/>
        <v>3.1</v>
      </c>
      <c r="B37" s="12" t="s">
        <v>46</v>
      </c>
      <c r="C37" s="54" t="s">
        <v>110</v>
      </c>
      <c r="D37" s="13">
        <v>181.56</v>
      </c>
      <c r="E37" s="48"/>
      <c r="F37" s="48"/>
    </row>
    <row r="38" spans="1:6" x14ac:dyDescent="0.25">
      <c r="A38" s="58">
        <f t="shared" si="2"/>
        <v>3.2</v>
      </c>
      <c r="B38" s="12" t="s">
        <v>42</v>
      </c>
      <c r="C38" s="54" t="s">
        <v>110</v>
      </c>
      <c r="D38" s="13">
        <v>181.56</v>
      </c>
      <c r="E38" s="48"/>
      <c r="F38" s="48"/>
    </row>
    <row r="39" spans="1:6" x14ac:dyDescent="0.25">
      <c r="A39" s="58">
        <f t="shared" si="2"/>
        <v>3.3000000000000003</v>
      </c>
      <c r="B39" s="12" t="s">
        <v>43</v>
      </c>
      <c r="C39" s="39" t="s">
        <v>44</v>
      </c>
      <c r="D39" s="13">
        <v>190.46</v>
      </c>
      <c r="E39" s="48"/>
      <c r="F39" s="48"/>
    </row>
    <row r="40" spans="1:6" ht="30" x14ac:dyDescent="0.25">
      <c r="A40" s="58">
        <v>4</v>
      </c>
      <c r="B40" s="10" t="s">
        <v>51</v>
      </c>
      <c r="C40" s="37" t="s">
        <v>112</v>
      </c>
      <c r="D40" s="1">
        <v>12.25</v>
      </c>
      <c r="E40" s="48"/>
      <c r="F40" s="48">
        <f t="shared" si="0"/>
        <v>0</v>
      </c>
    </row>
    <row r="41" spans="1:6" x14ac:dyDescent="0.25">
      <c r="A41" s="58">
        <f t="shared" si="2"/>
        <v>4.0999999999999996</v>
      </c>
      <c r="B41" s="11" t="s">
        <v>53</v>
      </c>
      <c r="C41" s="54" t="s">
        <v>110</v>
      </c>
      <c r="D41" s="26">
        <v>12.25</v>
      </c>
      <c r="E41" s="48"/>
      <c r="F41" s="48"/>
    </row>
    <row r="42" spans="1:6" x14ac:dyDescent="0.25">
      <c r="A42" s="58">
        <f t="shared" si="2"/>
        <v>4.1999999999999993</v>
      </c>
      <c r="B42" s="11" t="s">
        <v>52</v>
      </c>
      <c r="C42" s="54" t="s">
        <v>113</v>
      </c>
      <c r="D42" s="26">
        <v>9.7999999999999997E-3</v>
      </c>
      <c r="E42" s="48"/>
      <c r="F42" s="48"/>
    </row>
    <row r="43" spans="1:6" ht="30" x14ac:dyDescent="0.25">
      <c r="A43" s="58">
        <v>5</v>
      </c>
      <c r="B43" s="14" t="s">
        <v>48</v>
      </c>
      <c r="C43" s="37" t="s">
        <v>112</v>
      </c>
      <c r="D43" s="1">
        <v>6.72</v>
      </c>
      <c r="E43" s="48"/>
      <c r="F43" s="48">
        <f t="shared" si="0"/>
        <v>0</v>
      </c>
    </row>
    <row r="44" spans="1:6" ht="30" x14ac:dyDescent="0.25">
      <c r="A44" s="58">
        <f t="shared" si="2"/>
        <v>5.0999999999999996</v>
      </c>
      <c r="B44" s="15" t="s">
        <v>47</v>
      </c>
      <c r="C44" s="54" t="s">
        <v>110</v>
      </c>
      <c r="D44" s="26">
        <v>6.72</v>
      </c>
      <c r="E44" s="48"/>
      <c r="F44" s="48"/>
    </row>
    <row r="45" spans="1:6" x14ac:dyDescent="0.25">
      <c r="A45" s="58">
        <v>6</v>
      </c>
      <c r="B45" s="9" t="s">
        <v>24</v>
      </c>
      <c r="C45" s="37" t="s">
        <v>112</v>
      </c>
      <c r="D45" s="1">
        <v>1.68</v>
      </c>
      <c r="E45" s="48"/>
      <c r="F45" s="48">
        <f t="shared" si="0"/>
        <v>0</v>
      </c>
    </row>
    <row r="46" spans="1:6" x14ac:dyDescent="0.25">
      <c r="A46" s="58">
        <f t="shared" si="2"/>
        <v>6.1</v>
      </c>
      <c r="B46" s="11" t="s">
        <v>64</v>
      </c>
      <c r="C46" s="54" t="s">
        <v>110</v>
      </c>
      <c r="D46" s="26">
        <v>1.68</v>
      </c>
      <c r="E46" s="48"/>
      <c r="F46" s="48"/>
    </row>
    <row r="47" spans="1:6" x14ac:dyDescent="0.25">
      <c r="A47" s="58">
        <f t="shared" si="2"/>
        <v>6.1999999999999993</v>
      </c>
      <c r="B47" s="11" t="s">
        <v>52</v>
      </c>
      <c r="C47" s="54" t="s">
        <v>113</v>
      </c>
      <c r="D47" s="26">
        <v>1.3439999999999999E-3</v>
      </c>
      <c r="E47" s="48"/>
      <c r="F47" s="48"/>
    </row>
    <row r="48" spans="1:6" ht="27" x14ac:dyDescent="0.25">
      <c r="A48" s="58">
        <v>7</v>
      </c>
      <c r="B48" s="9" t="s">
        <v>49</v>
      </c>
      <c r="C48" s="37" t="s">
        <v>112</v>
      </c>
      <c r="D48" s="1">
        <v>1.1499999999999999</v>
      </c>
      <c r="E48" s="48"/>
      <c r="F48" s="48">
        <f t="shared" ref="F48:F86" si="3">E48*D48</f>
        <v>0</v>
      </c>
    </row>
    <row r="49" spans="1:6" x14ac:dyDescent="0.25">
      <c r="A49" s="58">
        <f t="shared" si="2"/>
        <v>7.1</v>
      </c>
      <c r="B49" s="15" t="s">
        <v>50</v>
      </c>
      <c r="C49" s="54" t="s">
        <v>110</v>
      </c>
      <c r="D49" s="26">
        <v>1.1499999999999999</v>
      </c>
      <c r="E49" s="48"/>
      <c r="F49" s="48"/>
    </row>
    <row r="50" spans="1:6" ht="30" x14ac:dyDescent="0.25">
      <c r="A50" s="57">
        <v>8</v>
      </c>
      <c r="B50" s="10" t="s">
        <v>54</v>
      </c>
      <c r="C50" s="37" t="s">
        <v>112</v>
      </c>
      <c r="D50" s="1">
        <v>409.63</v>
      </c>
      <c r="E50" s="48"/>
      <c r="F50" s="48">
        <f t="shared" si="3"/>
        <v>0</v>
      </c>
    </row>
    <row r="51" spans="1:6" x14ac:dyDescent="0.25">
      <c r="A51" s="58">
        <f>A50+0.1</f>
        <v>8.1</v>
      </c>
      <c r="B51" s="11" t="s">
        <v>55</v>
      </c>
      <c r="C51" s="54" t="s">
        <v>56</v>
      </c>
      <c r="D51" s="26">
        <v>258.06689999999998</v>
      </c>
      <c r="E51" s="48"/>
      <c r="F51" s="48"/>
    </row>
    <row r="52" spans="1:6" x14ac:dyDescent="0.25">
      <c r="A52" s="58">
        <f t="shared" ref="A52:A54" si="4">A51+0.1</f>
        <v>8.1999999999999993</v>
      </c>
      <c r="B52" s="11" t="s">
        <v>57</v>
      </c>
      <c r="C52" s="54" t="s">
        <v>56</v>
      </c>
      <c r="D52" s="26">
        <v>139.27420000000001</v>
      </c>
      <c r="E52" s="48"/>
      <c r="F52" s="48"/>
    </row>
    <row r="53" spans="1:6" x14ac:dyDescent="0.25">
      <c r="A53" s="58">
        <f t="shared" si="4"/>
        <v>8.2999999999999989</v>
      </c>
      <c r="B53" s="11" t="s">
        <v>58</v>
      </c>
      <c r="C53" s="54" t="s">
        <v>56</v>
      </c>
      <c r="D53" s="26">
        <v>14.337050000000001</v>
      </c>
      <c r="E53" s="48"/>
      <c r="F53" s="48"/>
    </row>
    <row r="54" spans="1:6" x14ac:dyDescent="0.25">
      <c r="A54" s="58">
        <f t="shared" si="4"/>
        <v>8.3999999999999986</v>
      </c>
      <c r="B54" s="11" t="s">
        <v>59</v>
      </c>
      <c r="C54" s="54" t="s">
        <v>110</v>
      </c>
      <c r="D54" s="26">
        <v>3.6866699999999999</v>
      </c>
      <c r="E54" s="48"/>
      <c r="F54" s="48"/>
    </row>
    <row r="55" spans="1:6" ht="30" x14ac:dyDescent="0.25">
      <c r="A55" s="57">
        <v>9</v>
      </c>
      <c r="B55" s="10" t="s">
        <v>60</v>
      </c>
      <c r="C55" s="37" t="s">
        <v>112</v>
      </c>
      <c r="D55" s="1">
        <v>239.25</v>
      </c>
      <c r="E55" s="48"/>
      <c r="F55" s="48">
        <f t="shared" si="3"/>
        <v>0</v>
      </c>
    </row>
    <row r="56" spans="1:6" x14ac:dyDescent="0.25">
      <c r="A56" s="58">
        <f>A55+0.1</f>
        <v>9.1</v>
      </c>
      <c r="B56" s="11" t="s">
        <v>61</v>
      </c>
      <c r="C56" s="54" t="s">
        <v>56</v>
      </c>
      <c r="D56" s="26">
        <v>150.72749999999999</v>
      </c>
      <c r="E56" s="48"/>
      <c r="F56" s="48"/>
    </row>
    <row r="57" spans="1:6" x14ac:dyDescent="0.25">
      <c r="A57" s="58">
        <f t="shared" ref="A57:A60" si="5">A56+0.1</f>
        <v>9.1999999999999993</v>
      </c>
      <c r="B57" s="11" t="s">
        <v>57</v>
      </c>
      <c r="C57" s="54" t="s">
        <v>56</v>
      </c>
      <c r="D57" s="26">
        <v>88.522499999999994</v>
      </c>
      <c r="E57" s="48"/>
      <c r="F57" s="48"/>
    </row>
    <row r="58" spans="1:6" x14ac:dyDescent="0.25">
      <c r="A58" s="58">
        <f t="shared" si="5"/>
        <v>9.2999999999999989</v>
      </c>
      <c r="B58" s="11" t="s">
        <v>62</v>
      </c>
      <c r="C58" s="54" t="s">
        <v>63</v>
      </c>
      <c r="D58" s="26">
        <v>239.25</v>
      </c>
      <c r="E58" s="48"/>
      <c r="F58" s="48"/>
    </row>
    <row r="59" spans="1:6" x14ac:dyDescent="0.25">
      <c r="A59" s="58">
        <f t="shared" si="5"/>
        <v>9.3999999999999986</v>
      </c>
      <c r="B59" s="11" t="s">
        <v>58</v>
      </c>
      <c r="C59" s="54" t="s">
        <v>56</v>
      </c>
      <c r="D59" s="26">
        <v>8.3737500000000011</v>
      </c>
      <c r="E59" s="48"/>
      <c r="F59" s="48"/>
    </row>
    <row r="60" spans="1:6" x14ac:dyDescent="0.25">
      <c r="A60" s="58">
        <f t="shared" si="5"/>
        <v>9.4999999999999982</v>
      </c>
      <c r="B60" s="11" t="s">
        <v>59</v>
      </c>
      <c r="C60" s="54" t="s">
        <v>110</v>
      </c>
      <c r="D60" s="26">
        <v>2.1532499999999999</v>
      </c>
      <c r="E60" s="48"/>
      <c r="F60" s="48"/>
    </row>
    <row r="61" spans="1:6" ht="27" x14ac:dyDescent="0.25">
      <c r="A61" s="52">
        <v>10</v>
      </c>
      <c r="B61" s="9" t="s">
        <v>25</v>
      </c>
      <c r="C61" s="40" t="s">
        <v>114</v>
      </c>
      <c r="D61" s="51">
        <v>15.68</v>
      </c>
      <c r="E61" s="48"/>
      <c r="F61" s="48">
        <f t="shared" si="3"/>
        <v>0</v>
      </c>
    </row>
    <row r="62" spans="1:6" x14ac:dyDescent="0.25">
      <c r="A62" s="52">
        <v>11</v>
      </c>
      <c r="B62" s="9" t="s">
        <v>90</v>
      </c>
      <c r="C62" s="40" t="s">
        <v>13</v>
      </c>
      <c r="D62" s="51">
        <v>7</v>
      </c>
      <c r="E62" s="48"/>
      <c r="F62" s="48">
        <f t="shared" si="3"/>
        <v>0</v>
      </c>
    </row>
    <row r="63" spans="1:6" x14ac:dyDescent="0.25">
      <c r="A63" s="52">
        <v>12</v>
      </c>
      <c r="B63" s="9" t="s">
        <v>91</v>
      </c>
      <c r="C63" s="40" t="s">
        <v>13</v>
      </c>
      <c r="D63" s="51">
        <v>5</v>
      </c>
      <c r="E63" s="48"/>
      <c r="F63" s="48">
        <f t="shared" si="3"/>
        <v>0</v>
      </c>
    </row>
    <row r="64" spans="1:6" ht="18" x14ac:dyDescent="0.25">
      <c r="A64" s="16"/>
      <c r="B64" s="17" t="s">
        <v>7</v>
      </c>
      <c r="C64" s="41"/>
      <c r="D64" s="18"/>
      <c r="E64" s="48"/>
      <c r="F64" s="20">
        <f>SUM(F10:F63)</f>
        <v>0</v>
      </c>
    </row>
    <row r="65" spans="1:6" ht="18" x14ac:dyDescent="0.25">
      <c r="A65" s="16"/>
      <c r="B65" s="17" t="s">
        <v>66</v>
      </c>
      <c r="C65" s="42" t="s">
        <v>118</v>
      </c>
      <c r="D65" s="18"/>
      <c r="E65" s="48"/>
      <c r="F65" s="48"/>
    </row>
    <row r="66" spans="1:6" ht="18" x14ac:dyDescent="0.25">
      <c r="A66" s="16"/>
      <c r="B66" s="17" t="s">
        <v>7</v>
      </c>
      <c r="C66" s="41"/>
      <c r="D66" s="18"/>
      <c r="E66" s="48"/>
      <c r="F66" s="48"/>
    </row>
    <row r="67" spans="1:6" ht="18" x14ac:dyDescent="0.25">
      <c r="A67" s="16"/>
      <c r="B67" s="17" t="s">
        <v>67</v>
      </c>
      <c r="C67" s="42" t="s">
        <v>118</v>
      </c>
      <c r="D67" s="18"/>
      <c r="E67" s="48"/>
      <c r="F67" s="48"/>
    </row>
    <row r="68" spans="1:6" ht="18" x14ac:dyDescent="0.25">
      <c r="A68" s="16"/>
      <c r="B68" s="17" t="s">
        <v>7</v>
      </c>
      <c r="C68" s="41"/>
      <c r="D68" s="18"/>
      <c r="E68" s="48"/>
      <c r="F68" s="48"/>
    </row>
    <row r="69" spans="1:6" x14ac:dyDescent="0.25">
      <c r="A69" s="52"/>
      <c r="B69" s="51"/>
      <c r="C69" s="36"/>
      <c r="D69" s="51"/>
      <c r="E69" s="48"/>
      <c r="F69" s="48"/>
    </row>
    <row r="70" spans="1:6" x14ac:dyDescent="0.25">
      <c r="A70" s="52"/>
      <c r="B70" s="51"/>
      <c r="C70" s="36"/>
      <c r="D70" s="51"/>
      <c r="E70" s="48"/>
      <c r="F70" s="48"/>
    </row>
    <row r="71" spans="1:6" ht="19.5" x14ac:dyDescent="0.25">
      <c r="A71" s="59"/>
      <c r="B71" s="35" t="s">
        <v>85</v>
      </c>
      <c r="C71" s="43"/>
      <c r="D71" s="29"/>
      <c r="E71" s="48"/>
      <c r="F71" s="48"/>
    </row>
    <row r="72" spans="1:6" ht="30" x14ac:dyDescent="0.25">
      <c r="A72" s="57">
        <v>1</v>
      </c>
      <c r="B72" s="10" t="s">
        <v>69</v>
      </c>
      <c r="C72" s="37" t="s">
        <v>70</v>
      </c>
      <c r="D72" s="25">
        <v>1</v>
      </c>
      <c r="E72" s="48"/>
      <c r="F72" s="48">
        <f t="shared" si="3"/>
        <v>0</v>
      </c>
    </row>
    <row r="73" spans="1:6" x14ac:dyDescent="0.25">
      <c r="A73" s="58">
        <f>A72+0.1</f>
        <v>1.1000000000000001</v>
      </c>
      <c r="B73" s="11" t="s">
        <v>71</v>
      </c>
      <c r="C73" s="54" t="s">
        <v>1</v>
      </c>
      <c r="D73" s="27">
        <v>1</v>
      </c>
      <c r="E73" s="48"/>
      <c r="F73" s="48"/>
    </row>
    <row r="74" spans="1:6" ht="30" x14ac:dyDescent="0.25">
      <c r="A74" s="57">
        <v>2</v>
      </c>
      <c r="B74" s="10" t="s">
        <v>60</v>
      </c>
      <c r="C74" s="37" t="s">
        <v>34</v>
      </c>
      <c r="D74" s="25">
        <f>D75+D76</f>
        <v>7</v>
      </c>
      <c r="E74" s="48"/>
      <c r="F74" s="48">
        <f t="shared" si="3"/>
        <v>0</v>
      </c>
    </row>
    <row r="75" spans="1:6" x14ac:dyDescent="0.25">
      <c r="A75" s="58">
        <f>A74+0.1</f>
        <v>2.1</v>
      </c>
      <c r="B75" s="11" t="s">
        <v>61</v>
      </c>
      <c r="C75" s="54" t="s">
        <v>34</v>
      </c>
      <c r="D75" s="27">
        <v>6</v>
      </c>
      <c r="E75" s="48"/>
      <c r="F75" s="48"/>
    </row>
    <row r="76" spans="1:6" x14ac:dyDescent="0.25">
      <c r="A76" s="58">
        <f t="shared" ref="A76" si="6">A75+0.1</f>
        <v>2.2000000000000002</v>
      </c>
      <c r="B76" s="11" t="s">
        <v>57</v>
      </c>
      <c r="C76" s="54" t="s">
        <v>34</v>
      </c>
      <c r="D76" s="27">
        <v>1</v>
      </c>
      <c r="E76" s="48"/>
      <c r="F76" s="48"/>
    </row>
    <row r="77" spans="1:6" ht="30" x14ac:dyDescent="0.25">
      <c r="A77" s="57">
        <v>3</v>
      </c>
      <c r="B77" s="10" t="s">
        <v>60</v>
      </c>
      <c r="C77" s="37" t="s">
        <v>72</v>
      </c>
      <c r="D77" s="25">
        <v>160</v>
      </c>
      <c r="E77" s="48"/>
      <c r="F77" s="48">
        <f t="shared" si="3"/>
        <v>0</v>
      </c>
    </row>
    <row r="78" spans="1:6" x14ac:dyDescent="0.25">
      <c r="A78" s="58">
        <f>A77+0.1</f>
        <v>3.1</v>
      </c>
      <c r="B78" s="11" t="s">
        <v>61</v>
      </c>
      <c r="C78" s="54" t="s">
        <v>63</v>
      </c>
      <c r="D78" s="27">
        <v>35</v>
      </c>
      <c r="E78" s="48"/>
      <c r="F78" s="48"/>
    </row>
    <row r="79" spans="1:6" x14ac:dyDescent="0.25">
      <c r="A79" s="58">
        <f t="shared" ref="A79" si="7">A78+0.1</f>
        <v>3.2</v>
      </c>
      <c r="B79" s="11" t="s">
        <v>57</v>
      </c>
      <c r="C79" s="54" t="s">
        <v>63</v>
      </c>
      <c r="D79" s="27">
        <v>125</v>
      </c>
      <c r="E79" s="48"/>
      <c r="F79" s="48"/>
    </row>
    <row r="80" spans="1:6" x14ac:dyDescent="0.25">
      <c r="A80" s="57">
        <v>4</v>
      </c>
      <c r="B80" s="10" t="s">
        <v>73</v>
      </c>
      <c r="C80" s="37" t="s">
        <v>9</v>
      </c>
      <c r="D80" s="25">
        <f>D81+D82+D83</f>
        <v>21</v>
      </c>
      <c r="E80" s="48"/>
      <c r="F80" s="48">
        <f t="shared" si="3"/>
        <v>0</v>
      </c>
    </row>
    <row r="81" spans="1:6" x14ac:dyDescent="0.25">
      <c r="A81" s="58">
        <f>A80+0.1</f>
        <v>4.0999999999999996</v>
      </c>
      <c r="B81" s="11" t="s">
        <v>74</v>
      </c>
      <c r="C81" s="54" t="s">
        <v>34</v>
      </c>
      <c r="D81" s="27">
        <v>17</v>
      </c>
      <c r="E81" s="48"/>
      <c r="F81" s="48"/>
    </row>
    <row r="82" spans="1:6" x14ac:dyDescent="0.25">
      <c r="A82" s="58">
        <f t="shared" ref="A82:A83" si="8">A81+0.1</f>
        <v>4.1999999999999993</v>
      </c>
      <c r="B82" s="11" t="s">
        <v>75</v>
      </c>
      <c r="C82" s="54" t="s">
        <v>34</v>
      </c>
      <c r="D82" s="27">
        <v>1</v>
      </c>
      <c r="E82" s="48"/>
      <c r="F82" s="48"/>
    </row>
    <row r="83" spans="1:6" x14ac:dyDescent="0.25">
      <c r="A83" s="58">
        <f t="shared" si="8"/>
        <v>4.2999999999999989</v>
      </c>
      <c r="B83" s="11" t="s">
        <v>81</v>
      </c>
      <c r="C83" s="54" t="s">
        <v>34</v>
      </c>
      <c r="D83" s="27">
        <v>3</v>
      </c>
      <c r="E83" s="48"/>
      <c r="F83" s="48"/>
    </row>
    <row r="84" spans="1:6" x14ac:dyDescent="0.25">
      <c r="A84" s="57">
        <v>5</v>
      </c>
      <c r="B84" s="10" t="s">
        <v>76</v>
      </c>
      <c r="C84" s="37" t="s">
        <v>9</v>
      </c>
      <c r="D84" s="25">
        <v>11</v>
      </c>
      <c r="E84" s="48"/>
      <c r="F84" s="48">
        <f t="shared" si="3"/>
        <v>0</v>
      </c>
    </row>
    <row r="85" spans="1:6" x14ac:dyDescent="0.25">
      <c r="A85" s="58">
        <f>A84+0.1</f>
        <v>5.0999999999999996</v>
      </c>
      <c r="B85" s="11" t="s">
        <v>77</v>
      </c>
      <c r="C85" s="54" t="s">
        <v>34</v>
      </c>
      <c r="D85" s="27">
        <v>11</v>
      </c>
      <c r="E85" s="48"/>
      <c r="F85" s="48"/>
    </row>
    <row r="86" spans="1:6" ht="30" x14ac:dyDescent="0.25">
      <c r="A86" s="57">
        <v>6</v>
      </c>
      <c r="B86" s="10" t="s">
        <v>82</v>
      </c>
      <c r="C86" s="37" t="s">
        <v>34</v>
      </c>
      <c r="D86" s="25">
        <v>46</v>
      </c>
      <c r="E86" s="48"/>
      <c r="F86" s="48">
        <f t="shared" si="3"/>
        <v>0</v>
      </c>
    </row>
    <row r="87" spans="1:6" x14ac:dyDescent="0.25">
      <c r="A87" s="58">
        <f>A86+0.1</f>
        <v>6.1</v>
      </c>
      <c r="B87" s="11" t="s">
        <v>78</v>
      </c>
      <c r="C87" s="54" t="s">
        <v>34</v>
      </c>
      <c r="D87" s="27">
        <v>1</v>
      </c>
      <c r="E87" s="48"/>
      <c r="F87" s="48"/>
    </row>
    <row r="88" spans="1:6" x14ac:dyDescent="0.25">
      <c r="A88" s="58">
        <f t="shared" ref="A88:A89" si="9">A87+0.1</f>
        <v>6.1999999999999993</v>
      </c>
      <c r="B88" s="11" t="s">
        <v>83</v>
      </c>
      <c r="C88" s="54" t="s">
        <v>34</v>
      </c>
      <c r="D88" s="27">
        <v>40</v>
      </c>
      <c r="E88" s="48"/>
      <c r="F88" s="48"/>
    </row>
    <row r="89" spans="1:6" x14ac:dyDescent="0.25">
      <c r="A89" s="58">
        <f t="shared" si="9"/>
        <v>6.2999999999999989</v>
      </c>
      <c r="B89" s="11" t="s">
        <v>84</v>
      </c>
      <c r="C89" s="54" t="s">
        <v>34</v>
      </c>
      <c r="D89" s="27">
        <v>5</v>
      </c>
      <c r="E89" s="48"/>
      <c r="F89" s="48"/>
    </row>
    <row r="90" spans="1:6" x14ac:dyDescent="0.25">
      <c r="A90" s="60"/>
      <c r="B90" s="23" t="s">
        <v>7</v>
      </c>
      <c r="C90" s="37"/>
      <c r="D90" s="24"/>
      <c r="E90" s="48"/>
      <c r="F90" s="25">
        <f>SUM(F72:F89)</f>
        <v>0</v>
      </c>
    </row>
    <row r="91" spans="1:6" x14ac:dyDescent="0.25">
      <c r="A91" s="59"/>
      <c r="B91" s="23" t="s">
        <v>79</v>
      </c>
      <c r="C91" s="42" t="s">
        <v>118</v>
      </c>
      <c r="D91" s="26"/>
      <c r="E91" s="48"/>
      <c r="F91" s="48"/>
    </row>
    <row r="92" spans="1:6" x14ac:dyDescent="0.25">
      <c r="A92" s="59"/>
      <c r="B92" s="23" t="s">
        <v>7</v>
      </c>
      <c r="C92" s="37"/>
      <c r="D92" s="26"/>
      <c r="E92" s="48"/>
      <c r="F92" s="48">
        <f>SUM(F90:F91)</f>
        <v>0</v>
      </c>
    </row>
    <row r="93" spans="1:6" x14ac:dyDescent="0.25">
      <c r="A93" s="59"/>
      <c r="B93" s="23" t="s">
        <v>80</v>
      </c>
      <c r="C93" s="42" t="s">
        <v>118</v>
      </c>
      <c r="D93" s="26"/>
      <c r="E93" s="48"/>
      <c r="F93" s="48"/>
    </row>
    <row r="94" spans="1:6" x14ac:dyDescent="0.25">
      <c r="A94" s="59"/>
      <c r="B94" s="23" t="s">
        <v>7</v>
      </c>
      <c r="C94" s="44"/>
      <c r="D94" s="26"/>
      <c r="E94" s="48"/>
      <c r="F94" s="48"/>
    </row>
    <row r="95" spans="1:6" x14ac:dyDescent="0.25">
      <c r="A95" s="52"/>
      <c r="B95" s="51"/>
      <c r="C95" s="36"/>
      <c r="D95" s="51"/>
      <c r="E95" s="48"/>
      <c r="F95" s="48"/>
    </row>
    <row r="96" spans="1:6" ht="39" x14ac:dyDescent="0.25">
      <c r="A96" s="21"/>
      <c r="B96" s="35" t="s">
        <v>89</v>
      </c>
      <c r="C96" s="41"/>
      <c r="D96" s="18"/>
      <c r="E96" s="48"/>
      <c r="F96" s="48"/>
    </row>
    <row r="97" spans="1:6" ht="30" x14ac:dyDescent="0.25">
      <c r="A97" s="57">
        <v>1</v>
      </c>
      <c r="B97" s="10" t="s">
        <v>68</v>
      </c>
      <c r="C97" s="37" t="s">
        <v>115</v>
      </c>
      <c r="D97" s="1">
        <v>0.05</v>
      </c>
      <c r="E97" s="48"/>
      <c r="F97" s="48">
        <f t="shared" ref="F97:F113" si="10">E97*D97</f>
        <v>0</v>
      </c>
    </row>
    <row r="98" spans="1:6" ht="30" x14ac:dyDescent="0.25">
      <c r="A98" s="57">
        <v>2</v>
      </c>
      <c r="B98" s="10" t="s">
        <v>106</v>
      </c>
      <c r="C98" s="37" t="s">
        <v>116</v>
      </c>
      <c r="D98" s="25">
        <v>21.6</v>
      </c>
      <c r="E98" s="48"/>
      <c r="F98" s="48">
        <f t="shared" si="10"/>
        <v>0</v>
      </c>
    </row>
    <row r="99" spans="1:6" x14ac:dyDescent="0.25">
      <c r="A99" s="58">
        <f>A98+0.1</f>
        <v>2.1</v>
      </c>
      <c r="B99" s="28" t="s">
        <v>14</v>
      </c>
      <c r="C99" s="38" t="s">
        <v>117</v>
      </c>
      <c r="D99" s="22">
        <v>1.0800000000000002E-3</v>
      </c>
      <c r="E99" s="48"/>
      <c r="F99" s="48"/>
    </row>
    <row r="100" spans="1:6" x14ac:dyDescent="0.25">
      <c r="A100" s="55">
        <v>3</v>
      </c>
      <c r="B100" s="10" t="s">
        <v>65</v>
      </c>
      <c r="C100" s="37" t="s">
        <v>116</v>
      </c>
      <c r="D100" s="25">
        <v>0.42</v>
      </c>
      <c r="E100" s="48"/>
      <c r="F100" s="48">
        <f t="shared" si="10"/>
        <v>0</v>
      </c>
    </row>
    <row r="101" spans="1:6" ht="30" x14ac:dyDescent="0.25">
      <c r="A101" s="57">
        <v>4</v>
      </c>
      <c r="B101" s="10" t="s">
        <v>108</v>
      </c>
      <c r="C101" s="37" t="s">
        <v>44</v>
      </c>
      <c r="D101" s="2">
        <v>150</v>
      </c>
      <c r="E101" s="48"/>
      <c r="F101" s="48">
        <f t="shared" si="10"/>
        <v>0</v>
      </c>
    </row>
    <row r="102" spans="1:6" x14ac:dyDescent="0.25">
      <c r="A102" s="58">
        <f>A101+0.1</f>
        <v>4.0999999999999996</v>
      </c>
      <c r="B102" s="34" t="s">
        <v>109</v>
      </c>
      <c r="C102" s="38" t="s">
        <v>12</v>
      </c>
      <c r="D102" s="22">
        <v>151.5</v>
      </c>
      <c r="E102" s="48"/>
      <c r="F102" s="48"/>
    </row>
    <row r="103" spans="1:6" ht="27" x14ac:dyDescent="0.25">
      <c r="A103" s="57">
        <v>5</v>
      </c>
      <c r="B103" s="9" t="s">
        <v>107</v>
      </c>
      <c r="C103" s="45" t="s">
        <v>9</v>
      </c>
      <c r="D103" s="31">
        <v>40</v>
      </c>
      <c r="E103" s="48"/>
      <c r="F103" s="48">
        <f t="shared" si="10"/>
        <v>0</v>
      </c>
    </row>
    <row r="104" spans="1:6" x14ac:dyDescent="0.25">
      <c r="A104" s="58">
        <f>A103+0.1</f>
        <v>5.0999999999999996</v>
      </c>
      <c r="B104" s="12" t="s">
        <v>92</v>
      </c>
      <c r="C104" s="46" t="s">
        <v>9</v>
      </c>
      <c r="D104" s="32">
        <v>40</v>
      </c>
      <c r="E104" s="48"/>
      <c r="F104" s="48"/>
    </row>
    <row r="105" spans="1:6" x14ac:dyDescent="0.25">
      <c r="A105" s="57">
        <v>6</v>
      </c>
      <c r="B105" s="9" t="s">
        <v>93</v>
      </c>
      <c r="C105" s="45" t="s">
        <v>9</v>
      </c>
      <c r="D105" s="31">
        <v>3</v>
      </c>
      <c r="E105" s="48"/>
      <c r="F105" s="48">
        <f t="shared" si="10"/>
        <v>0</v>
      </c>
    </row>
    <row r="106" spans="1:6" x14ac:dyDescent="0.25">
      <c r="A106" s="58">
        <f>A105+0.1</f>
        <v>6.1</v>
      </c>
      <c r="B106" s="12" t="s">
        <v>94</v>
      </c>
      <c r="C106" s="46" t="s">
        <v>95</v>
      </c>
      <c r="D106" s="32">
        <v>3</v>
      </c>
      <c r="E106" s="48"/>
      <c r="F106" s="48"/>
    </row>
    <row r="107" spans="1:6" x14ac:dyDescent="0.25">
      <c r="A107" s="57">
        <v>7</v>
      </c>
      <c r="B107" s="9" t="s">
        <v>96</v>
      </c>
      <c r="C107" s="45" t="s">
        <v>9</v>
      </c>
      <c r="D107" s="31">
        <v>3</v>
      </c>
      <c r="E107" s="48"/>
      <c r="F107" s="48">
        <f t="shared" si="10"/>
        <v>0</v>
      </c>
    </row>
    <row r="108" spans="1:6" x14ac:dyDescent="0.25">
      <c r="A108" s="58">
        <f>A107+0.1</f>
        <v>7.1</v>
      </c>
      <c r="B108" s="12" t="s">
        <v>97</v>
      </c>
      <c r="C108" s="46" t="s">
        <v>95</v>
      </c>
      <c r="D108" s="32">
        <v>3</v>
      </c>
      <c r="E108" s="48"/>
      <c r="F108" s="48"/>
    </row>
    <row r="109" spans="1:6" x14ac:dyDescent="0.25">
      <c r="A109" s="57">
        <v>8</v>
      </c>
      <c r="B109" s="9" t="s">
        <v>98</v>
      </c>
      <c r="C109" s="45" t="s">
        <v>9</v>
      </c>
      <c r="D109" s="31">
        <v>2</v>
      </c>
      <c r="E109" s="48"/>
      <c r="F109" s="48">
        <f t="shared" si="10"/>
        <v>0</v>
      </c>
    </row>
    <row r="110" spans="1:6" x14ac:dyDescent="0.25">
      <c r="A110" s="58">
        <f>A109+0.1</f>
        <v>8.1</v>
      </c>
      <c r="B110" s="12" t="s">
        <v>99</v>
      </c>
      <c r="C110" s="46" t="s">
        <v>9</v>
      </c>
      <c r="D110" s="32">
        <v>2</v>
      </c>
      <c r="E110" s="48"/>
      <c r="F110" s="48"/>
    </row>
    <row r="111" spans="1:6" x14ac:dyDescent="0.25">
      <c r="A111" s="57">
        <v>9</v>
      </c>
      <c r="B111" s="9" t="s">
        <v>100</v>
      </c>
      <c r="C111" s="45" t="s">
        <v>9</v>
      </c>
      <c r="D111" s="31">
        <v>2</v>
      </c>
      <c r="E111" s="48"/>
      <c r="F111" s="48">
        <f t="shared" si="10"/>
        <v>0</v>
      </c>
    </row>
    <row r="112" spans="1:6" x14ac:dyDescent="0.25">
      <c r="A112" s="58">
        <f>A111+0.1</f>
        <v>9.1</v>
      </c>
      <c r="B112" s="12" t="s">
        <v>101</v>
      </c>
      <c r="C112" s="46" t="s">
        <v>95</v>
      </c>
      <c r="D112" s="32">
        <v>2</v>
      </c>
      <c r="E112" s="48"/>
      <c r="F112" s="48"/>
    </row>
    <row r="113" spans="1:6" ht="27" x14ac:dyDescent="0.25">
      <c r="A113" s="57">
        <v>10</v>
      </c>
      <c r="B113" s="9" t="s">
        <v>102</v>
      </c>
      <c r="C113" s="45" t="s">
        <v>9</v>
      </c>
      <c r="D113" s="31">
        <v>9</v>
      </c>
      <c r="E113" s="48"/>
      <c r="F113" s="48">
        <f t="shared" si="10"/>
        <v>0</v>
      </c>
    </row>
    <row r="114" spans="1:6" x14ac:dyDescent="0.25">
      <c r="A114" s="58">
        <f>A113+0.1</f>
        <v>10.1</v>
      </c>
      <c r="B114" s="12" t="s">
        <v>103</v>
      </c>
      <c r="C114" s="46" t="s">
        <v>9</v>
      </c>
      <c r="D114" s="32">
        <v>3</v>
      </c>
      <c r="E114" s="48"/>
      <c r="F114" s="48"/>
    </row>
    <row r="115" spans="1:6" x14ac:dyDescent="0.25">
      <c r="A115" s="58">
        <f t="shared" ref="A115:A116" si="11">A114+0.1</f>
        <v>10.199999999999999</v>
      </c>
      <c r="B115" s="12" t="s">
        <v>104</v>
      </c>
      <c r="C115" s="46" t="s">
        <v>9</v>
      </c>
      <c r="D115" s="32">
        <v>3</v>
      </c>
      <c r="E115" s="48"/>
      <c r="F115" s="48"/>
    </row>
    <row r="116" spans="1:6" x14ac:dyDescent="0.25">
      <c r="A116" s="58">
        <f t="shared" si="11"/>
        <v>10.299999999999999</v>
      </c>
      <c r="B116" s="12" t="s">
        <v>105</v>
      </c>
      <c r="C116" s="46" t="s">
        <v>9</v>
      </c>
      <c r="D116" s="32">
        <v>3</v>
      </c>
      <c r="E116" s="48"/>
      <c r="F116" s="48"/>
    </row>
    <row r="117" spans="1:6" ht="18" x14ac:dyDescent="0.25">
      <c r="A117" s="16"/>
      <c r="B117" s="17" t="s">
        <v>7</v>
      </c>
      <c r="C117" s="41"/>
      <c r="D117" s="18"/>
      <c r="E117" s="48"/>
      <c r="F117" s="19">
        <f>SUM(F97:F116)</f>
        <v>0</v>
      </c>
    </row>
    <row r="118" spans="1:6" ht="18" x14ac:dyDescent="0.25">
      <c r="A118" s="16"/>
      <c r="B118" s="17" t="s">
        <v>66</v>
      </c>
      <c r="C118" s="42" t="s">
        <v>118</v>
      </c>
      <c r="D118" s="18"/>
      <c r="E118" s="48"/>
      <c r="F118" s="48"/>
    </row>
    <row r="119" spans="1:6" ht="18" x14ac:dyDescent="0.25">
      <c r="A119" s="16"/>
      <c r="B119" s="17" t="s">
        <v>7</v>
      </c>
      <c r="C119" s="41"/>
      <c r="D119" s="18"/>
      <c r="E119" s="48"/>
      <c r="F119" s="48"/>
    </row>
    <row r="120" spans="1:6" ht="18" x14ac:dyDescent="0.25">
      <c r="A120" s="16"/>
      <c r="B120" s="17" t="s">
        <v>67</v>
      </c>
      <c r="C120" s="42" t="s">
        <v>118</v>
      </c>
      <c r="D120" s="18"/>
      <c r="E120" s="48"/>
      <c r="F120" s="48"/>
    </row>
    <row r="121" spans="1:6" ht="18" x14ac:dyDescent="0.25">
      <c r="A121" s="16"/>
      <c r="B121" s="17" t="s">
        <v>7</v>
      </c>
      <c r="C121" s="41"/>
      <c r="D121" s="18"/>
      <c r="E121" s="48"/>
      <c r="F121" s="48"/>
    </row>
    <row r="122" spans="1:6" ht="18" x14ac:dyDescent="0.25">
      <c r="A122" s="16"/>
      <c r="B122" s="17"/>
      <c r="C122" s="41"/>
      <c r="D122" s="18"/>
      <c r="E122" s="48"/>
      <c r="F122" s="48"/>
    </row>
    <row r="123" spans="1:6" x14ac:dyDescent="0.25">
      <c r="A123" s="52"/>
      <c r="B123" s="51" t="s">
        <v>7</v>
      </c>
      <c r="C123" s="47"/>
      <c r="D123" s="51"/>
      <c r="E123" s="48"/>
      <c r="F123" s="48"/>
    </row>
    <row r="124" spans="1:6" x14ac:dyDescent="0.25">
      <c r="A124" s="52"/>
      <c r="B124" s="51" t="s">
        <v>11</v>
      </c>
      <c r="C124" s="42" t="s">
        <v>118</v>
      </c>
      <c r="D124" s="51"/>
      <c r="E124" s="48"/>
      <c r="F124" s="48"/>
    </row>
    <row r="125" spans="1:6" x14ac:dyDescent="0.25">
      <c r="A125" s="52"/>
      <c r="B125" s="51" t="s">
        <v>7</v>
      </c>
      <c r="C125" s="36"/>
      <c r="D125" s="51"/>
      <c r="E125" s="48"/>
      <c r="F125" s="48"/>
    </row>
    <row r="126" spans="1:6" x14ac:dyDescent="0.25">
      <c r="A126" s="52"/>
      <c r="B126" s="51"/>
      <c r="C126" s="36"/>
      <c r="D126" s="51"/>
      <c r="E126" s="48"/>
      <c r="F126" s="48"/>
    </row>
    <row r="127" spans="1:6" ht="21" x14ac:dyDescent="0.25">
      <c r="A127" s="52"/>
      <c r="B127" s="30" t="s">
        <v>88</v>
      </c>
      <c r="C127" s="36"/>
      <c r="D127" s="51"/>
      <c r="E127" s="48"/>
      <c r="F127" s="48"/>
    </row>
    <row r="128" spans="1:6" ht="27" x14ac:dyDescent="0.25">
      <c r="A128" s="52"/>
      <c r="B128" s="51" t="s">
        <v>27</v>
      </c>
      <c r="C128" s="36" t="s">
        <v>13</v>
      </c>
      <c r="D128" s="51">
        <v>12</v>
      </c>
      <c r="E128" s="48"/>
      <c r="F128" s="48">
        <f t="shared" ref="F128:F133" si="12">E128*D128</f>
        <v>0</v>
      </c>
    </row>
    <row r="129" spans="1:6" x14ac:dyDescent="0.25">
      <c r="A129" s="52"/>
      <c r="B129" s="51" t="s">
        <v>26</v>
      </c>
      <c r="C129" s="36" t="s">
        <v>13</v>
      </c>
      <c r="D129" s="51">
        <v>1</v>
      </c>
      <c r="E129" s="48"/>
      <c r="F129" s="48">
        <f t="shared" si="12"/>
        <v>0</v>
      </c>
    </row>
    <row r="130" spans="1:6" x14ac:dyDescent="0.25">
      <c r="A130" s="52"/>
      <c r="B130" s="51" t="s">
        <v>28</v>
      </c>
      <c r="C130" s="36" t="s">
        <v>13</v>
      </c>
      <c r="D130" s="51">
        <v>2</v>
      </c>
      <c r="E130" s="48"/>
      <c r="F130" s="48">
        <f t="shared" si="12"/>
        <v>0</v>
      </c>
    </row>
    <row r="131" spans="1:6" x14ac:dyDescent="0.25">
      <c r="A131" s="52"/>
      <c r="B131" s="51" t="s">
        <v>29</v>
      </c>
      <c r="C131" s="40" t="s">
        <v>114</v>
      </c>
      <c r="D131" s="51">
        <v>6.3</v>
      </c>
      <c r="E131" s="48"/>
      <c r="F131" s="48">
        <f t="shared" si="12"/>
        <v>0</v>
      </c>
    </row>
    <row r="132" spans="1:6" x14ac:dyDescent="0.25">
      <c r="A132" s="52"/>
      <c r="B132" s="51" t="s">
        <v>29</v>
      </c>
      <c r="C132" s="36" t="s">
        <v>13</v>
      </c>
      <c r="D132" s="51">
        <v>1</v>
      </c>
      <c r="E132" s="48"/>
      <c r="F132" s="48">
        <f t="shared" si="12"/>
        <v>0</v>
      </c>
    </row>
    <row r="133" spans="1:6" x14ac:dyDescent="0.25">
      <c r="A133" s="52"/>
      <c r="B133" s="51" t="s">
        <v>30</v>
      </c>
      <c r="C133" s="36" t="s">
        <v>13</v>
      </c>
      <c r="D133" s="51">
        <v>1</v>
      </c>
      <c r="E133" s="48"/>
      <c r="F133" s="48">
        <f t="shared" si="12"/>
        <v>0</v>
      </c>
    </row>
    <row r="134" spans="1:6" x14ac:dyDescent="0.25">
      <c r="A134" s="52"/>
      <c r="B134" s="51"/>
      <c r="C134" s="36"/>
      <c r="D134" s="51"/>
      <c r="E134" s="48"/>
      <c r="F134" s="48"/>
    </row>
    <row r="135" spans="1:6" x14ac:dyDescent="0.25">
      <c r="A135" s="52"/>
      <c r="B135" s="51" t="s">
        <v>7</v>
      </c>
      <c r="C135" s="36"/>
      <c r="D135" s="51"/>
      <c r="E135" s="48"/>
      <c r="F135" s="48">
        <f>SUM(F125:F134)</f>
        <v>0</v>
      </c>
    </row>
    <row r="136" spans="1:6" x14ac:dyDescent="0.25">
      <c r="A136" s="52"/>
      <c r="B136" s="51" t="s">
        <v>10</v>
      </c>
      <c r="C136" s="47">
        <v>0.18</v>
      </c>
      <c r="D136" s="51"/>
      <c r="E136" s="48"/>
      <c r="F136" s="48">
        <f>F135*C136</f>
        <v>0</v>
      </c>
    </row>
    <row r="137" spans="1:6" x14ac:dyDescent="0.25">
      <c r="A137" s="52"/>
      <c r="B137" s="51" t="s">
        <v>7</v>
      </c>
      <c r="C137" s="36"/>
      <c r="D137" s="51"/>
      <c r="E137" s="48"/>
      <c r="F137" s="48">
        <f>SUM(F135:F136)</f>
        <v>0</v>
      </c>
    </row>
  </sheetData>
  <mergeCells count="2">
    <mergeCell ref="A2:F2"/>
    <mergeCell ref="A3:F3"/>
  </mergeCells>
  <printOptions horizontalCentered="1"/>
  <pageMargins left="0" right="0" top="0.78740157480314998" bottom="0.590551181102362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2020-11-25T10:05:40Z</dcterms:modified>
</cp:coreProperties>
</file>