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0"/>
  </bookViews>
  <sheets>
    <sheet name="ლოკ" sheetId="1" r:id="rId1"/>
  </sheets>
  <definedNames/>
  <calcPr fullCalcOnLoad="1"/>
</workbook>
</file>

<file path=xl/sharedStrings.xml><?xml version="1.0" encoding="utf-8"?>
<sst xmlns="http://schemas.openxmlformats.org/spreadsheetml/2006/main" count="335" uniqueCount="101">
  <si>
    <t>lari</t>
  </si>
  <si>
    <t xml:space="preserve">   xelfasi</t>
  </si>
  <si>
    <t xml:space="preserve">     masala</t>
  </si>
  <si>
    <t>jami</t>
  </si>
  <si>
    <t>#</t>
  </si>
  <si>
    <t>sul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</si>
  <si>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</si>
  <si>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</si>
  <si>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</si>
  <si>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</si>
  <si>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</si>
  <si>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</si>
  <si>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</si>
  <si>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</si>
  <si>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</si>
  <si>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</si>
  <si>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</si>
  <si>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</si>
  <si>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</si>
  <si>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 xml:space="preserve">zednadebi xarjebi  </t>
  </si>
  <si>
    <t xml:space="preserve">gegmiuri mogeba </t>
  </si>
  <si>
    <t>ganzomileba</t>
  </si>
  <si>
    <t>samuSaos dasaxeleba</t>
  </si>
  <si>
    <t>normatiuli
resursi</t>
  </si>
  <si>
    <t>samSeneblo
meqanizmebi</t>
  </si>
  <si>
    <t>erTeul.</t>
  </si>
  <si>
    <t xml:space="preserve"> erT.
Ffasi</t>
  </si>
  <si>
    <t>erT.
Ffasi</t>
  </si>
  <si>
    <t>SromiTi resursebi</t>
  </si>
  <si>
    <t xml:space="preserve">satransporto xarjebi  </t>
  </si>
  <si>
    <r>
      <t xml:space="preserve"> m</t>
    </r>
    <r>
      <rPr>
        <b/>
        <sz val="10"/>
        <rFont val="Arial"/>
        <family val="2"/>
      </rPr>
      <t>³</t>
    </r>
  </si>
  <si>
    <t>sxvadasxva manqanebi</t>
  </si>
  <si>
    <t>sxvadasxva masalebi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</si>
  <si>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-25</t>
    </r>
  </si>
  <si>
    <r>
      <t xml:space="preserve"> m</t>
    </r>
    <r>
      <rPr>
        <sz val="10"/>
        <rFont val="Arial"/>
        <family val="2"/>
      </rPr>
      <t>³</t>
    </r>
  </si>
  <si>
    <t>grZ.m</t>
  </si>
  <si>
    <t>proeqt.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</si>
  <si>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</si>
  <si>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jami </t>
  </si>
  <si>
    <t>manqanebi</t>
  </si>
  <si>
    <t>sxva masalebi</t>
  </si>
  <si>
    <t>m3</t>
  </si>
  <si>
    <t>RorRi 20-22 mm-de</t>
  </si>
  <si>
    <t>kub.m</t>
  </si>
  <si>
    <t>kac.sT</t>
  </si>
  <si>
    <t>saniaRvre arxis amowmenda xeliT  zomiT: 1,2X0,5X40m=</t>
  </si>
  <si>
    <t>monoliTuri betonis arxis qveS sayrdeni safuZvlis mowyoba  saproeqto niSnulebze mosworeba 20-22 mm fraqciis RorRis nareviT saSualo sisqiT 8 sm-de zomiT:  40X1,0X0,08=</t>
  </si>
  <si>
    <r>
      <rPr>
        <sz val="10"/>
        <rFont val="AcadNusx"/>
        <family val="0"/>
      </rPr>
      <t xml:space="preserve">yalibis fari ficris </t>
    </r>
    <r>
      <rPr>
        <sz val="10"/>
        <rFont val="Sylfaen"/>
        <family val="1"/>
      </rPr>
      <t xml:space="preserve"> 25-40 (მმ)</t>
    </r>
  </si>
  <si>
    <t>kv.m</t>
  </si>
  <si>
    <t>xis ficari 20X40mm da meti</t>
  </si>
  <si>
    <t xml:space="preserve">armatura a-III kl d-10 mm </t>
  </si>
  <si>
    <t>moewyos wyalsawreti rkina/betonis fskeri zomiT: 40X1,0X0,08=</t>
  </si>
  <si>
    <t>kbm</t>
  </si>
  <si>
    <t>k/sT</t>
  </si>
  <si>
    <t>tn</t>
  </si>
  <si>
    <t>zedmeti gruntisa da samSeneblo nagavis datvirTva xeliT avtoTviTmclelze</t>
  </si>
  <si>
    <t>gruntis transportireba 3 km-manZilze</t>
  </si>
  <si>
    <t>tona</t>
  </si>
  <si>
    <t>eleqtrodi d-4 mm</t>
  </si>
  <si>
    <t>kg</t>
  </si>
  <si>
    <t>proeqtiT</t>
  </si>
  <si>
    <t xml:space="preserve">liTonis saWreli diski (balgarkis) </t>
  </si>
  <si>
    <t>c</t>
  </si>
  <si>
    <t>g/m</t>
  </si>
  <si>
    <t xml:space="preserve">kuTxovana 50X50mm </t>
  </si>
  <si>
    <t xml:space="preserve">kuTxovana 45X45mmm </t>
  </si>
  <si>
    <t xml:space="preserve">zolovana 40X4mm 15:0,04=375cX0,4= </t>
  </si>
  <si>
    <t>arsebuli defeqturi saniaRvre arxis rk/betonis kedlisa da fskeis demontaJi</t>
  </si>
  <si>
    <t>rk/betonis arxze liTonis gisosis mowyoba sigrZiT 15,0m</t>
  </si>
  <si>
    <t>armatura a-III kl d-10 mm (horiz.)</t>
  </si>
  <si>
    <t>armatura a-III kl d-10 mm (xamuti)</t>
  </si>
  <si>
    <t>moewyos wyalsawreti rkina/betonis kedeli zomiT:  40X0,75X0,15X2=9m3</t>
  </si>
  <si>
    <t>arxis gverdulebze ubeebSi monaTxreli gruntis Cayra da datkepna xeliT 0,15X0,8X40X2=</t>
  </si>
  <si>
    <t>daviT Ciqovanis sakarmidamo ezoSi saniaRvre arxis amowmenda</t>
  </si>
  <si>
    <t>gigla turZelaZes saxlis mimdebared  saniaRvre arxis amowmenda da rk/betonis arxis mowyoba</t>
  </si>
  <si>
    <t>monoliTuri betonis arxis qveS sayrdeni safuZvlis mowyoba  saproeqto niSnulebze mosworeba 20-22 mm fraqciis RorRis nareviT saSualo sisqiT 8 sm-de zomiT:  58X0,8X0,08=</t>
  </si>
  <si>
    <t>moewyos wyalsawreti rkina/betonis fskeri zomiT: 58X0,6X0,1=</t>
  </si>
  <si>
    <t>moewyos wyalsawreti rkina/betonis kedeli zomiT:  58X0,4X0,12X2=5,57m3</t>
  </si>
  <si>
    <t>saniaRvre arxis amowmenda xeliT adgilze gaSliT zomiT: 1,0X0,6X75m=</t>
  </si>
  <si>
    <t>saniaRvre arxis amowmenda xeliT adgilze gaSliT zomiT: 0,6X0,5X56m=</t>
  </si>
  <si>
    <t>saniaRvre arxis amowmenda xeliT adgilze gaSliT  rk/betonis wyalsawreti arxis mosawyobad zomiT: 0,8X0,6X58m=</t>
  </si>
  <si>
    <t xml:space="preserve">nino mesxias sakarmidamo ezoSi saniaRvre arxis amowmenda </t>
  </si>
  <si>
    <t>saniaRvre arxis amowmenda xeliT adgilze gaSliT zomiT: 1,0X0,6X120m=</t>
  </si>
  <si>
    <t>ira miqavas saxlis mimdebared  saniaRvre arxis amowmenda da rk/betonis arxis mowyoba</t>
  </si>
  <si>
    <t>jgalis sabavSvo baRis win, savaWro maRaziis gverdiT liana kvaracxelia ssaxlis mimdebared rk/betonis arxis mowyoba 82,0m-ze</t>
  </si>
  <si>
    <t>gruntis gaTxra xeliT rk/betonis saniaRvre arxis mosawyobad zomiT 0,6X0,5X82m=</t>
  </si>
  <si>
    <t>monoliTuri betonis arxis qveS sayrdeni safuZvlis mowyoba  saproeqto niSnulebze mosworeba 20-22 mm fraqciis RorRis nareviT saSualo sisqiT 8 sm-de zomiT:  82X0,6X0,08=</t>
  </si>
  <si>
    <t>moewyos wyalsawreti rkina/betonis fskeri zomiT: 82X0,5X0,08=</t>
  </si>
  <si>
    <t>moewyos wyalsawreti rkina/betonis kedeli zomiT:  82X0,3X0,12X2=5,57m3</t>
  </si>
  <si>
    <t>arxis gverdulebze ubeebSi monaTxreli gruntis Cayra da datkepna xeliT 0,15X0,4X82X2=</t>
  </si>
  <si>
    <t>saniaRvre arxis mowyoba 40,0 m-ze maia miqavas sakarmidamo ezoSi</t>
  </si>
  <si>
    <t xml:space="preserve">jgalis administraciul erTeulSi, saniaRvre arxebis amowmenda da rk/betonis wyalsawreti arxebis mowyoba </t>
  </si>
  <si>
    <t>saniaRvre arxis amowmenda xeliT adgilze gaSliT  rk/betonis wyalsawreti arxis mosawyobad zomiT: 1,2X0,6X91m=</t>
  </si>
  <si>
    <t>monoliTuri betonis arxis qveS sayrdeni safuZvlis mowyoba  saproeqto niSnulebze mosworeba 20-22 mm fraqciis RorRis nareviT saSualo sisqiT 8 sm-de zomiT:  91X1,2X0,08=</t>
  </si>
  <si>
    <t>moewyos wyalsawreti rkina/betonis fskeri zomiT: 91X1,14X0,08=</t>
  </si>
  <si>
    <t>moewyos wyalsawreti rkina/betonis kedeli zomiT:  91X0,8X0,12X2=17,5m3</t>
  </si>
  <si>
    <t>Temuri zarquas saxlis mimdebared  arsebul saniaRvre arxis napirsamagri damcavi rk/betonis arxis kedlis mowyoba 28,0 m-ze</t>
  </si>
  <si>
    <t>gruntis gaTxra xeliT rk/betonis saniaRvre arxis mosawyobad zomiT 0,3X0,3X29m=</t>
  </si>
  <si>
    <t>moewyos wyalsawreti rkina/betonis saZirkveli da kedeli zomiT:  saZirkveli: 0,3*0,3*29,0=2,61m3       kedeli: 0,18*0,8*29,0=4,2m3</t>
  </si>
  <si>
    <t>armatura a-III kl d-18 mm (vert.)</t>
  </si>
  <si>
    <t xml:space="preserve">dRg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</si>
</sst>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0"/>
    </font>
    <font>
      <sz val="9"/>
      <name val="AcadNusx"/>
      <family val="0"/>
    </font>
    <font>
      <b/>
      <sz val="11"/>
      <name val="AcadNusx"/>
      <family val="0"/>
    </font>
    <font>
      <b/>
      <sz val="10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b/>
      <vertAlign val="superscript"/>
      <sz val="10"/>
      <name val="AcadNusx"/>
      <family val="0"/>
    </font>
    <font>
      <sz val="10"/>
      <color indexed="10"/>
      <name val="Arial"/>
      <family val="0"/>
    </font>
    <font>
      <sz val="11"/>
      <color indexed="10"/>
      <name val="AcadNusx"/>
      <family val="0"/>
    </font>
    <font>
      <sz val="10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rial"/>
      <family val="2"/>
    </font>
    <font>
      <sz val="11"/>
      <color indexed="8"/>
      <name val="AcadNusx"/>
      <family val="0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AcadNusx"/>
      <family val="0"/>
    </font>
    <font>
      <sz val="10"/>
      <color theme="1"/>
      <name val="Arial"/>
      <family val="2"/>
    </font>
    <font>
      <sz val="11"/>
      <color theme="1"/>
      <name val="AcadNusx"/>
      <family val="0"/>
    </font>
    <font>
      <sz val="11"/>
      <color rgb="FFFF0000"/>
      <name val="AcadNusx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4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396" applyFont="1" applyAlignment="1">
      <alignment horizontal="center"/>
      <protection/>
    </xf>
    <xf numFmtId="0" fontId="20" fillId="0" borderId="0" xfId="396" applyFont="1" applyBorder="1" applyAlignment="1">
      <alignment horizontal="center"/>
      <protection/>
    </xf>
    <xf numFmtId="0" fontId="20" fillId="0" borderId="10" xfId="330" applyFont="1" applyBorder="1" applyAlignment="1">
      <alignment horizontal="center"/>
      <protection/>
    </xf>
    <xf numFmtId="0" fontId="20" fillId="0" borderId="11" xfId="330" applyFont="1" applyBorder="1" applyAlignment="1">
      <alignment horizontal="center"/>
      <protection/>
    </xf>
    <xf numFmtId="0" fontId="20" fillId="0" borderId="12" xfId="330" applyFont="1" applyBorder="1" applyAlignment="1">
      <alignment horizontal="center"/>
      <protection/>
    </xf>
    <xf numFmtId="0" fontId="20" fillId="0" borderId="13" xfId="330" applyFont="1" applyBorder="1" applyAlignment="1">
      <alignment horizontal="center"/>
      <protection/>
    </xf>
    <xf numFmtId="0" fontId="20" fillId="0" borderId="14" xfId="330" applyFont="1" applyBorder="1" applyAlignment="1">
      <alignment horizontal="center"/>
      <protection/>
    </xf>
    <xf numFmtId="0" fontId="25" fillId="0" borderId="11" xfId="396" applyFont="1" applyBorder="1" applyAlignment="1">
      <alignment horizontal="center"/>
      <protection/>
    </xf>
    <xf numFmtId="0" fontId="25" fillId="24" borderId="11" xfId="396" applyFont="1" applyFill="1" applyBorder="1" applyAlignment="1">
      <alignment horizontal="center"/>
      <protection/>
    </xf>
    <xf numFmtId="198" fontId="25" fillId="24" borderId="11" xfId="396" applyNumberFormat="1" applyFont="1" applyFill="1" applyBorder="1" applyAlignment="1">
      <alignment horizontal="center"/>
      <protection/>
    </xf>
    <xf numFmtId="1" fontId="25" fillId="24" borderId="11" xfId="396" applyNumberFormat="1" applyFont="1" applyFill="1" applyBorder="1" applyAlignment="1">
      <alignment horizontal="center"/>
      <protection/>
    </xf>
    <xf numFmtId="0" fontId="25" fillId="0" borderId="11" xfId="396" applyFont="1" applyBorder="1" applyAlignment="1">
      <alignment horizontal="left" vertical="center" wrapText="1"/>
      <protection/>
    </xf>
    <xf numFmtId="198" fontId="25" fillId="0" borderId="11" xfId="396" applyNumberFormat="1" applyFont="1" applyBorder="1" applyAlignment="1">
      <alignment horizontal="center" vertical="center" wrapText="1"/>
      <protection/>
    </xf>
    <xf numFmtId="2" fontId="25" fillId="0" borderId="11" xfId="396" applyNumberFormat="1" applyFont="1" applyBorder="1" applyAlignment="1">
      <alignment horizontal="center" vertical="center" wrapText="1"/>
      <protection/>
    </xf>
    <xf numFmtId="1" fontId="25" fillId="0" borderId="11" xfId="396" applyNumberFormat="1" applyFont="1" applyBorder="1" applyAlignment="1">
      <alignment horizontal="center" vertical="center" wrapText="1"/>
      <protection/>
    </xf>
    <xf numFmtId="0" fontId="20" fillId="0" borderId="0" xfId="396" applyFont="1" applyBorder="1" applyAlignment="1">
      <alignment horizontal="center" vertical="center" wrapText="1"/>
      <protection/>
    </xf>
    <xf numFmtId="0" fontId="25" fillId="0" borderId="11" xfId="396" applyFont="1" applyBorder="1" applyAlignment="1">
      <alignment horizontal="left"/>
      <protection/>
    </xf>
    <xf numFmtId="198" fontId="25" fillId="0" borderId="11" xfId="396" applyNumberFormat="1" applyFont="1" applyBorder="1" applyAlignment="1">
      <alignment horizontal="center"/>
      <protection/>
    </xf>
    <xf numFmtId="197" fontId="25" fillId="0" borderId="11" xfId="396" applyNumberFormat="1" applyFont="1" applyBorder="1" applyAlignment="1">
      <alignment horizontal="center"/>
      <protection/>
    </xf>
    <xf numFmtId="2" fontId="25" fillId="0" borderId="11" xfId="396" applyNumberFormat="1" applyFont="1" applyBorder="1" applyAlignment="1">
      <alignment horizontal="center"/>
      <protection/>
    </xf>
    <xf numFmtId="1" fontId="25" fillId="0" borderId="11" xfId="396" applyNumberFormat="1" applyFont="1" applyBorder="1" applyAlignment="1">
      <alignment horizontal="center"/>
      <protection/>
    </xf>
    <xf numFmtId="0" fontId="25" fillId="25" borderId="11" xfId="396" applyFont="1" applyFill="1" applyBorder="1" applyAlignment="1">
      <alignment horizontal="center"/>
      <protection/>
    </xf>
    <xf numFmtId="9" fontId="25" fillId="0" borderId="11" xfId="396" applyNumberFormat="1" applyFont="1" applyBorder="1" applyAlignment="1">
      <alignment horizontal="center" vertical="center" wrapText="1"/>
      <protection/>
    </xf>
    <xf numFmtId="0" fontId="25" fillId="0" borderId="11" xfId="396" applyFont="1" applyBorder="1" applyAlignment="1">
      <alignment horizontal="center" vertical="center"/>
      <protection/>
    </xf>
    <xf numFmtId="9" fontId="25" fillId="0" borderId="11" xfId="396" applyNumberFormat="1" applyFont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98" fontId="25" fillId="25" borderId="11" xfId="396" applyNumberFormat="1" applyFont="1" applyFill="1" applyBorder="1" applyAlignment="1">
      <alignment horizontal="center"/>
      <protection/>
    </xf>
    <xf numFmtId="1" fontId="25" fillId="25" borderId="11" xfId="396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5" fillId="24" borderId="11" xfId="396" applyFont="1" applyFill="1" applyBorder="1" applyAlignment="1">
      <alignment horizontal="left"/>
      <protection/>
    </xf>
    <xf numFmtId="0" fontId="20" fillId="25" borderId="15" xfId="0" applyFont="1" applyFill="1" applyBorder="1" applyAlignment="1">
      <alignment horizontal="left"/>
    </xf>
    <xf numFmtId="0" fontId="21" fillId="25" borderId="0" xfId="0" applyFont="1" applyFill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 wrapText="1"/>
    </xf>
    <xf numFmtId="198" fontId="22" fillId="25" borderId="11" xfId="0" applyNumberFormat="1" applyFont="1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vertical="center" wrapText="1"/>
    </xf>
    <xf numFmtId="0" fontId="21" fillId="25" borderId="11" xfId="0" applyNumberFormat="1" applyFont="1" applyFill="1" applyBorder="1" applyAlignment="1">
      <alignment horizontal="center" vertical="center"/>
    </xf>
    <xf numFmtId="199" fontId="21" fillId="25" borderId="11" xfId="0" applyNumberFormat="1" applyFont="1" applyFill="1" applyBorder="1" applyAlignment="1">
      <alignment horizontal="center" vertical="center"/>
    </xf>
    <xf numFmtId="198" fontId="21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2" fontId="22" fillId="0" borderId="11" xfId="393" applyNumberFormat="1" applyFont="1" applyBorder="1" applyAlignment="1" quotePrefix="1">
      <alignment horizontal="center" vertical="top" wrapText="1"/>
      <protection/>
    </xf>
    <xf numFmtId="2" fontId="22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25" borderId="15" xfId="0" applyFont="1" applyFill="1" applyBorder="1" applyAlignment="1">
      <alignment horizontal="center" vertical="center" wrapText="1"/>
    </xf>
    <xf numFmtId="0" fontId="21" fillId="0" borderId="15" xfId="393" applyFont="1" applyFill="1" applyBorder="1" applyAlignment="1" quotePrefix="1">
      <alignment horizontal="center" vertical="top" wrapText="1"/>
      <protection/>
    </xf>
    <xf numFmtId="2" fontId="21" fillId="0" borderId="15" xfId="393" applyNumberFormat="1" applyFont="1" applyBorder="1" applyAlignment="1" quotePrefix="1">
      <alignment horizontal="center" vertical="top" wrapText="1"/>
      <protection/>
    </xf>
    <xf numFmtId="0" fontId="21" fillId="0" borderId="15" xfId="0" applyFont="1" applyFill="1" applyBorder="1" applyAlignment="1">
      <alignment horizontal="center" vertical="center" wrapText="1"/>
    </xf>
    <xf numFmtId="199" fontId="21" fillId="0" borderId="15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2" fontId="20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2" fillId="25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199" fontId="22" fillId="0" borderId="11" xfId="0" applyNumberFormat="1" applyFont="1" applyFill="1" applyBorder="1" applyAlignment="1">
      <alignment horizontal="center" vertical="center"/>
    </xf>
    <xf numFmtId="3" fontId="22" fillId="26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horizontal="left"/>
    </xf>
    <xf numFmtId="0" fontId="33" fillId="25" borderId="0" xfId="0" applyFont="1" applyFill="1" applyAlignment="1">
      <alignment/>
    </xf>
    <xf numFmtId="0" fontId="33" fillId="25" borderId="11" xfId="0" applyFont="1" applyFill="1" applyBorder="1" applyAlignment="1">
      <alignment horizontal="center"/>
    </xf>
    <xf numFmtId="0" fontId="33" fillId="25" borderId="11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11" xfId="0" applyFont="1" applyFill="1" applyBorder="1" applyAlignment="1">
      <alignment horizontal="center" vertical="top" wrapText="1"/>
    </xf>
    <xf numFmtId="197" fontId="33" fillId="0" borderId="11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1" xfId="298" applyNumberFormat="1" applyFont="1" applyFill="1" applyBorder="1" applyAlignment="1">
      <alignment horizontal="center" vertical="center" wrapText="1"/>
      <protection/>
    </xf>
    <xf numFmtId="0" fontId="21" fillId="0" borderId="11" xfId="298" applyNumberFormat="1" applyFont="1" applyFill="1" applyBorder="1" applyAlignment="1">
      <alignment horizontal="center" vertical="center" wrapText="1"/>
      <protection/>
    </xf>
    <xf numFmtId="0" fontId="22" fillId="25" borderId="11" xfId="0" applyNumberFormat="1" applyFont="1" applyFill="1" applyBorder="1" applyAlignment="1">
      <alignment horizontal="center" vertical="center" wrapText="1"/>
    </xf>
    <xf numFmtId="2" fontId="21" fillId="0" borderId="11" xfId="332" applyNumberFormat="1" applyFont="1" applyFill="1" applyBorder="1" applyAlignment="1">
      <alignment horizontal="center" vertical="center" wrapText="1"/>
      <protection/>
    </xf>
    <xf numFmtId="2" fontId="21" fillId="0" borderId="11" xfId="331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0" fontId="21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top" wrapText="1"/>
    </xf>
    <xf numFmtId="49" fontId="21" fillId="0" borderId="11" xfId="298" applyNumberFormat="1" applyFont="1" applyFill="1" applyBorder="1" applyAlignment="1">
      <alignment horizontal="center" vertical="center" wrapText="1"/>
      <protection/>
    </xf>
    <xf numFmtId="49" fontId="21" fillId="0" borderId="11" xfId="316" applyNumberFormat="1" applyFont="1" applyFill="1" applyBorder="1" applyAlignment="1">
      <alignment vertical="center" wrapText="1"/>
      <protection/>
    </xf>
    <xf numFmtId="0" fontId="21" fillId="25" borderId="11" xfId="298" applyNumberFormat="1" applyFont="1" applyFill="1" applyBorder="1" applyAlignment="1">
      <alignment horizontal="center" vertical="center" wrapText="1"/>
      <protection/>
    </xf>
    <xf numFmtId="2" fontId="20" fillId="0" borderId="11" xfId="332" applyNumberFormat="1" applyFont="1" applyFill="1" applyBorder="1" applyAlignment="1">
      <alignment horizontal="center" vertical="center" wrapText="1"/>
      <protection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1" xfId="331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2" fillId="25" borderId="11" xfId="0" applyFont="1" applyFill="1" applyBorder="1" applyAlignment="1">
      <alignment horizontal="left" vertical="center" wrapText="1"/>
    </xf>
    <xf numFmtId="198" fontId="22" fillId="0" borderId="11" xfId="0" applyNumberFormat="1" applyFont="1" applyBorder="1" applyAlignment="1">
      <alignment horizontal="center" vertical="center" wrapText="1"/>
    </xf>
    <xf numFmtId="0" fontId="21" fillId="0" borderId="11" xfId="329" applyFont="1" applyBorder="1" applyAlignment="1">
      <alignment horizontal="center" vertical="center" wrapText="1"/>
      <protection/>
    </xf>
    <xf numFmtId="2" fontId="21" fillId="0" borderId="11" xfId="0" applyNumberFormat="1" applyFont="1" applyBorder="1" applyAlignment="1">
      <alignment horizontal="center" vertical="center" wrapText="1"/>
    </xf>
    <xf numFmtId="19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98" fontId="21" fillId="0" borderId="11" xfId="0" applyNumberFormat="1" applyFont="1" applyBorder="1" applyAlignment="1">
      <alignment horizontal="center"/>
    </xf>
    <xf numFmtId="0" fontId="21" fillId="0" borderId="11" xfId="329" applyFont="1" applyBorder="1" applyAlignment="1">
      <alignment horizontal="center"/>
      <protection/>
    </xf>
    <xf numFmtId="1" fontId="21" fillId="0" borderId="11" xfId="0" applyNumberFormat="1" applyFont="1" applyBorder="1" applyAlignment="1">
      <alignment horizontal="center"/>
    </xf>
    <xf numFmtId="0" fontId="20" fillId="0" borderId="0" xfId="329" applyFont="1" applyBorder="1" applyAlignment="1">
      <alignment horizontal="center"/>
      <protection/>
    </xf>
    <xf numFmtId="199" fontId="20" fillId="0" borderId="0" xfId="0" applyNumberFormat="1" applyFont="1" applyBorder="1" applyAlignment="1">
      <alignment horizontal="center"/>
    </xf>
    <xf numFmtId="0" fontId="21" fillId="25" borderId="0" xfId="0" applyFont="1" applyFill="1" applyBorder="1" applyAlignment="1">
      <alignment/>
    </xf>
    <xf numFmtId="199" fontId="21" fillId="0" borderId="11" xfId="0" applyNumberFormat="1" applyFont="1" applyBorder="1" applyAlignment="1">
      <alignment horizontal="center"/>
    </xf>
    <xf numFmtId="0" fontId="20" fillId="0" borderId="0" xfId="329" applyFont="1" applyBorder="1" applyAlignment="1">
      <alignment horizontal="center" vertical="center" wrapText="1"/>
      <protection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center" wrapText="1"/>
    </xf>
    <xf numFmtId="0" fontId="20" fillId="0" borderId="11" xfId="396" applyFont="1" applyBorder="1" applyAlignment="1">
      <alignment horizontal="center"/>
      <protection/>
    </xf>
    <xf numFmtId="0" fontId="20" fillId="0" borderId="11" xfId="39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3" fillId="0" borderId="12" xfId="330" applyFont="1" applyBorder="1" applyAlignment="1">
      <alignment horizontal="center" wrapText="1"/>
      <protection/>
    </xf>
    <xf numFmtId="0" fontId="21" fillId="0" borderId="11" xfId="393" applyFont="1" applyFill="1" applyBorder="1" applyAlignment="1" quotePrefix="1">
      <alignment horizontal="center" vertical="top" wrapText="1"/>
      <protection/>
    </xf>
    <xf numFmtId="2" fontId="21" fillId="0" borderId="11" xfId="393" applyNumberFormat="1" applyFont="1" applyBorder="1" applyAlignment="1" quotePrefix="1">
      <alignment horizontal="center" vertical="top"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2" fontId="21" fillId="27" borderId="11" xfId="0" applyNumberFormat="1" applyFont="1" applyFill="1" applyBorder="1" applyAlignment="1">
      <alignment horizontal="center" vertical="center"/>
    </xf>
    <xf numFmtId="0" fontId="20" fillId="0" borderId="14" xfId="330" applyFont="1" applyBorder="1" applyAlignment="1">
      <alignment vertical="center"/>
      <protection/>
    </xf>
    <xf numFmtId="0" fontId="20" fillId="0" borderId="17" xfId="330" applyFont="1" applyBorder="1" applyAlignment="1">
      <alignment vertical="center"/>
      <protection/>
    </xf>
    <xf numFmtId="0" fontId="20" fillId="0" borderId="18" xfId="330" applyFont="1" applyBorder="1" applyAlignment="1">
      <alignment vertical="center"/>
      <protection/>
    </xf>
    <xf numFmtId="0" fontId="20" fillId="0" borderId="19" xfId="330" applyFont="1" applyBorder="1" applyAlignment="1">
      <alignment vertical="center"/>
      <protection/>
    </xf>
    <xf numFmtId="0" fontId="20" fillId="0" borderId="15" xfId="330" applyFont="1" applyBorder="1" applyAlignment="1">
      <alignment horizontal="center" vertical="center" wrapText="1"/>
      <protection/>
    </xf>
    <xf numFmtId="0" fontId="20" fillId="0" borderId="16" xfId="330" applyFont="1" applyBorder="1" applyAlignment="1">
      <alignment horizontal="center" vertical="center"/>
      <protection/>
    </xf>
    <xf numFmtId="0" fontId="20" fillId="0" borderId="15" xfId="330" applyFont="1" applyBorder="1" applyAlignment="1">
      <alignment horizontal="center" vertical="center"/>
      <protection/>
    </xf>
    <xf numFmtId="0" fontId="20" fillId="0" borderId="14" xfId="330" applyFont="1" applyBorder="1" applyAlignment="1">
      <alignment horizontal="center" vertical="center" wrapText="1"/>
      <protection/>
    </xf>
    <xf numFmtId="0" fontId="20" fillId="0" borderId="17" xfId="330" applyFont="1" applyBorder="1" applyAlignment="1">
      <alignment horizontal="center" vertical="center"/>
      <protection/>
    </xf>
    <xf numFmtId="0" fontId="20" fillId="0" borderId="18" xfId="330" applyFont="1" applyBorder="1" applyAlignment="1">
      <alignment horizontal="center" vertical="center"/>
      <protection/>
    </xf>
    <xf numFmtId="0" fontId="20" fillId="0" borderId="19" xfId="330" applyFont="1" applyBorder="1" applyAlignment="1">
      <alignment horizontal="center" vertical="center"/>
      <protection/>
    </xf>
    <xf numFmtId="0" fontId="25" fillId="0" borderId="0" xfId="396" applyFont="1" applyAlignment="1">
      <alignment horizontal="center" wrapText="1"/>
      <protection/>
    </xf>
    <xf numFmtId="0" fontId="20" fillId="0" borderId="20" xfId="330" applyFont="1" applyBorder="1" applyAlignment="1">
      <alignment horizontal="center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0" fillId="0" borderId="15" xfId="330" applyFont="1" applyBorder="1" applyAlignment="1">
      <alignment horizontal="center" textRotation="90"/>
      <protection/>
    </xf>
    <xf numFmtId="0" fontId="29" fillId="0" borderId="20" xfId="0" applyFont="1" applyBorder="1" applyAlignment="1">
      <alignment/>
    </xf>
    <xf numFmtId="0" fontId="29" fillId="0" borderId="16" xfId="0" applyFont="1" applyBorder="1" applyAlignment="1">
      <alignment/>
    </xf>
    <xf numFmtId="0" fontId="20" fillId="0" borderId="15" xfId="330" applyFont="1" applyBorder="1" applyAlignment="1">
      <alignment horizontal="center" vertical="center" textRotation="90"/>
      <protection/>
    </xf>
    <xf numFmtId="0" fontId="20" fillId="0" borderId="20" xfId="330" applyFont="1" applyBorder="1" applyAlignment="1">
      <alignment horizontal="center" vertical="center" textRotation="90"/>
      <protection/>
    </xf>
    <xf numFmtId="0" fontId="20" fillId="0" borderId="16" xfId="330" applyFont="1" applyBorder="1" applyAlignment="1">
      <alignment horizontal="center" vertical="center" textRotation="90"/>
      <protection/>
    </xf>
  </cellXfs>
  <cellStyles count="392">
    <cellStyle name="Normal" xfId="0"/>
    <cellStyle name="20% - Accent1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 2" xfId="22"/>
    <cellStyle name="20% - Accent2 3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4 2" xfId="32"/>
    <cellStyle name="20% - Accent3 5" xfId="33"/>
    <cellStyle name="20% - Accent3 6" xfId="34"/>
    <cellStyle name="20% - Accent3 7" xfId="35"/>
    <cellStyle name="20% - Accent4 2" xfId="36"/>
    <cellStyle name="20% - Accent4 3" xfId="37"/>
    <cellStyle name="20% - Accent4 4" xfId="38"/>
    <cellStyle name="20% - Accent4 4 2" xfId="39"/>
    <cellStyle name="20% - Accent4 5" xfId="40"/>
    <cellStyle name="20% - Accent4 6" xfId="41"/>
    <cellStyle name="20% - Accent4 7" xfId="42"/>
    <cellStyle name="20% - Accent5 2" xfId="43"/>
    <cellStyle name="20% - Accent5 3" xfId="44"/>
    <cellStyle name="20% - Accent5 4" xfId="45"/>
    <cellStyle name="20% - Accent5 4 2" xfId="46"/>
    <cellStyle name="20% - Accent5 5" xfId="47"/>
    <cellStyle name="20% - Accent5 6" xfId="48"/>
    <cellStyle name="20% - Accent5 7" xfId="49"/>
    <cellStyle name="20% - Accent6 2" xfId="50"/>
    <cellStyle name="20% - Accent6 3" xfId="51"/>
    <cellStyle name="20% - Accent6 4" xfId="52"/>
    <cellStyle name="20% - Accent6 4 2" xfId="53"/>
    <cellStyle name="20% - Accent6 5" xfId="54"/>
    <cellStyle name="20% - Accent6 6" xfId="55"/>
    <cellStyle name="20% - Accent6 7" xfId="56"/>
    <cellStyle name="20% - Акцент1" xfId="57"/>
    <cellStyle name="20% - Акцент2" xfId="58"/>
    <cellStyle name="20% - Акцент3" xfId="59"/>
    <cellStyle name="20% - Акцент4" xfId="60"/>
    <cellStyle name="20% - Акцент5" xfId="61"/>
    <cellStyle name="20% - Акцент6" xfId="62"/>
    <cellStyle name="40% - Accent1 2" xfId="63"/>
    <cellStyle name="40% - Accent1 3" xfId="64"/>
    <cellStyle name="40% - Accent1 4" xfId="65"/>
    <cellStyle name="40% - Accent1 4 2" xfId="66"/>
    <cellStyle name="40% - Accent1 5" xfId="67"/>
    <cellStyle name="40% - Accent1 6" xfId="68"/>
    <cellStyle name="40% - Accent1 7" xfId="69"/>
    <cellStyle name="40% - Accent2 2" xfId="70"/>
    <cellStyle name="40% - Accent2 3" xfId="71"/>
    <cellStyle name="40% - Accent2 4" xfId="72"/>
    <cellStyle name="40% - Accent2 4 2" xfId="73"/>
    <cellStyle name="40% - Accent2 5" xfId="74"/>
    <cellStyle name="40% - Accent2 6" xfId="75"/>
    <cellStyle name="40% - Accent2 7" xfId="76"/>
    <cellStyle name="40% - Accent3 2" xfId="77"/>
    <cellStyle name="40% - Accent3 3" xfId="78"/>
    <cellStyle name="40% - Accent3 4" xfId="79"/>
    <cellStyle name="40% - Accent3 4 2" xfId="80"/>
    <cellStyle name="40% - Accent3 5" xfId="81"/>
    <cellStyle name="40% - Accent3 6" xfId="82"/>
    <cellStyle name="40% - Accent3 7" xfId="83"/>
    <cellStyle name="40% - Accent4 2" xfId="84"/>
    <cellStyle name="40% - Accent4 3" xfId="85"/>
    <cellStyle name="40% - Accent4 4" xfId="86"/>
    <cellStyle name="40% - Accent4 4 2" xfId="87"/>
    <cellStyle name="40% - Accent4 5" xfId="88"/>
    <cellStyle name="40% - Accent4 6" xfId="89"/>
    <cellStyle name="40% - Accent4 7" xfId="90"/>
    <cellStyle name="40% - Accent5 2" xfId="91"/>
    <cellStyle name="40% - Accent5 3" xfId="92"/>
    <cellStyle name="40% - Accent5 4" xfId="93"/>
    <cellStyle name="40% - Accent5 4 2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4 2" xfId="101"/>
    <cellStyle name="40% - Accent6 5" xfId="102"/>
    <cellStyle name="40% - Accent6 6" xfId="103"/>
    <cellStyle name="40% - Accent6 7" xfId="104"/>
    <cellStyle name="40% - Акцент1" xfId="105"/>
    <cellStyle name="40% - Акцент2" xfId="106"/>
    <cellStyle name="40% - Акцент3" xfId="107"/>
    <cellStyle name="40% - Акцент4" xfId="108"/>
    <cellStyle name="40% - Акцент5" xfId="109"/>
    <cellStyle name="40% - Акцент6" xfId="110"/>
    <cellStyle name="60% - Accent1 2" xfId="111"/>
    <cellStyle name="60% - Accent1 3" xfId="112"/>
    <cellStyle name="60% - Accent1 4" xfId="113"/>
    <cellStyle name="60% - Accent1 4 2" xfId="114"/>
    <cellStyle name="60% - Accent1 5" xfId="115"/>
    <cellStyle name="60% - Accent1 6" xfId="116"/>
    <cellStyle name="60% - Accent1 7" xfId="117"/>
    <cellStyle name="60% - Accent2 2" xfId="118"/>
    <cellStyle name="60% - Accent2 3" xfId="119"/>
    <cellStyle name="60% - Accent2 4" xfId="120"/>
    <cellStyle name="60% - Accent2 4 2" xfId="121"/>
    <cellStyle name="60% - Accent2 5" xfId="122"/>
    <cellStyle name="60% - Accent2 6" xfId="123"/>
    <cellStyle name="60% - Accent2 7" xfId="124"/>
    <cellStyle name="60% - Accent3 2" xfId="125"/>
    <cellStyle name="60% - Accent3 3" xfId="126"/>
    <cellStyle name="60% - Accent3 4" xfId="127"/>
    <cellStyle name="60% - Accent3 4 2" xfId="128"/>
    <cellStyle name="60% - Accent3 5" xfId="129"/>
    <cellStyle name="60% - Accent3 6" xfId="130"/>
    <cellStyle name="60% - Accent3 7" xfId="131"/>
    <cellStyle name="60% - Accent4 2" xfId="132"/>
    <cellStyle name="60% - Accent4 3" xfId="133"/>
    <cellStyle name="60% - Accent4 4" xfId="134"/>
    <cellStyle name="60% - Accent4 4 2" xfId="135"/>
    <cellStyle name="60% - Accent4 5" xfId="136"/>
    <cellStyle name="60% - Accent4 6" xfId="137"/>
    <cellStyle name="60% - Accent4 7" xfId="138"/>
    <cellStyle name="60% - Accent5 2" xfId="139"/>
    <cellStyle name="60% - Accent5 3" xfId="140"/>
    <cellStyle name="60% - Accent5 4" xfId="141"/>
    <cellStyle name="60% - Accent5 4 2" xfId="142"/>
    <cellStyle name="60% - Accent5 5" xfId="143"/>
    <cellStyle name="60% - Accent5 6" xfId="144"/>
    <cellStyle name="60% - Accent5 7" xfId="145"/>
    <cellStyle name="60% - Accent6 2" xfId="146"/>
    <cellStyle name="60% - Accent6 3" xfId="147"/>
    <cellStyle name="60% - Accent6 4" xfId="148"/>
    <cellStyle name="60% - Accent6 4 2" xfId="149"/>
    <cellStyle name="60% - Accent6 5" xfId="150"/>
    <cellStyle name="60% - Accent6 6" xfId="151"/>
    <cellStyle name="60% - Accent6 7" xfId="15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Accent1 2" xfId="159"/>
    <cellStyle name="Accent1 3" xfId="160"/>
    <cellStyle name="Accent1 4" xfId="161"/>
    <cellStyle name="Accent1 4 2" xfId="162"/>
    <cellStyle name="Accent1 5" xfId="163"/>
    <cellStyle name="Accent1 6" xfId="164"/>
    <cellStyle name="Accent1 7" xfId="165"/>
    <cellStyle name="Accent2 2" xfId="166"/>
    <cellStyle name="Accent2 3" xfId="167"/>
    <cellStyle name="Accent2 4" xfId="168"/>
    <cellStyle name="Accent2 4 2" xfId="169"/>
    <cellStyle name="Accent2 5" xfId="170"/>
    <cellStyle name="Accent2 6" xfId="171"/>
    <cellStyle name="Accent2 7" xfId="172"/>
    <cellStyle name="Accent3 2" xfId="173"/>
    <cellStyle name="Accent3 3" xfId="174"/>
    <cellStyle name="Accent3 4" xfId="175"/>
    <cellStyle name="Accent3 4 2" xfId="176"/>
    <cellStyle name="Accent3 5" xfId="177"/>
    <cellStyle name="Accent3 6" xfId="178"/>
    <cellStyle name="Accent3 7" xfId="179"/>
    <cellStyle name="Accent4 2" xfId="180"/>
    <cellStyle name="Accent4 3" xfId="181"/>
    <cellStyle name="Accent4 4" xfId="182"/>
    <cellStyle name="Accent4 4 2" xfId="183"/>
    <cellStyle name="Accent4 5" xfId="184"/>
    <cellStyle name="Accent4 6" xfId="185"/>
    <cellStyle name="Accent4 7" xfId="186"/>
    <cellStyle name="Accent5 2" xfId="187"/>
    <cellStyle name="Accent5 3" xfId="188"/>
    <cellStyle name="Accent5 4" xfId="189"/>
    <cellStyle name="Accent5 4 2" xfId="190"/>
    <cellStyle name="Accent5 5" xfId="191"/>
    <cellStyle name="Accent5 6" xfId="192"/>
    <cellStyle name="Accent5 7" xfId="193"/>
    <cellStyle name="Accent6 2" xfId="194"/>
    <cellStyle name="Accent6 3" xfId="195"/>
    <cellStyle name="Accent6 4" xfId="196"/>
    <cellStyle name="Accent6 4 2" xfId="197"/>
    <cellStyle name="Accent6 5" xfId="198"/>
    <cellStyle name="Accent6 6" xfId="199"/>
    <cellStyle name="Accent6 7" xfId="200"/>
    <cellStyle name="Bad 2" xfId="201"/>
    <cellStyle name="Bad 3" xfId="202"/>
    <cellStyle name="Bad 4" xfId="203"/>
    <cellStyle name="Bad 4 2" xfId="204"/>
    <cellStyle name="Bad 5" xfId="205"/>
    <cellStyle name="Bad 6" xfId="206"/>
    <cellStyle name="Bad 7" xfId="207"/>
    <cellStyle name="Calculation 2" xfId="208"/>
    <cellStyle name="Calculation 3" xfId="209"/>
    <cellStyle name="Calculation 4" xfId="210"/>
    <cellStyle name="Calculation 4 2" xfId="211"/>
    <cellStyle name="Calculation 4_Copy of SANTEQNIKA" xfId="212"/>
    <cellStyle name="Calculation 5" xfId="213"/>
    <cellStyle name="Calculation 6" xfId="214"/>
    <cellStyle name="Calculation 7" xfId="215"/>
    <cellStyle name="Check Cell 2" xfId="216"/>
    <cellStyle name="Check Cell 3" xfId="217"/>
    <cellStyle name="Check Cell 4" xfId="218"/>
    <cellStyle name="Check Cell 4 2" xfId="219"/>
    <cellStyle name="Check Cell 4_Copy of SANTEQNIKA" xfId="220"/>
    <cellStyle name="Check Cell 5" xfId="221"/>
    <cellStyle name="Check Cell 6" xfId="222"/>
    <cellStyle name="Check Cell 7" xfId="223"/>
    <cellStyle name="Comma 2" xfId="224"/>
    <cellStyle name="Comma 3" xfId="225"/>
    <cellStyle name="Explanatory Text 2" xfId="226"/>
    <cellStyle name="Explanatory Text 3" xfId="227"/>
    <cellStyle name="Explanatory Text 4" xfId="228"/>
    <cellStyle name="Explanatory Text 4 2" xfId="229"/>
    <cellStyle name="Explanatory Text 5" xfId="230"/>
    <cellStyle name="Explanatory Text 6" xfId="231"/>
    <cellStyle name="Explanatory Text 7" xfId="232"/>
    <cellStyle name="Good 2" xfId="233"/>
    <cellStyle name="Good 3" xfId="234"/>
    <cellStyle name="Good 4" xfId="235"/>
    <cellStyle name="Good 4 2" xfId="236"/>
    <cellStyle name="Good 5" xfId="237"/>
    <cellStyle name="Good 6" xfId="238"/>
    <cellStyle name="Good 7" xfId="239"/>
    <cellStyle name="Heading 1 2" xfId="240"/>
    <cellStyle name="Heading 1 3" xfId="241"/>
    <cellStyle name="Heading 1 4" xfId="242"/>
    <cellStyle name="Heading 1 4 2" xfId="243"/>
    <cellStyle name="Heading 1 4_Copy of SANTEQNIKA" xfId="244"/>
    <cellStyle name="Heading 1 5" xfId="245"/>
    <cellStyle name="Heading 1 6" xfId="246"/>
    <cellStyle name="Heading 1 7" xfId="247"/>
    <cellStyle name="Heading 2 2" xfId="248"/>
    <cellStyle name="Heading 2 3" xfId="249"/>
    <cellStyle name="Heading 2 4" xfId="250"/>
    <cellStyle name="Heading 2 4 2" xfId="251"/>
    <cellStyle name="Heading 2 4_Copy of SANTEQNIKA" xfId="252"/>
    <cellStyle name="Heading 2 5" xfId="253"/>
    <cellStyle name="Heading 2 6" xfId="254"/>
    <cellStyle name="Heading 2 7" xfId="255"/>
    <cellStyle name="Heading 3 2" xfId="256"/>
    <cellStyle name="Heading 3 3" xfId="257"/>
    <cellStyle name="Heading 3 4" xfId="258"/>
    <cellStyle name="Heading 3 4 2" xfId="259"/>
    <cellStyle name="Heading 3 4_Copy of SANTEQNIKA" xfId="260"/>
    <cellStyle name="Heading 3 5" xfId="261"/>
    <cellStyle name="Heading 3 6" xfId="262"/>
    <cellStyle name="Heading 3 7" xfId="263"/>
    <cellStyle name="Heading 4 2" xfId="264"/>
    <cellStyle name="Heading 4 3" xfId="265"/>
    <cellStyle name="Heading 4 4" xfId="266"/>
    <cellStyle name="Heading 4 4 2" xfId="267"/>
    <cellStyle name="Heading 4 5" xfId="268"/>
    <cellStyle name="Heading 4 6" xfId="269"/>
    <cellStyle name="Heading 4 7" xfId="270"/>
    <cellStyle name="Input 2" xfId="271"/>
    <cellStyle name="Input 3" xfId="272"/>
    <cellStyle name="Input 4" xfId="273"/>
    <cellStyle name="Input 4 2" xfId="274"/>
    <cellStyle name="Input 4_Copy of SANTEQNIKA" xfId="275"/>
    <cellStyle name="Input 5" xfId="276"/>
    <cellStyle name="Input 6" xfId="277"/>
    <cellStyle name="Input 7" xfId="278"/>
    <cellStyle name="Linked Cell 2" xfId="279"/>
    <cellStyle name="Linked Cell 3" xfId="280"/>
    <cellStyle name="Linked Cell 4" xfId="281"/>
    <cellStyle name="Linked Cell 4 2" xfId="282"/>
    <cellStyle name="Linked Cell 4_Copy of SANTEQNIKA" xfId="283"/>
    <cellStyle name="Linked Cell 5" xfId="284"/>
    <cellStyle name="Linked Cell 6" xfId="285"/>
    <cellStyle name="Linked Cell 7" xfId="286"/>
    <cellStyle name="Neutral 2" xfId="287"/>
    <cellStyle name="Neutral 3" xfId="288"/>
    <cellStyle name="Neutral 4" xfId="289"/>
    <cellStyle name="Neutral 4 2" xfId="290"/>
    <cellStyle name="Neutral 5" xfId="291"/>
    <cellStyle name="Neutral 6" xfId="292"/>
    <cellStyle name="Neutral 7" xfId="293"/>
    <cellStyle name="Normal 10" xfId="294"/>
    <cellStyle name="Normal 11" xfId="295"/>
    <cellStyle name="Normal 12" xfId="296"/>
    <cellStyle name="Normal 13" xfId="297"/>
    <cellStyle name="Normal 13 5 3" xfId="298"/>
    <cellStyle name="Normal 2" xfId="299"/>
    <cellStyle name="Normal 2 2" xfId="300"/>
    <cellStyle name="Normal 2 2 2" xfId="301"/>
    <cellStyle name="Normal 2 2 3" xfId="302"/>
    <cellStyle name="Normal 2 2 4" xfId="303"/>
    <cellStyle name="Normal 2 2 5" xfId="304"/>
    <cellStyle name="Normal 2 2_Copy of SANTEQNIKA" xfId="305"/>
    <cellStyle name="Normal 2 3" xfId="306"/>
    <cellStyle name="Normal 2 4" xfId="307"/>
    <cellStyle name="Normal 2 5" xfId="308"/>
    <cellStyle name="Normal 2 6" xfId="309"/>
    <cellStyle name="Normal 2 7" xfId="310"/>
    <cellStyle name="Normal 2_samseneblo - 2009" xfId="311"/>
    <cellStyle name="Normal 26" xfId="312"/>
    <cellStyle name="Normal 27" xfId="313"/>
    <cellStyle name="Normal 3" xfId="314"/>
    <cellStyle name="Normal 31" xfId="315"/>
    <cellStyle name="Normal 36 2 2 2" xfId="316"/>
    <cellStyle name="Normal 4" xfId="317"/>
    <cellStyle name="Normal 5" xfId="318"/>
    <cellStyle name="Normal 53" xfId="319"/>
    <cellStyle name="Normal 6" xfId="320"/>
    <cellStyle name="Normal 7" xfId="321"/>
    <cellStyle name="Normal 8" xfId="322"/>
    <cellStyle name="Normal 8 2" xfId="323"/>
    <cellStyle name="Normal 8_Copy of SANTEQNIKA" xfId="324"/>
    <cellStyle name="Normal 9" xfId="325"/>
    <cellStyle name="Normal 9 2" xfId="326"/>
    <cellStyle name="Normal 9 2 2" xfId="327"/>
    <cellStyle name="Normal 9_Copy of SANTEQNIKA" xfId="328"/>
    <cellStyle name="Normal_gare wyalsadfenigagarini" xfId="329"/>
    <cellStyle name="Normal_gare wyalsadfenigagarini_SAN2008=IIkv" xfId="330"/>
    <cellStyle name="Normal_gare wyalsadfenigagarini_SUSTI DENEBI_axalqalaqis skola " xfId="331"/>
    <cellStyle name="Normal_SUSTI DENEBI" xfId="332"/>
    <cellStyle name="Note 2" xfId="333"/>
    <cellStyle name="Note 3" xfId="334"/>
    <cellStyle name="Note 4" xfId="335"/>
    <cellStyle name="Note 4 2" xfId="336"/>
    <cellStyle name="Note 4_Copy of SANTEQNIKA" xfId="337"/>
    <cellStyle name="Note 5" xfId="338"/>
    <cellStyle name="Note 6" xfId="339"/>
    <cellStyle name="Note 7" xfId="340"/>
    <cellStyle name="Output 2" xfId="341"/>
    <cellStyle name="Output 3" xfId="342"/>
    <cellStyle name="Output 4" xfId="343"/>
    <cellStyle name="Output 4 2" xfId="344"/>
    <cellStyle name="Output 4_Copy of SANTEQNIKA" xfId="345"/>
    <cellStyle name="Output 5" xfId="346"/>
    <cellStyle name="Output 6" xfId="347"/>
    <cellStyle name="Output 7" xfId="348"/>
    <cellStyle name="Percent 2" xfId="349"/>
    <cellStyle name="Style 1" xfId="350"/>
    <cellStyle name="Title 2" xfId="351"/>
    <cellStyle name="Title 3" xfId="352"/>
    <cellStyle name="Title 4" xfId="353"/>
    <cellStyle name="Title 4 2" xfId="354"/>
    <cellStyle name="Title 5" xfId="355"/>
    <cellStyle name="Title 6" xfId="356"/>
    <cellStyle name="Title 7" xfId="357"/>
    <cellStyle name="Total 2" xfId="358"/>
    <cellStyle name="Total 3" xfId="359"/>
    <cellStyle name="Total 4" xfId="360"/>
    <cellStyle name="Total 4 2" xfId="361"/>
    <cellStyle name="Total 4_Copy of SANTEQNIKA" xfId="362"/>
    <cellStyle name="Total 5" xfId="363"/>
    <cellStyle name="Total 6" xfId="364"/>
    <cellStyle name="Total 7" xfId="365"/>
    <cellStyle name="Warning Text 2" xfId="366"/>
    <cellStyle name="Warning Text 3" xfId="367"/>
    <cellStyle name="Warning Text 4" xfId="368"/>
    <cellStyle name="Warning Text 4 2" xfId="369"/>
    <cellStyle name="Warning Text 5" xfId="370"/>
    <cellStyle name="Warning Text 6" xfId="371"/>
    <cellStyle name="Warning Text 7" xfId="372"/>
    <cellStyle name="Акцент1" xfId="373"/>
    <cellStyle name="Акцент2" xfId="374"/>
    <cellStyle name="Акцент3" xfId="375"/>
    <cellStyle name="Акцент4" xfId="376"/>
    <cellStyle name="Акцент5" xfId="377"/>
    <cellStyle name="Акцент6" xfId="378"/>
    <cellStyle name="Ввод " xfId="379"/>
    <cellStyle name="Вывод" xfId="380"/>
    <cellStyle name="Вычисление" xfId="381"/>
    <cellStyle name="Currency" xfId="382"/>
    <cellStyle name="Currency [0]" xfId="383"/>
    <cellStyle name="Денежный 2" xfId="384"/>
    <cellStyle name="Заголовок 1" xfId="385"/>
    <cellStyle name="Заголовок 2" xfId="386"/>
    <cellStyle name="Заголовок 3" xfId="387"/>
    <cellStyle name="Заголовок 4" xfId="388"/>
    <cellStyle name="Итог" xfId="389"/>
    <cellStyle name="Контрольная ячейка" xfId="390"/>
    <cellStyle name="Название" xfId="391"/>
    <cellStyle name="Нейтральный" xfId="392"/>
    <cellStyle name="Обычный 2" xfId="393"/>
    <cellStyle name="Обычный 4" xfId="394"/>
    <cellStyle name="Обычный 5" xfId="395"/>
    <cellStyle name="Обычный_SAN2008-I" xfId="396"/>
    <cellStyle name="Плохой" xfId="397"/>
    <cellStyle name="Пояснение" xfId="398"/>
    <cellStyle name="Примечание" xfId="399"/>
    <cellStyle name="Percent" xfId="400"/>
    <cellStyle name="Связанная ячейка" xfId="401"/>
    <cellStyle name="Текст предупреждения" xfId="402"/>
    <cellStyle name="Comma" xfId="403"/>
    <cellStyle name="Comma [0]" xfId="404"/>
    <cellStyle name="Хороший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3"/>
  <sheetViews>
    <sheetView tabSelected="1" zoomScale="87" zoomScaleNormal="87" zoomScalePageLayoutView="0" workbookViewId="0" topLeftCell="A16">
      <selection activeCell="P143" sqref="P143"/>
    </sheetView>
  </sheetViews>
  <sheetFormatPr defaultColWidth="9.140625" defaultRowHeight="12.75"/>
  <cols>
    <col min="1" max="1" width="2.421875" style="0" customWidth="1"/>
    <col min="2" max="2" width="3.57421875" style="148" customWidth="1"/>
    <col min="3" max="3" width="43.7109375" style="0" customWidth="1"/>
    <col min="4" max="4" width="8.421875" style="0" customWidth="1"/>
    <col min="5" max="5" width="8.140625" style="0" customWidth="1"/>
    <col min="6" max="6" width="10.421875" style="0" customWidth="1"/>
    <col min="7" max="7" width="8.28125" style="0" customWidth="1"/>
    <col min="8" max="8" width="7.7109375" style="0" customWidth="1"/>
    <col min="9" max="9" width="8.421875" style="0" customWidth="1"/>
    <col min="10" max="10" width="8.140625" style="0" customWidth="1"/>
    <col min="11" max="11" width="8.421875" style="0" customWidth="1"/>
    <col min="12" max="12" width="8.28125" style="0" customWidth="1"/>
    <col min="13" max="13" width="9.00390625" style="0" customWidth="1"/>
    <col min="14" max="16384" width="9.140625" style="32" customWidth="1"/>
  </cols>
  <sheetData>
    <row r="1" spans="1:13" ht="44.25" customHeight="1">
      <c r="A1" s="3"/>
      <c r="B1" s="168" t="s">
        <v>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9.5" customHeight="1">
      <c r="A2" s="3"/>
      <c r="B2" s="163" t="s">
        <v>4</v>
      </c>
      <c r="C2" s="163" t="s">
        <v>22</v>
      </c>
      <c r="D2" s="172" t="s">
        <v>21</v>
      </c>
      <c r="E2" s="164" t="s">
        <v>23</v>
      </c>
      <c r="F2" s="165"/>
      <c r="G2" s="157" t="s">
        <v>1</v>
      </c>
      <c r="H2" s="158"/>
      <c r="I2" s="157" t="s">
        <v>2</v>
      </c>
      <c r="J2" s="158"/>
      <c r="K2" s="164" t="s">
        <v>24</v>
      </c>
      <c r="L2" s="165"/>
      <c r="M2" s="175" t="s">
        <v>3</v>
      </c>
    </row>
    <row r="3" spans="1:13" ht="16.5" customHeight="1">
      <c r="A3" s="3"/>
      <c r="B3" s="169"/>
      <c r="C3" s="170"/>
      <c r="D3" s="173"/>
      <c r="E3" s="166"/>
      <c r="F3" s="167"/>
      <c r="G3" s="159"/>
      <c r="H3" s="160"/>
      <c r="I3" s="159"/>
      <c r="J3" s="160"/>
      <c r="K3" s="166"/>
      <c r="L3" s="167"/>
      <c r="M3" s="176"/>
    </row>
    <row r="4" spans="1:13" ht="21" customHeight="1">
      <c r="A4" s="3"/>
      <c r="B4" s="169"/>
      <c r="C4" s="170"/>
      <c r="D4" s="173"/>
      <c r="E4" s="163" t="s">
        <v>25</v>
      </c>
      <c r="F4" s="163" t="s">
        <v>5</v>
      </c>
      <c r="G4" s="161" t="s">
        <v>26</v>
      </c>
      <c r="H4" s="163" t="s">
        <v>5</v>
      </c>
      <c r="I4" s="161" t="s">
        <v>27</v>
      </c>
      <c r="J4" s="163" t="s">
        <v>5</v>
      </c>
      <c r="K4" s="161" t="s">
        <v>27</v>
      </c>
      <c r="L4" s="163" t="s">
        <v>5</v>
      </c>
      <c r="M4" s="176"/>
    </row>
    <row r="5" spans="1:13" ht="21" customHeight="1">
      <c r="A5" s="3"/>
      <c r="B5" s="162"/>
      <c r="C5" s="171"/>
      <c r="D5" s="174"/>
      <c r="E5" s="162"/>
      <c r="F5" s="162"/>
      <c r="G5" s="162"/>
      <c r="H5" s="162"/>
      <c r="I5" s="162"/>
      <c r="J5" s="162"/>
      <c r="K5" s="162"/>
      <c r="L5" s="162"/>
      <c r="M5" s="177"/>
    </row>
    <row r="6" spans="1:13" ht="15.75">
      <c r="A6" s="3"/>
      <c r="B6" s="9" t="s">
        <v>6</v>
      </c>
      <c r="C6" s="7" t="s">
        <v>7</v>
      </c>
      <c r="D6" s="5" t="s">
        <v>8</v>
      </c>
      <c r="E6" s="6" t="s">
        <v>9</v>
      </c>
      <c r="F6" s="8" t="s">
        <v>10</v>
      </c>
      <c r="G6" s="7" t="s">
        <v>11</v>
      </c>
      <c r="H6" s="5" t="s">
        <v>12</v>
      </c>
      <c r="I6" s="6" t="s">
        <v>13</v>
      </c>
      <c r="J6" s="7" t="s">
        <v>14</v>
      </c>
      <c r="K6" s="6" t="s">
        <v>15</v>
      </c>
      <c r="L6" s="5" t="s">
        <v>16</v>
      </c>
      <c r="M6" s="6" t="s">
        <v>17</v>
      </c>
    </row>
    <row r="7" spans="1:13" ht="31.5">
      <c r="A7" s="3"/>
      <c r="B7" s="9"/>
      <c r="C7" s="149" t="s">
        <v>90</v>
      </c>
      <c r="D7" s="5"/>
      <c r="E7" s="6"/>
      <c r="F7" s="8"/>
      <c r="G7" s="7"/>
      <c r="H7" s="5"/>
      <c r="I7" s="6"/>
      <c r="J7" s="7"/>
      <c r="K7" s="6"/>
      <c r="L7" s="5"/>
      <c r="M7" s="6"/>
    </row>
    <row r="8" spans="2:13" ht="30.75" customHeight="1">
      <c r="B8" s="28">
        <v>1</v>
      </c>
      <c r="C8" s="47" t="s">
        <v>45</v>
      </c>
      <c r="D8" s="78" t="s">
        <v>37</v>
      </c>
      <c r="E8" s="48"/>
      <c r="F8" s="49">
        <v>24</v>
      </c>
      <c r="G8" s="29"/>
      <c r="H8" s="50"/>
      <c r="I8" s="50"/>
      <c r="J8" s="50"/>
      <c r="K8" s="50"/>
      <c r="L8" s="50"/>
      <c r="M8" s="50"/>
    </row>
    <row r="9" spans="2:13" ht="12.75" customHeight="1">
      <c r="B9" s="51"/>
      <c r="C9" s="34" t="s">
        <v>28</v>
      </c>
      <c r="D9" s="52" t="s">
        <v>18</v>
      </c>
      <c r="E9" s="53">
        <v>2.06</v>
      </c>
      <c r="F9" s="51">
        <f>F8*E9</f>
        <v>49.44</v>
      </c>
      <c r="G9" s="54"/>
      <c r="H9" s="55"/>
      <c r="I9" s="55"/>
      <c r="J9" s="55"/>
      <c r="K9" s="55"/>
      <c r="L9" s="55"/>
      <c r="M9" s="55"/>
    </row>
    <row r="10" spans="2:19" s="81" customFormat="1" ht="55.5" customHeight="1">
      <c r="B10" s="145">
        <v>2</v>
      </c>
      <c r="C10" s="98" t="s">
        <v>67</v>
      </c>
      <c r="D10" s="93" t="s">
        <v>43</v>
      </c>
      <c r="E10" s="93"/>
      <c r="F10" s="94">
        <v>2</v>
      </c>
      <c r="G10" s="93"/>
      <c r="H10" s="95"/>
      <c r="I10" s="96"/>
      <c r="J10" s="97"/>
      <c r="K10" s="29"/>
      <c r="L10" s="29"/>
      <c r="M10" s="29"/>
      <c r="N10" s="80"/>
      <c r="O10" s="80"/>
      <c r="P10" s="80"/>
      <c r="Q10" s="80"/>
      <c r="R10" s="80"/>
      <c r="S10" s="80"/>
    </row>
    <row r="11" spans="2:19" s="81" customFormat="1" ht="18.75" customHeight="1">
      <c r="B11" s="82"/>
      <c r="C11" s="99" t="s">
        <v>28</v>
      </c>
      <c r="D11" s="83" t="s">
        <v>44</v>
      </c>
      <c r="E11" s="83">
        <v>7.3</v>
      </c>
      <c r="F11" s="84">
        <f>E11*F10</f>
        <v>14.6</v>
      </c>
      <c r="G11" s="39"/>
      <c r="H11" s="39"/>
      <c r="I11" s="44"/>
      <c r="J11" s="39"/>
      <c r="K11" s="39"/>
      <c r="L11" s="39"/>
      <c r="M11" s="39"/>
      <c r="N11" s="80"/>
      <c r="O11" s="80"/>
      <c r="P11" s="80"/>
      <c r="Q11" s="80"/>
      <c r="R11" s="80"/>
      <c r="S11" s="80"/>
    </row>
    <row r="12" spans="2:13" s="56" customFormat="1" ht="93" customHeight="1">
      <c r="B12" s="85">
        <v>3</v>
      </c>
      <c r="C12" s="86" t="s">
        <v>46</v>
      </c>
      <c r="D12" s="87" t="s">
        <v>30</v>
      </c>
      <c r="E12" s="88"/>
      <c r="F12" s="89">
        <v>3.2</v>
      </c>
      <c r="G12" s="90"/>
      <c r="H12" s="90"/>
      <c r="I12" s="91"/>
      <c r="J12" s="91"/>
      <c r="K12" s="91"/>
      <c r="L12" s="91"/>
      <c r="M12" s="92"/>
    </row>
    <row r="13" spans="2:13" s="56" customFormat="1" ht="15.75">
      <c r="B13" s="76"/>
      <c r="C13" s="34" t="s">
        <v>28</v>
      </c>
      <c r="D13" s="64" t="s">
        <v>18</v>
      </c>
      <c r="E13" s="64">
        <v>3.52</v>
      </c>
      <c r="F13" s="66">
        <f>F12*E13</f>
        <v>11.264000000000001</v>
      </c>
      <c r="G13" s="66"/>
      <c r="H13" s="66"/>
      <c r="I13" s="67"/>
      <c r="J13" s="67"/>
      <c r="K13" s="67"/>
      <c r="L13" s="67"/>
      <c r="M13" s="68"/>
    </row>
    <row r="14" spans="2:13" s="56" customFormat="1" ht="15.75">
      <c r="B14" s="76"/>
      <c r="C14" s="65" t="s">
        <v>39</v>
      </c>
      <c r="D14" s="64" t="s">
        <v>0</v>
      </c>
      <c r="E14" s="64">
        <v>1.06</v>
      </c>
      <c r="F14" s="66">
        <f>F12*E14</f>
        <v>3.3920000000000003</v>
      </c>
      <c r="G14" s="66"/>
      <c r="H14" s="66"/>
      <c r="I14" s="67"/>
      <c r="J14" s="67"/>
      <c r="K14" s="67"/>
      <c r="L14" s="68"/>
      <c r="M14" s="68"/>
    </row>
    <row r="15" spans="2:13" s="56" customFormat="1" ht="15.75">
      <c r="B15" s="76"/>
      <c r="C15" s="65" t="s">
        <v>42</v>
      </c>
      <c r="D15" s="64" t="s">
        <v>41</v>
      </c>
      <c r="E15" s="64">
        <v>1.25</v>
      </c>
      <c r="F15" s="66">
        <f>F12*E15</f>
        <v>4</v>
      </c>
      <c r="G15" s="66"/>
      <c r="H15" s="66"/>
      <c r="I15" s="67"/>
      <c r="J15" s="67"/>
      <c r="K15" s="67"/>
      <c r="L15" s="67"/>
      <c r="M15" s="67"/>
    </row>
    <row r="16" spans="2:13" s="56" customFormat="1" ht="15.75">
      <c r="B16" s="76"/>
      <c r="C16" s="65" t="s">
        <v>40</v>
      </c>
      <c r="D16" s="64" t="s">
        <v>0</v>
      </c>
      <c r="E16" s="64">
        <v>0.02</v>
      </c>
      <c r="F16" s="66">
        <f>F12*E16</f>
        <v>0.064</v>
      </c>
      <c r="G16" s="66"/>
      <c r="H16" s="66"/>
      <c r="I16" s="67"/>
      <c r="J16" s="68"/>
      <c r="K16" s="68"/>
      <c r="L16" s="68"/>
      <c r="M16" s="68"/>
    </row>
    <row r="17" spans="2:13" s="35" customFormat="1" ht="30.75" customHeight="1">
      <c r="B17" s="46">
        <v>4</v>
      </c>
      <c r="C17" s="37" t="s">
        <v>51</v>
      </c>
      <c r="D17" s="36" t="s">
        <v>30</v>
      </c>
      <c r="E17" s="36"/>
      <c r="F17" s="38">
        <v>3.2</v>
      </c>
      <c r="G17" s="39"/>
      <c r="H17" s="39"/>
      <c r="I17" s="39"/>
      <c r="J17" s="39"/>
      <c r="K17" s="39"/>
      <c r="L17" s="39"/>
      <c r="M17" s="39"/>
    </row>
    <row r="18" spans="2:13" s="40" customFormat="1" ht="15.75" customHeight="1">
      <c r="B18" s="41"/>
      <c r="C18" s="34" t="s">
        <v>28</v>
      </c>
      <c r="D18" s="43" t="s">
        <v>18</v>
      </c>
      <c r="E18" s="39">
        <v>9.25</v>
      </c>
      <c r="F18" s="39">
        <f>E18*F17</f>
        <v>29.6</v>
      </c>
      <c r="G18" s="39"/>
      <c r="H18" s="39"/>
      <c r="I18" s="44"/>
      <c r="J18" s="39"/>
      <c r="K18" s="39"/>
      <c r="L18" s="39"/>
      <c r="M18" s="39"/>
    </row>
    <row r="19" spans="2:13" s="40" customFormat="1" ht="15" customHeight="1">
      <c r="B19" s="41"/>
      <c r="C19" s="42" t="s">
        <v>31</v>
      </c>
      <c r="D19" s="43" t="s">
        <v>0</v>
      </c>
      <c r="E19" s="45">
        <f>76/100</f>
        <v>0.76</v>
      </c>
      <c r="F19" s="39">
        <f>E19*F17</f>
        <v>2.4320000000000004</v>
      </c>
      <c r="G19" s="39"/>
      <c r="H19" s="39"/>
      <c r="I19" s="39"/>
      <c r="J19" s="39"/>
      <c r="K19" s="39"/>
      <c r="L19" s="39"/>
      <c r="M19" s="39"/>
    </row>
    <row r="20" spans="2:13" s="40" customFormat="1" ht="15" customHeight="1">
      <c r="B20" s="41"/>
      <c r="C20" s="42" t="s">
        <v>32</v>
      </c>
      <c r="D20" s="43" t="s">
        <v>0</v>
      </c>
      <c r="E20" s="45">
        <f>13/100</f>
        <v>0.13</v>
      </c>
      <c r="F20" s="39">
        <f>E20*F17</f>
        <v>0.41600000000000004</v>
      </c>
      <c r="G20" s="39"/>
      <c r="H20" s="39"/>
      <c r="I20" s="39"/>
      <c r="J20" s="39"/>
      <c r="K20" s="39"/>
      <c r="L20" s="39"/>
      <c r="M20" s="39"/>
    </row>
    <row r="21" spans="2:13" s="40" customFormat="1" ht="15" customHeight="1">
      <c r="B21" s="41"/>
      <c r="C21" s="42" t="s">
        <v>33</v>
      </c>
      <c r="D21" s="46" t="s">
        <v>34</v>
      </c>
      <c r="E21" s="45">
        <v>1.02</v>
      </c>
      <c r="F21" s="39">
        <f>E21*F17</f>
        <v>3.2640000000000002</v>
      </c>
      <c r="G21" s="39"/>
      <c r="H21" s="39"/>
      <c r="I21" s="39"/>
      <c r="J21" s="39"/>
      <c r="K21" s="39"/>
      <c r="L21" s="39"/>
      <c r="M21" s="39"/>
    </row>
    <row r="22" spans="2:13" s="40" customFormat="1" ht="18.75" customHeight="1">
      <c r="B22" s="41"/>
      <c r="C22" s="42" t="s">
        <v>50</v>
      </c>
      <c r="D22" s="43" t="s">
        <v>35</v>
      </c>
      <c r="E22" s="45" t="s">
        <v>36</v>
      </c>
      <c r="F22" s="45">
        <v>200</v>
      </c>
      <c r="G22" s="39"/>
      <c r="H22" s="39"/>
      <c r="I22" s="45"/>
      <c r="J22" s="39"/>
      <c r="K22" s="39"/>
      <c r="L22" s="39"/>
      <c r="M22" s="39"/>
    </row>
    <row r="23" spans="1:13" s="103" customFormat="1" ht="15" customHeight="1">
      <c r="A23" s="100"/>
      <c r="B23" s="101"/>
      <c r="C23" s="102" t="s">
        <v>47</v>
      </c>
      <c r="D23" s="79" t="s">
        <v>48</v>
      </c>
      <c r="E23" s="45" t="s">
        <v>36</v>
      </c>
      <c r="F23" s="39">
        <v>8</v>
      </c>
      <c r="G23" s="39"/>
      <c r="H23" s="39"/>
      <c r="I23" s="39"/>
      <c r="J23" s="39"/>
      <c r="K23" s="39"/>
      <c r="L23" s="39"/>
      <c r="M23" s="39"/>
    </row>
    <row r="24" spans="2:13" s="56" customFormat="1" ht="33" customHeight="1">
      <c r="B24" s="77">
        <v>5</v>
      </c>
      <c r="C24" s="37" t="s">
        <v>71</v>
      </c>
      <c r="D24" s="36" t="s">
        <v>30</v>
      </c>
      <c r="E24" s="70"/>
      <c r="F24" s="75">
        <v>9</v>
      </c>
      <c r="G24" s="60"/>
      <c r="H24" s="60"/>
      <c r="I24" s="63"/>
      <c r="J24" s="63"/>
      <c r="K24" s="63"/>
      <c r="L24" s="63"/>
      <c r="M24" s="63"/>
    </row>
    <row r="25" spans="2:13" s="56" customFormat="1" ht="15.75">
      <c r="B25" s="77"/>
      <c r="C25" s="34" t="s">
        <v>28</v>
      </c>
      <c r="D25" s="57" t="s">
        <v>18</v>
      </c>
      <c r="E25" s="57">
        <v>13.3</v>
      </c>
      <c r="F25" s="74">
        <f>F24*E25</f>
        <v>119.7</v>
      </c>
      <c r="G25" s="39"/>
      <c r="H25" s="39"/>
      <c r="I25" s="44"/>
      <c r="J25" s="39"/>
      <c r="K25" s="39"/>
      <c r="L25" s="39"/>
      <c r="M25" s="39"/>
    </row>
    <row r="26" spans="2:13" s="56" customFormat="1" ht="13.5">
      <c r="B26" s="77"/>
      <c r="C26" s="58" t="s">
        <v>39</v>
      </c>
      <c r="D26" s="57" t="s">
        <v>0</v>
      </c>
      <c r="E26" s="57">
        <v>0.86</v>
      </c>
      <c r="F26" s="74">
        <f>F24*E26</f>
        <v>7.74</v>
      </c>
      <c r="G26" s="39"/>
      <c r="H26" s="39"/>
      <c r="I26" s="39"/>
      <c r="J26" s="39"/>
      <c r="K26" s="39"/>
      <c r="L26" s="39"/>
      <c r="M26" s="39"/>
    </row>
    <row r="27" spans="2:13" s="40" customFormat="1" ht="15" customHeight="1">
      <c r="B27" s="41"/>
      <c r="C27" s="42" t="s">
        <v>33</v>
      </c>
      <c r="D27" s="46" t="s">
        <v>34</v>
      </c>
      <c r="E27" s="45">
        <v>1.02</v>
      </c>
      <c r="F27" s="39">
        <f>E27*F24</f>
        <v>9.18</v>
      </c>
      <c r="G27" s="39"/>
      <c r="H27" s="39"/>
      <c r="I27" s="39"/>
      <c r="J27" s="39"/>
      <c r="K27" s="39"/>
      <c r="L27" s="39"/>
      <c r="M27" s="39"/>
    </row>
    <row r="28" spans="1:13" s="103" customFormat="1" ht="15" customHeight="1">
      <c r="A28" s="100"/>
      <c r="B28" s="101"/>
      <c r="C28" s="102" t="s">
        <v>47</v>
      </c>
      <c r="D28" s="79" t="s">
        <v>48</v>
      </c>
      <c r="E28" s="45" t="s">
        <v>36</v>
      </c>
      <c r="F28" s="39">
        <v>30</v>
      </c>
      <c r="G28" s="39"/>
      <c r="H28" s="39"/>
      <c r="I28" s="39"/>
      <c r="J28" s="39"/>
      <c r="K28" s="39"/>
      <c r="L28" s="39"/>
      <c r="M28" s="39"/>
    </row>
    <row r="29" spans="2:13" s="104" customFormat="1" ht="15" customHeight="1">
      <c r="B29" s="105"/>
      <c r="C29" s="108" t="s">
        <v>49</v>
      </c>
      <c r="D29" s="83" t="s">
        <v>43</v>
      </c>
      <c r="E29" s="105">
        <v>0.021</v>
      </c>
      <c r="F29" s="106">
        <f>E29*F24</f>
        <v>0.189</v>
      </c>
      <c r="G29" s="107"/>
      <c r="H29" s="107"/>
      <c r="I29" s="107"/>
      <c r="J29" s="107"/>
      <c r="K29" s="107"/>
      <c r="L29" s="107"/>
      <c r="M29" s="107"/>
    </row>
    <row r="30" spans="2:13" s="40" customFormat="1" ht="18.75" customHeight="1">
      <c r="B30" s="41"/>
      <c r="C30" s="42" t="s">
        <v>70</v>
      </c>
      <c r="D30" s="43" t="s">
        <v>35</v>
      </c>
      <c r="E30" s="45" t="s">
        <v>36</v>
      </c>
      <c r="F30" s="45">
        <v>488</v>
      </c>
      <c r="G30" s="39"/>
      <c r="H30" s="39"/>
      <c r="I30" s="45"/>
      <c r="J30" s="39"/>
      <c r="K30" s="39"/>
      <c r="L30" s="39"/>
      <c r="M30" s="39"/>
    </row>
    <row r="31" spans="2:13" s="40" customFormat="1" ht="18.75" customHeight="1">
      <c r="B31" s="41"/>
      <c r="C31" s="42" t="s">
        <v>69</v>
      </c>
      <c r="D31" s="43" t="s">
        <v>35</v>
      </c>
      <c r="E31" s="45" t="s">
        <v>36</v>
      </c>
      <c r="F31" s="45">
        <v>320</v>
      </c>
      <c r="G31" s="39"/>
      <c r="H31" s="39"/>
      <c r="I31" s="45"/>
      <c r="J31" s="39"/>
      <c r="K31" s="39"/>
      <c r="L31" s="39"/>
      <c r="M31" s="39"/>
    </row>
    <row r="32" spans="2:13" s="56" customFormat="1" ht="13.5">
      <c r="B32" s="77"/>
      <c r="C32" s="58" t="s">
        <v>40</v>
      </c>
      <c r="D32" s="57" t="s">
        <v>0</v>
      </c>
      <c r="E32" s="57">
        <v>0.76</v>
      </c>
      <c r="F32" s="73">
        <f>F24*E32</f>
        <v>6.84</v>
      </c>
      <c r="G32" s="39"/>
      <c r="H32" s="39"/>
      <c r="I32" s="45"/>
      <c r="J32" s="39"/>
      <c r="K32" s="39"/>
      <c r="L32" s="39"/>
      <c r="M32" s="39"/>
    </row>
    <row r="33" spans="2:13" s="56" customFormat="1" ht="45" customHeight="1">
      <c r="B33" s="77">
        <v>6</v>
      </c>
      <c r="C33" s="69" t="s">
        <v>72</v>
      </c>
      <c r="D33" s="36" t="s">
        <v>30</v>
      </c>
      <c r="E33" s="71"/>
      <c r="F33" s="72">
        <v>9</v>
      </c>
      <c r="G33" s="60"/>
      <c r="H33" s="60"/>
      <c r="I33" s="61"/>
      <c r="J33" s="61"/>
      <c r="K33" s="61"/>
      <c r="L33" s="61"/>
      <c r="M33" s="61"/>
    </row>
    <row r="34" spans="2:13" s="56" customFormat="1" ht="16.5">
      <c r="B34" s="77"/>
      <c r="C34" s="34" t="s">
        <v>28</v>
      </c>
      <c r="D34" s="57" t="s">
        <v>18</v>
      </c>
      <c r="E34" s="59">
        <v>0.993</v>
      </c>
      <c r="F34" s="60">
        <f>F33*E34</f>
        <v>8.937</v>
      </c>
      <c r="G34" s="60"/>
      <c r="H34" s="60"/>
      <c r="I34" s="61"/>
      <c r="J34" s="61"/>
      <c r="K34" s="61"/>
      <c r="L34" s="61"/>
      <c r="M34" s="62"/>
    </row>
    <row r="35" spans="2:13" s="127" customFormat="1" ht="44.25" customHeight="1">
      <c r="B35" s="79">
        <v>7</v>
      </c>
      <c r="C35" s="128" t="s">
        <v>68</v>
      </c>
      <c r="D35" s="70" t="s">
        <v>57</v>
      </c>
      <c r="E35" s="129"/>
      <c r="F35" s="129">
        <v>0.45</v>
      </c>
      <c r="G35" s="130"/>
      <c r="H35" s="130"/>
      <c r="I35" s="131"/>
      <c r="J35" s="79"/>
      <c r="K35" s="130"/>
      <c r="L35" s="130"/>
      <c r="M35" s="132"/>
    </row>
    <row r="36" spans="2:17" s="2" customFormat="1" ht="15.75">
      <c r="B36" s="133"/>
      <c r="C36" s="134" t="s">
        <v>28</v>
      </c>
      <c r="D36" s="133" t="s">
        <v>18</v>
      </c>
      <c r="E36" s="135">
        <v>37.4</v>
      </c>
      <c r="F36" s="135">
        <f>E36*F35</f>
        <v>16.83</v>
      </c>
      <c r="G36" s="74"/>
      <c r="H36" s="74"/>
      <c r="I36" s="136"/>
      <c r="J36" s="136"/>
      <c r="K36" s="136"/>
      <c r="L36" s="136"/>
      <c r="M36" s="137"/>
      <c r="N36" s="138"/>
      <c r="O36" s="139"/>
      <c r="P36" s="1"/>
      <c r="Q36" s="1"/>
    </row>
    <row r="37" spans="2:17" s="2" customFormat="1" ht="15.75">
      <c r="B37" s="133"/>
      <c r="C37" s="134" t="s">
        <v>66</v>
      </c>
      <c r="D37" s="133" t="s">
        <v>63</v>
      </c>
      <c r="E37" s="135" t="s">
        <v>60</v>
      </c>
      <c r="F37" s="135">
        <v>297</v>
      </c>
      <c r="G37" s="136"/>
      <c r="H37" s="136"/>
      <c r="I37" s="74"/>
      <c r="J37" s="141"/>
      <c r="K37" s="136"/>
      <c r="L37" s="136"/>
      <c r="M37" s="137"/>
      <c r="N37" s="142"/>
      <c r="O37" s="143"/>
      <c r="P37" s="1"/>
      <c r="Q37" s="1"/>
    </row>
    <row r="38" spans="2:17" s="2" customFormat="1" ht="15.75">
      <c r="B38" s="133"/>
      <c r="C38" s="134" t="s">
        <v>64</v>
      </c>
      <c r="D38" s="133" t="s">
        <v>63</v>
      </c>
      <c r="E38" s="135" t="s">
        <v>60</v>
      </c>
      <c r="F38" s="135">
        <v>30</v>
      </c>
      <c r="G38" s="136"/>
      <c r="H38" s="136"/>
      <c r="I38" s="74"/>
      <c r="J38" s="141"/>
      <c r="K38" s="136"/>
      <c r="L38" s="136"/>
      <c r="M38" s="137"/>
      <c r="N38" s="138"/>
      <c r="O38" s="144"/>
      <c r="P38" s="1"/>
      <c r="Q38" s="1"/>
    </row>
    <row r="39" spans="2:17" s="2" customFormat="1" ht="15.75">
      <c r="B39" s="133"/>
      <c r="C39" s="134" t="s">
        <v>65</v>
      </c>
      <c r="D39" s="133" t="s">
        <v>63</v>
      </c>
      <c r="E39" s="135" t="s">
        <v>60</v>
      </c>
      <c r="F39" s="135">
        <v>30</v>
      </c>
      <c r="G39" s="136"/>
      <c r="H39" s="136"/>
      <c r="I39" s="74"/>
      <c r="J39" s="141"/>
      <c r="K39" s="136"/>
      <c r="L39" s="136"/>
      <c r="M39" s="137"/>
      <c r="N39" s="138"/>
      <c r="O39" s="144"/>
      <c r="P39" s="1"/>
      <c r="Q39" s="1"/>
    </row>
    <row r="40" spans="2:13" s="140" customFormat="1" ht="18" customHeight="1">
      <c r="B40" s="41"/>
      <c r="C40" s="42" t="s">
        <v>61</v>
      </c>
      <c r="D40" s="46" t="s">
        <v>62</v>
      </c>
      <c r="E40" s="45" t="s">
        <v>60</v>
      </c>
      <c r="F40" s="39">
        <v>4</v>
      </c>
      <c r="G40" s="39"/>
      <c r="H40" s="39"/>
      <c r="I40" s="39"/>
      <c r="J40" s="39"/>
      <c r="K40" s="39"/>
      <c r="L40" s="39"/>
      <c r="M40" s="39"/>
    </row>
    <row r="41" spans="2:13" s="140" customFormat="1" ht="17.25" customHeight="1">
      <c r="B41" s="41"/>
      <c r="C41" s="42" t="s">
        <v>58</v>
      </c>
      <c r="D41" s="46" t="s">
        <v>59</v>
      </c>
      <c r="E41" s="45" t="s">
        <v>60</v>
      </c>
      <c r="F41" s="39">
        <v>6</v>
      </c>
      <c r="G41" s="39"/>
      <c r="H41" s="39"/>
      <c r="I41" s="39"/>
      <c r="J41" s="39"/>
      <c r="K41" s="39"/>
      <c r="L41" s="39"/>
      <c r="M41" s="39"/>
    </row>
    <row r="42" spans="1:13" s="116" customFormat="1" ht="39.75" customHeight="1">
      <c r="A42" s="2"/>
      <c r="B42" s="109">
        <v>8</v>
      </c>
      <c r="C42" s="110" t="s">
        <v>55</v>
      </c>
      <c r="D42" s="111" t="s">
        <v>52</v>
      </c>
      <c r="E42" s="112"/>
      <c r="F42" s="113">
        <v>20</v>
      </c>
      <c r="G42" s="114"/>
      <c r="H42" s="97"/>
      <c r="I42" s="97"/>
      <c r="J42" s="97"/>
      <c r="K42" s="115"/>
      <c r="L42" s="97"/>
      <c r="M42" s="97"/>
    </row>
    <row r="43" spans="1:13" s="116" customFormat="1" ht="18.75" customHeight="1">
      <c r="A43" s="2"/>
      <c r="B43" s="109"/>
      <c r="C43" s="117" t="s">
        <v>28</v>
      </c>
      <c r="D43" s="118" t="s">
        <v>53</v>
      </c>
      <c r="E43" s="119">
        <f>0.53*1.8</f>
        <v>0.9540000000000001</v>
      </c>
      <c r="F43" s="119">
        <f>E43*F42</f>
        <v>19.080000000000002</v>
      </c>
      <c r="G43" s="97"/>
      <c r="H43" s="97"/>
      <c r="I43" s="97"/>
      <c r="J43" s="97"/>
      <c r="K43" s="97"/>
      <c r="L43" s="97"/>
      <c r="M43" s="97"/>
    </row>
    <row r="44" spans="1:13" s="116" customFormat="1" ht="15.75">
      <c r="A44" s="120"/>
      <c r="B44" s="121"/>
      <c r="C44" s="122" t="s">
        <v>56</v>
      </c>
      <c r="D44" s="121" t="s">
        <v>54</v>
      </c>
      <c r="E44" s="112">
        <v>1.6</v>
      </c>
      <c r="F44" s="123">
        <f>E44*F42</f>
        <v>32</v>
      </c>
      <c r="G44" s="124"/>
      <c r="H44" s="125"/>
      <c r="I44" s="125"/>
      <c r="J44" s="125"/>
      <c r="K44" s="126"/>
      <c r="L44" s="125"/>
      <c r="M44" s="125"/>
    </row>
    <row r="45" spans="1:13" ht="31.5">
      <c r="A45" s="3"/>
      <c r="B45" s="9"/>
      <c r="C45" s="149" t="s">
        <v>73</v>
      </c>
      <c r="D45" s="5"/>
      <c r="E45" s="6"/>
      <c r="F45" s="8"/>
      <c r="G45" s="7"/>
      <c r="H45" s="5"/>
      <c r="I45" s="6"/>
      <c r="J45" s="7"/>
      <c r="K45" s="6"/>
      <c r="L45" s="5"/>
      <c r="M45" s="6"/>
    </row>
    <row r="46" spans="2:13" ht="30.75" customHeight="1">
      <c r="B46" s="28">
        <v>9</v>
      </c>
      <c r="C46" s="47" t="s">
        <v>78</v>
      </c>
      <c r="D46" s="78" t="s">
        <v>37</v>
      </c>
      <c r="E46" s="48"/>
      <c r="F46" s="49">
        <v>45</v>
      </c>
      <c r="G46" s="29"/>
      <c r="H46" s="50"/>
      <c r="I46" s="50"/>
      <c r="J46" s="50"/>
      <c r="K46" s="50"/>
      <c r="L46" s="50"/>
      <c r="M46" s="50"/>
    </row>
    <row r="47" spans="2:13" ht="12.75" customHeight="1">
      <c r="B47" s="51"/>
      <c r="C47" s="34" t="s">
        <v>28</v>
      </c>
      <c r="D47" s="52" t="s">
        <v>18</v>
      </c>
      <c r="E47" s="53">
        <v>2.06</v>
      </c>
      <c r="F47" s="51">
        <f>F46*E47</f>
        <v>92.7</v>
      </c>
      <c r="G47" s="54"/>
      <c r="H47" s="55"/>
      <c r="I47" s="55"/>
      <c r="J47" s="55"/>
      <c r="K47" s="55"/>
      <c r="L47" s="55"/>
      <c r="M47" s="55"/>
    </row>
    <row r="48" spans="1:13" ht="31.5">
      <c r="A48" s="3"/>
      <c r="B48" s="9"/>
      <c r="C48" s="149" t="s">
        <v>81</v>
      </c>
      <c r="D48" s="5"/>
      <c r="E48" s="6"/>
      <c r="F48" s="8"/>
      <c r="G48" s="7"/>
      <c r="H48" s="5"/>
      <c r="I48" s="6"/>
      <c r="J48" s="7"/>
      <c r="K48" s="6"/>
      <c r="L48" s="5"/>
      <c r="M48" s="6"/>
    </row>
    <row r="49" spans="2:13" ht="44.25" customHeight="1">
      <c r="B49" s="28">
        <v>10</v>
      </c>
      <c r="C49" s="47" t="s">
        <v>82</v>
      </c>
      <c r="D49" s="78" t="s">
        <v>37</v>
      </c>
      <c r="E49" s="48"/>
      <c r="F49" s="49">
        <v>72</v>
      </c>
      <c r="G49" s="29"/>
      <c r="H49" s="50"/>
      <c r="I49" s="50"/>
      <c r="J49" s="50"/>
      <c r="K49" s="50"/>
      <c r="L49" s="50"/>
      <c r="M49" s="50"/>
    </row>
    <row r="50" spans="2:13" ht="12.75" customHeight="1">
      <c r="B50" s="51"/>
      <c r="C50" s="34" t="s">
        <v>28</v>
      </c>
      <c r="D50" s="52" t="s">
        <v>18</v>
      </c>
      <c r="E50" s="53">
        <v>2.06</v>
      </c>
      <c r="F50" s="51">
        <f>F49*E50</f>
        <v>148.32</v>
      </c>
      <c r="G50" s="54"/>
      <c r="H50" s="55"/>
      <c r="I50" s="55"/>
      <c r="J50" s="55"/>
      <c r="K50" s="55"/>
      <c r="L50" s="55"/>
      <c r="M50" s="55"/>
    </row>
    <row r="51" spans="1:13" ht="42.75" customHeight="1">
      <c r="A51" s="3"/>
      <c r="B51" s="9"/>
      <c r="C51" s="149" t="s">
        <v>74</v>
      </c>
      <c r="D51" s="5"/>
      <c r="E51" s="6"/>
      <c r="F51" s="8"/>
      <c r="G51" s="7"/>
      <c r="H51" s="5"/>
      <c r="I51" s="6"/>
      <c r="J51" s="7"/>
      <c r="K51" s="6"/>
      <c r="L51" s="5"/>
      <c r="M51" s="6"/>
    </row>
    <row r="52" spans="2:13" ht="42.75" customHeight="1">
      <c r="B52" s="28">
        <v>11</v>
      </c>
      <c r="C52" s="47" t="s">
        <v>79</v>
      </c>
      <c r="D52" s="78" t="s">
        <v>37</v>
      </c>
      <c r="E52" s="48"/>
      <c r="F52" s="49">
        <v>16.8</v>
      </c>
      <c r="G52" s="29"/>
      <c r="H52" s="50"/>
      <c r="I52" s="50"/>
      <c r="J52" s="50"/>
      <c r="K52" s="50"/>
      <c r="L52" s="50"/>
      <c r="M52" s="50"/>
    </row>
    <row r="53" spans="2:13" ht="12.75" customHeight="1">
      <c r="B53" s="51"/>
      <c r="C53" s="34" t="s">
        <v>28</v>
      </c>
      <c r="D53" s="52" t="s">
        <v>18</v>
      </c>
      <c r="E53" s="53">
        <v>2.06</v>
      </c>
      <c r="F53" s="51">
        <f>F52*E53</f>
        <v>34.608000000000004</v>
      </c>
      <c r="G53" s="54"/>
      <c r="H53" s="55"/>
      <c r="I53" s="55"/>
      <c r="J53" s="55"/>
      <c r="K53" s="55"/>
      <c r="L53" s="55"/>
      <c r="M53" s="55"/>
    </row>
    <row r="54" spans="2:13" ht="60" customHeight="1">
      <c r="B54" s="28">
        <v>12</v>
      </c>
      <c r="C54" s="47" t="s">
        <v>80</v>
      </c>
      <c r="D54" s="78" t="s">
        <v>37</v>
      </c>
      <c r="E54" s="48"/>
      <c r="F54" s="49">
        <v>28</v>
      </c>
      <c r="G54" s="29"/>
      <c r="H54" s="50"/>
      <c r="I54" s="50"/>
      <c r="J54" s="50"/>
      <c r="K54" s="50"/>
      <c r="L54" s="50"/>
      <c r="M54" s="50"/>
    </row>
    <row r="55" spans="2:13" ht="12.75" customHeight="1">
      <c r="B55" s="28"/>
      <c r="C55" s="99" t="s">
        <v>28</v>
      </c>
      <c r="D55" s="150" t="s">
        <v>18</v>
      </c>
      <c r="E55" s="151">
        <v>2.06</v>
      </c>
      <c r="F55" s="28">
        <f>F54*E55</f>
        <v>57.68</v>
      </c>
      <c r="G55" s="29"/>
      <c r="H55" s="141"/>
      <c r="I55" s="141"/>
      <c r="J55" s="141"/>
      <c r="K55" s="141"/>
      <c r="L55" s="141"/>
      <c r="M55" s="141"/>
    </row>
    <row r="56" spans="2:13" s="56" customFormat="1" ht="93" customHeight="1">
      <c r="B56" s="85">
        <v>13</v>
      </c>
      <c r="C56" s="86" t="s">
        <v>75</v>
      </c>
      <c r="D56" s="87" t="s">
        <v>30</v>
      </c>
      <c r="E56" s="88"/>
      <c r="F56" s="89">
        <v>3.71</v>
      </c>
      <c r="G56" s="90"/>
      <c r="H56" s="90"/>
      <c r="I56" s="91"/>
      <c r="J56" s="91"/>
      <c r="K56" s="91"/>
      <c r="L56" s="91"/>
      <c r="M56" s="92"/>
    </row>
    <row r="57" spans="2:13" s="56" customFormat="1" ht="15.75">
      <c r="B57" s="76"/>
      <c r="C57" s="34" t="s">
        <v>28</v>
      </c>
      <c r="D57" s="64" t="s">
        <v>18</v>
      </c>
      <c r="E57" s="64">
        <v>3.52</v>
      </c>
      <c r="F57" s="66">
        <f>F56*E57</f>
        <v>13.0592</v>
      </c>
      <c r="G57" s="66"/>
      <c r="H57" s="66"/>
      <c r="I57" s="67"/>
      <c r="J57" s="67"/>
      <c r="K57" s="67"/>
      <c r="L57" s="67"/>
      <c r="M57" s="68"/>
    </row>
    <row r="58" spans="2:13" s="56" customFormat="1" ht="15.75">
      <c r="B58" s="76"/>
      <c r="C58" s="65" t="s">
        <v>39</v>
      </c>
      <c r="D58" s="64" t="s">
        <v>0</v>
      </c>
      <c r="E58" s="64">
        <v>1.06</v>
      </c>
      <c r="F58" s="66">
        <f>F56*E58</f>
        <v>3.9326000000000003</v>
      </c>
      <c r="G58" s="66"/>
      <c r="H58" s="66"/>
      <c r="I58" s="67"/>
      <c r="J58" s="67"/>
      <c r="K58" s="67"/>
      <c r="L58" s="68"/>
      <c r="M58" s="68"/>
    </row>
    <row r="59" spans="2:13" s="56" customFormat="1" ht="15.75">
      <c r="B59" s="76"/>
      <c r="C59" s="65" t="s">
        <v>42</v>
      </c>
      <c r="D59" s="64" t="s">
        <v>41</v>
      </c>
      <c r="E59" s="64">
        <v>1.25</v>
      </c>
      <c r="F59" s="66">
        <f>F56*E59</f>
        <v>4.6375</v>
      </c>
      <c r="G59" s="66"/>
      <c r="H59" s="66"/>
      <c r="I59" s="67"/>
      <c r="J59" s="67"/>
      <c r="K59" s="67"/>
      <c r="L59" s="67"/>
      <c r="M59" s="67"/>
    </row>
    <row r="60" spans="2:13" s="56" customFormat="1" ht="15.75">
      <c r="B60" s="76"/>
      <c r="C60" s="65" t="s">
        <v>40</v>
      </c>
      <c r="D60" s="64" t="s">
        <v>0</v>
      </c>
      <c r="E60" s="64">
        <v>0.02</v>
      </c>
      <c r="F60" s="66">
        <f>F56*E60</f>
        <v>0.0742</v>
      </c>
      <c r="G60" s="66"/>
      <c r="H60" s="66"/>
      <c r="I60" s="67"/>
      <c r="J60" s="68"/>
      <c r="K60" s="68"/>
      <c r="L60" s="68"/>
      <c r="M60" s="68"/>
    </row>
    <row r="61" spans="2:13" s="35" customFormat="1" ht="30.75" customHeight="1">
      <c r="B61" s="46">
        <v>14</v>
      </c>
      <c r="C61" s="37" t="s">
        <v>76</v>
      </c>
      <c r="D61" s="36" t="s">
        <v>30</v>
      </c>
      <c r="E61" s="36"/>
      <c r="F61" s="38">
        <v>3.48</v>
      </c>
      <c r="G61" s="39"/>
      <c r="H61" s="39"/>
      <c r="I61" s="39"/>
      <c r="J61" s="39"/>
      <c r="K61" s="39"/>
      <c r="L61" s="39"/>
      <c r="M61" s="39"/>
    </row>
    <row r="62" spans="2:13" s="40" customFormat="1" ht="15.75" customHeight="1">
      <c r="B62" s="41"/>
      <c r="C62" s="34" t="s">
        <v>28</v>
      </c>
      <c r="D62" s="43" t="s">
        <v>18</v>
      </c>
      <c r="E62" s="39">
        <v>9.25</v>
      </c>
      <c r="F62" s="39">
        <f>E62*F61</f>
        <v>32.19</v>
      </c>
      <c r="G62" s="39"/>
      <c r="H62" s="39"/>
      <c r="I62" s="44"/>
      <c r="J62" s="39"/>
      <c r="K62" s="39"/>
      <c r="L62" s="39"/>
      <c r="M62" s="39"/>
    </row>
    <row r="63" spans="2:13" s="40" customFormat="1" ht="15" customHeight="1">
      <c r="B63" s="41"/>
      <c r="C63" s="42" t="s">
        <v>31</v>
      </c>
      <c r="D63" s="43" t="s">
        <v>0</v>
      </c>
      <c r="E63" s="45">
        <f>76/100</f>
        <v>0.76</v>
      </c>
      <c r="F63" s="39">
        <f>E63*F61</f>
        <v>2.6448</v>
      </c>
      <c r="G63" s="39"/>
      <c r="H63" s="39"/>
      <c r="I63" s="39"/>
      <c r="J63" s="39"/>
      <c r="K63" s="39"/>
      <c r="L63" s="39"/>
      <c r="M63" s="39"/>
    </row>
    <row r="64" spans="2:13" s="40" customFormat="1" ht="15" customHeight="1">
      <c r="B64" s="41"/>
      <c r="C64" s="42" t="s">
        <v>32</v>
      </c>
      <c r="D64" s="43" t="s">
        <v>0</v>
      </c>
      <c r="E64" s="45">
        <f>13/100</f>
        <v>0.13</v>
      </c>
      <c r="F64" s="39">
        <f>E64*F61</f>
        <v>0.4524</v>
      </c>
      <c r="G64" s="39"/>
      <c r="H64" s="39"/>
      <c r="I64" s="39"/>
      <c r="J64" s="39"/>
      <c r="K64" s="39"/>
      <c r="L64" s="39"/>
      <c r="M64" s="39"/>
    </row>
    <row r="65" spans="2:13" s="40" customFormat="1" ht="15" customHeight="1">
      <c r="B65" s="41"/>
      <c r="C65" s="42" t="s">
        <v>33</v>
      </c>
      <c r="D65" s="46" t="s">
        <v>34</v>
      </c>
      <c r="E65" s="45">
        <v>1.02</v>
      </c>
      <c r="F65" s="156">
        <f>E65*F61</f>
        <v>3.5496</v>
      </c>
      <c r="G65" s="39"/>
      <c r="H65" s="39"/>
      <c r="I65" s="39"/>
      <c r="J65" s="39"/>
      <c r="K65" s="39"/>
      <c r="L65" s="39"/>
      <c r="M65" s="39"/>
    </row>
    <row r="66" spans="2:13" s="40" customFormat="1" ht="18.75" customHeight="1">
      <c r="B66" s="41"/>
      <c r="C66" s="42" t="s">
        <v>50</v>
      </c>
      <c r="D66" s="43" t="s">
        <v>35</v>
      </c>
      <c r="E66" s="45" t="s">
        <v>36</v>
      </c>
      <c r="F66" s="45">
        <v>232</v>
      </c>
      <c r="G66" s="39"/>
      <c r="H66" s="39"/>
      <c r="I66" s="45"/>
      <c r="J66" s="39"/>
      <c r="K66" s="39"/>
      <c r="L66" s="39"/>
      <c r="M66" s="39"/>
    </row>
    <row r="67" spans="1:13" s="103" customFormat="1" ht="15" customHeight="1">
      <c r="A67" s="100"/>
      <c r="B67" s="101"/>
      <c r="C67" s="102" t="s">
        <v>47</v>
      </c>
      <c r="D67" s="79" t="s">
        <v>48</v>
      </c>
      <c r="E67" s="45" t="s">
        <v>36</v>
      </c>
      <c r="F67" s="39">
        <v>9</v>
      </c>
      <c r="G67" s="39"/>
      <c r="H67" s="39"/>
      <c r="I67" s="39"/>
      <c r="J67" s="39"/>
      <c r="K67" s="39"/>
      <c r="L67" s="39"/>
      <c r="M67" s="39"/>
    </row>
    <row r="68" spans="2:13" s="56" customFormat="1" ht="33" customHeight="1">
      <c r="B68" s="77">
        <v>15</v>
      </c>
      <c r="C68" s="37" t="s">
        <v>77</v>
      </c>
      <c r="D68" s="36" t="s">
        <v>30</v>
      </c>
      <c r="E68" s="70"/>
      <c r="F68" s="75">
        <v>5.57</v>
      </c>
      <c r="G68" s="60"/>
      <c r="H68" s="60"/>
      <c r="I68" s="63"/>
      <c r="J68" s="63"/>
      <c r="K68" s="63"/>
      <c r="L68" s="63"/>
      <c r="M68" s="63"/>
    </row>
    <row r="69" spans="2:13" s="56" customFormat="1" ht="15.75">
      <c r="B69" s="77"/>
      <c r="C69" s="34" t="s">
        <v>28</v>
      </c>
      <c r="D69" s="57" t="s">
        <v>18</v>
      </c>
      <c r="E69" s="57">
        <v>13.3</v>
      </c>
      <c r="F69" s="74">
        <f>F68*E69</f>
        <v>74.081</v>
      </c>
      <c r="G69" s="39"/>
      <c r="H69" s="39"/>
      <c r="I69" s="44"/>
      <c r="J69" s="39"/>
      <c r="K69" s="39"/>
      <c r="L69" s="39"/>
      <c r="M69" s="39"/>
    </row>
    <row r="70" spans="2:13" s="56" customFormat="1" ht="13.5">
      <c r="B70" s="77"/>
      <c r="C70" s="58" t="s">
        <v>39</v>
      </c>
      <c r="D70" s="57" t="s">
        <v>0</v>
      </c>
      <c r="E70" s="57">
        <v>0.86</v>
      </c>
      <c r="F70" s="74">
        <f>F68*E70</f>
        <v>4.7902000000000005</v>
      </c>
      <c r="G70" s="39"/>
      <c r="H70" s="39"/>
      <c r="I70" s="39"/>
      <c r="J70" s="39"/>
      <c r="K70" s="39"/>
      <c r="L70" s="39"/>
      <c r="M70" s="39"/>
    </row>
    <row r="71" spans="2:13" s="40" customFormat="1" ht="15" customHeight="1">
      <c r="B71" s="41"/>
      <c r="C71" s="42" t="s">
        <v>33</v>
      </c>
      <c r="D71" s="46" t="s">
        <v>34</v>
      </c>
      <c r="E71" s="45">
        <v>1.02</v>
      </c>
      <c r="F71" s="39">
        <f>E71*F60</f>
        <v>0.075684</v>
      </c>
      <c r="G71" s="39"/>
      <c r="H71" s="39"/>
      <c r="I71" s="39"/>
      <c r="J71" s="39"/>
      <c r="K71" s="39"/>
      <c r="L71" s="39"/>
      <c r="M71" s="39"/>
    </row>
    <row r="72" spans="1:13" s="103" customFormat="1" ht="15" customHeight="1">
      <c r="A72" s="100"/>
      <c r="B72" s="101"/>
      <c r="C72" s="102" t="s">
        <v>47</v>
      </c>
      <c r="D72" s="79" t="s">
        <v>48</v>
      </c>
      <c r="E72" s="45" t="s">
        <v>36</v>
      </c>
      <c r="F72" s="39">
        <v>38</v>
      </c>
      <c r="G72" s="39"/>
      <c r="H72" s="39"/>
      <c r="I72" s="39"/>
      <c r="J72" s="39"/>
      <c r="K72" s="39"/>
      <c r="L72" s="39"/>
      <c r="M72" s="39"/>
    </row>
    <row r="73" spans="2:13" s="104" customFormat="1" ht="15" customHeight="1">
      <c r="B73" s="105"/>
      <c r="C73" s="108" t="s">
        <v>49</v>
      </c>
      <c r="D73" s="83" t="s">
        <v>43</v>
      </c>
      <c r="E73" s="105">
        <v>0.021</v>
      </c>
      <c r="F73" s="106">
        <f>E73*F68</f>
        <v>0.11697000000000002</v>
      </c>
      <c r="G73" s="107"/>
      <c r="H73" s="107"/>
      <c r="I73" s="107"/>
      <c r="J73" s="107"/>
      <c r="K73" s="107"/>
      <c r="L73" s="107"/>
      <c r="M73" s="107"/>
    </row>
    <row r="74" spans="2:13" s="40" customFormat="1" ht="18.75" customHeight="1">
      <c r="B74" s="41"/>
      <c r="C74" s="42" t="s">
        <v>70</v>
      </c>
      <c r="D74" s="43" t="s">
        <v>35</v>
      </c>
      <c r="E74" s="45" t="s">
        <v>36</v>
      </c>
      <c r="F74" s="45">
        <v>406</v>
      </c>
      <c r="G74" s="39"/>
      <c r="H74" s="39"/>
      <c r="I74" s="45"/>
      <c r="J74" s="39"/>
      <c r="K74" s="39"/>
      <c r="L74" s="39"/>
      <c r="M74" s="39"/>
    </row>
    <row r="75" spans="2:13" s="40" customFormat="1" ht="18.75" customHeight="1">
      <c r="B75" s="41"/>
      <c r="C75" s="42" t="s">
        <v>69</v>
      </c>
      <c r="D75" s="43" t="s">
        <v>35</v>
      </c>
      <c r="E75" s="45" t="s">
        <v>36</v>
      </c>
      <c r="F75" s="45">
        <v>348</v>
      </c>
      <c r="G75" s="39"/>
      <c r="H75" s="39"/>
      <c r="I75" s="45"/>
      <c r="J75" s="39"/>
      <c r="K75" s="39"/>
      <c r="L75" s="39"/>
      <c r="M75" s="39"/>
    </row>
    <row r="76" spans="2:13" s="56" customFormat="1" ht="13.5">
      <c r="B76" s="77"/>
      <c r="C76" s="58" t="s">
        <v>40</v>
      </c>
      <c r="D76" s="57" t="s">
        <v>0</v>
      </c>
      <c r="E76" s="57">
        <v>0.76</v>
      </c>
      <c r="F76" s="73">
        <f>F68*E76</f>
        <v>4.2332</v>
      </c>
      <c r="G76" s="39"/>
      <c r="H76" s="39"/>
      <c r="I76" s="45"/>
      <c r="J76" s="39"/>
      <c r="K76" s="39"/>
      <c r="L76" s="39"/>
      <c r="M76" s="39"/>
    </row>
    <row r="77" spans="2:13" s="56" customFormat="1" ht="45" customHeight="1">
      <c r="B77" s="77">
        <v>15</v>
      </c>
      <c r="C77" s="69" t="s">
        <v>72</v>
      </c>
      <c r="D77" s="36" t="s">
        <v>30</v>
      </c>
      <c r="E77" s="71"/>
      <c r="F77" s="72">
        <v>6</v>
      </c>
      <c r="G77" s="60"/>
      <c r="H77" s="60"/>
      <c r="I77" s="61"/>
      <c r="J77" s="61"/>
      <c r="K77" s="61"/>
      <c r="L77" s="61"/>
      <c r="M77" s="61"/>
    </row>
    <row r="78" spans="2:13" s="56" customFormat="1" ht="16.5">
      <c r="B78" s="77"/>
      <c r="C78" s="34" t="s">
        <v>28</v>
      </c>
      <c r="D78" s="57" t="s">
        <v>18</v>
      </c>
      <c r="E78" s="59">
        <v>0.993</v>
      </c>
      <c r="F78" s="60">
        <f>F77*E78</f>
        <v>5.958</v>
      </c>
      <c r="G78" s="60"/>
      <c r="H78" s="60"/>
      <c r="I78" s="61"/>
      <c r="J78" s="61"/>
      <c r="K78" s="61"/>
      <c r="L78" s="61"/>
      <c r="M78" s="62"/>
    </row>
    <row r="79" spans="1:13" ht="42.75" customHeight="1">
      <c r="A79" s="3"/>
      <c r="B79" s="9"/>
      <c r="C79" s="149" t="s">
        <v>83</v>
      </c>
      <c r="D79" s="5"/>
      <c r="E79" s="6"/>
      <c r="F79" s="8"/>
      <c r="G79" s="7"/>
      <c r="H79" s="5"/>
      <c r="I79" s="6"/>
      <c r="J79" s="7"/>
      <c r="K79" s="6"/>
      <c r="L79" s="5"/>
      <c r="M79" s="6"/>
    </row>
    <row r="80" spans="2:13" ht="60" customHeight="1">
      <c r="B80" s="28">
        <v>18</v>
      </c>
      <c r="C80" s="47" t="s">
        <v>92</v>
      </c>
      <c r="D80" s="78" t="s">
        <v>37</v>
      </c>
      <c r="E80" s="48"/>
      <c r="F80" s="49">
        <v>65</v>
      </c>
      <c r="G80" s="29"/>
      <c r="H80" s="50"/>
      <c r="I80" s="50"/>
      <c r="J80" s="50"/>
      <c r="K80" s="50"/>
      <c r="L80" s="50"/>
      <c r="M80" s="50"/>
    </row>
    <row r="81" spans="2:13" ht="12.75" customHeight="1">
      <c r="B81" s="28"/>
      <c r="C81" s="99" t="s">
        <v>28</v>
      </c>
      <c r="D81" s="150" t="s">
        <v>18</v>
      </c>
      <c r="E81" s="151">
        <v>2.06</v>
      </c>
      <c r="F81" s="28">
        <f>F80*E81</f>
        <v>133.9</v>
      </c>
      <c r="G81" s="29"/>
      <c r="H81" s="141"/>
      <c r="I81" s="141"/>
      <c r="J81" s="141"/>
      <c r="K81" s="141"/>
      <c r="L81" s="141"/>
      <c r="M81" s="141"/>
    </row>
    <row r="82" spans="2:13" s="56" customFormat="1" ht="93" customHeight="1">
      <c r="B82" s="85">
        <v>19</v>
      </c>
      <c r="C82" s="86" t="s">
        <v>93</v>
      </c>
      <c r="D82" s="87" t="s">
        <v>30</v>
      </c>
      <c r="E82" s="88"/>
      <c r="F82" s="89">
        <v>8.8</v>
      </c>
      <c r="G82" s="90"/>
      <c r="H82" s="90"/>
      <c r="I82" s="91"/>
      <c r="J82" s="91"/>
      <c r="K82" s="91"/>
      <c r="L82" s="91"/>
      <c r="M82" s="92"/>
    </row>
    <row r="83" spans="2:13" s="56" customFormat="1" ht="15.75">
      <c r="B83" s="76"/>
      <c r="C83" s="34" t="s">
        <v>28</v>
      </c>
      <c r="D83" s="64" t="s">
        <v>18</v>
      </c>
      <c r="E83" s="64">
        <v>3.52</v>
      </c>
      <c r="F83" s="66">
        <f>F82*E83</f>
        <v>30.976000000000003</v>
      </c>
      <c r="G83" s="66"/>
      <c r="H83" s="66"/>
      <c r="I83" s="67"/>
      <c r="J83" s="67"/>
      <c r="K83" s="67"/>
      <c r="L83" s="67"/>
      <c r="M83" s="68"/>
    </row>
    <row r="84" spans="2:13" s="56" customFormat="1" ht="15.75">
      <c r="B84" s="76"/>
      <c r="C84" s="65" t="s">
        <v>39</v>
      </c>
      <c r="D84" s="64" t="s">
        <v>0</v>
      </c>
      <c r="E84" s="64">
        <v>1.06</v>
      </c>
      <c r="F84" s="66">
        <f>F82*E84</f>
        <v>9.328000000000001</v>
      </c>
      <c r="G84" s="66"/>
      <c r="H84" s="66"/>
      <c r="I84" s="67"/>
      <c r="J84" s="67"/>
      <c r="K84" s="67"/>
      <c r="L84" s="68"/>
      <c r="M84" s="68"/>
    </row>
    <row r="85" spans="2:13" s="56" customFormat="1" ht="15.75">
      <c r="B85" s="76"/>
      <c r="C85" s="65" t="s">
        <v>42</v>
      </c>
      <c r="D85" s="64" t="s">
        <v>41</v>
      </c>
      <c r="E85" s="64">
        <v>1.25</v>
      </c>
      <c r="F85" s="66">
        <f>F82*E85</f>
        <v>11</v>
      </c>
      <c r="G85" s="66"/>
      <c r="H85" s="66"/>
      <c r="I85" s="67"/>
      <c r="J85" s="67"/>
      <c r="K85" s="67"/>
      <c r="L85" s="67"/>
      <c r="M85" s="67"/>
    </row>
    <row r="86" spans="2:13" s="56" customFormat="1" ht="15.75">
      <c r="B86" s="76"/>
      <c r="C86" s="65" t="s">
        <v>40</v>
      </c>
      <c r="D86" s="64" t="s">
        <v>0</v>
      </c>
      <c r="E86" s="64">
        <v>0.02</v>
      </c>
      <c r="F86" s="66">
        <f>F82*E86</f>
        <v>0.17600000000000002</v>
      </c>
      <c r="G86" s="66"/>
      <c r="H86" s="66"/>
      <c r="I86" s="67"/>
      <c r="J86" s="68"/>
      <c r="K86" s="68"/>
      <c r="L86" s="68"/>
      <c r="M86" s="68"/>
    </row>
    <row r="87" spans="2:13" s="35" customFormat="1" ht="30.75" customHeight="1">
      <c r="B87" s="46">
        <v>20</v>
      </c>
      <c r="C87" s="37" t="s">
        <v>94</v>
      </c>
      <c r="D87" s="36" t="s">
        <v>30</v>
      </c>
      <c r="E87" s="36"/>
      <c r="F87" s="38">
        <v>8.3</v>
      </c>
      <c r="G87" s="39"/>
      <c r="H87" s="39"/>
      <c r="I87" s="39"/>
      <c r="J87" s="39"/>
      <c r="K87" s="39"/>
      <c r="L87" s="39"/>
      <c r="M87" s="39"/>
    </row>
    <row r="88" spans="2:13" s="40" customFormat="1" ht="15.75" customHeight="1">
      <c r="B88" s="41"/>
      <c r="C88" s="34" t="s">
        <v>28</v>
      </c>
      <c r="D88" s="43" t="s">
        <v>18</v>
      </c>
      <c r="E88" s="39">
        <v>9.25</v>
      </c>
      <c r="F88" s="39">
        <f>E88*F87</f>
        <v>76.775</v>
      </c>
      <c r="G88" s="39"/>
      <c r="H88" s="39"/>
      <c r="I88" s="44"/>
      <c r="J88" s="39"/>
      <c r="K88" s="39"/>
      <c r="L88" s="39"/>
      <c r="M88" s="39"/>
    </row>
    <row r="89" spans="2:13" s="40" customFormat="1" ht="15" customHeight="1">
      <c r="B89" s="41"/>
      <c r="C89" s="42" t="s">
        <v>31</v>
      </c>
      <c r="D89" s="43" t="s">
        <v>0</v>
      </c>
      <c r="E89" s="45">
        <f>76/100</f>
        <v>0.76</v>
      </c>
      <c r="F89" s="39">
        <f>E89*F87</f>
        <v>6.308000000000001</v>
      </c>
      <c r="G89" s="39"/>
      <c r="H89" s="39"/>
      <c r="I89" s="39"/>
      <c r="J89" s="39"/>
      <c r="K89" s="39"/>
      <c r="L89" s="39"/>
      <c r="M89" s="39"/>
    </row>
    <row r="90" spans="2:13" s="40" customFormat="1" ht="15" customHeight="1">
      <c r="B90" s="41"/>
      <c r="C90" s="42" t="s">
        <v>32</v>
      </c>
      <c r="D90" s="43" t="s">
        <v>0</v>
      </c>
      <c r="E90" s="45">
        <f>13/100</f>
        <v>0.13</v>
      </c>
      <c r="F90" s="39">
        <f>E90*F87</f>
        <v>1.0790000000000002</v>
      </c>
      <c r="G90" s="39"/>
      <c r="H90" s="39"/>
      <c r="I90" s="39"/>
      <c r="J90" s="39"/>
      <c r="K90" s="39"/>
      <c r="L90" s="39"/>
      <c r="M90" s="39"/>
    </row>
    <row r="91" spans="2:13" s="40" customFormat="1" ht="15" customHeight="1">
      <c r="B91" s="41"/>
      <c r="C91" s="42" t="s">
        <v>33</v>
      </c>
      <c r="D91" s="46" t="s">
        <v>34</v>
      </c>
      <c r="E91" s="45">
        <v>1.02</v>
      </c>
      <c r="F91" s="156">
        <f>E91*F87</f>
        <v>8.466000000000001</v>
      </c>
      <c r="G91" s="39"/>
      <c r="H91" s="39"/>
      <c r="I91" s="39"/>
      <c r="J91" s="39"/>
      <c r="K91" s="39"/>
      <c r="L91" s="39"/>
      <c r="M91" s="39"/>
    </row>
    <row r="92" spans="2:13" s="40" customFormat="1" ht="18.75" customHeight="1">
      <c r="B92" s="41"/>
      <c r="C92" s="42" t="s">
        <v>50</v>
      </c>
      <c r="D92" s="43" t="s">
        <v>35</v>
      </c>
      <c r="E92" s="45" t="s">
        <v>36</v>
      </c>
      <c r="F92" s="45">
        <v>546</v>
      </c>
      <c r="G92" s="39"/>
      <c r="H92" s="39"/>
      <c r="I92" s="45"/>
      <c r="J92" s="39"/>
      <c r="K92" s="39"/>
      <c r="L92" s="39"/>
      <c r="M92" s="39"/>
    </row>
    <row r="93" spans="1:13" s="103" customFormat="1" ht="15" customHeight="1">
      <c r="A93" s="100"/>
      <c r="B93" s="101"/>
      <c r="C93" s="102" t="s">
        <v>47</v>
      </c>
      <c r="D93" s="79" t="s">
        <v>48</v>
      </c>
      <c r="E93" s="45" t="s">
        <v>36</v>
      </c>
      <c r="F93" s="39">
        <v>8</v>
      </c>
      <c r="G93" s="39"/>
      <c r="H93" s="39"/>
      <c r="I93" s="39"/>
      <c r="J93" s="39"/>
      <c r="K93" s="39"/>
      <c r="L93" s="39"/>
      <c r="M93" s="39"/>
    </row>
    <row r="94" spans="2:13" s="56" customFormat="1" ht="33" customHeight="1">
      <c r="B94" s="77">
        <v>21</v>
      </c>
      <c r="C94" s="37" t="s">
        <v>95</v>
      </c>
      <c r="D94" s="36" t="s">
        <v>30</v>
      </c>
      <c r="E94" s="70"/>
      <c r="F94" s="75">
        <v>17.5</v>
      </c>
      <c r="G94" s="60"/>
      <c r="H94" s="60"/>
      <c r="I94" s="63"/>
      <c r="J94" s="63"/>
      <c r="K94" s="63"/>
      <c r="L94" s="63"/>
      <c r="M94" s="63"/>
    </row>
    <row r="95" spans="2:13" s="56" customFormat="1" ht="15.75">
      <c r="B95" s="77"/>
      <c r="C95" s="34" t="s">
        <v>28</v>
      </c>
      <c r="D95" s="57" t="s">
        <v>18</v>
      </c>
      <c r="E95" s="57">
        <v>13.3</v>
      </c>
      <c r="F95" s="74">
        <f>F94*E95</f>
        <v>232.75</v>
      </c>
      <c r="G95" s="39"/>
      <c r="H95" s="39"/>
      <c r="I95" s="44"/>
      <c r="J95" s="39"/>
      <c r="K95" s="39"/>
      <c r="L95" s="39"/>
      <c r="M95" s="39"/>
    </row>
    <row r="96" spans="2:13" s="56" customFormat="1" ht="13.5">
      <c r="B96" s="77"/>
      <c r="C96" s="58" t="s">
        <v>39</v>
      </c>
      <c r="D96" s="57" t="s">
        <v>0</v>
      </c>
      <c r="E96" s="57">
        <v>0.86</v>
      </c>
      <c r="F96" s="74">
        <f>F94*E96</f>
        <v>15.049999999999999</v>
      </c>
      <c r="G96" s="39"/>
      <c r="H96" s="39"/>
      <c r="I96" s="39"/>
      <c r="J96" s="39"/>
      <c r="K96" s="39"/>
      <c r="L96" s="39"/>
      <c r="M96" s="39"/>
    </row>
    <row r="97" spans="2:13" s="40" customFormat="1" ht="15" customHeight="1">
      <c r="B97" s="41"/>
      <c r="C97" s="42" t="s">
        <v>33</v>
      </c>
      <c r="D97" s="46" t="s">
        <v>34</v>
      </c>
      <c r="E97" s="45">
        <v>1.02</v>
      </c>
      <c r="F97" s="156">
        <f>E97*F94</f>
        <v>17.85</v>
      </c>
      <c r="G97" s="39"/>
      <c r="H97" s="39"/>
      <c r="I97" s="39"/>
      <c r="J97" s="39"/>
      <c r="K97" s="39"/>
      <c r="L97" s="39"/>
      <c r="M97" s="39"/>
    </row>
    <row r="98" spans="1:13" s="103" customFormat="1" ht="15" customHeight="1">
      <c r="A98" s="100"/>
      <c r="B98" s="101"/>
      <c r="C98" s="102" t="s">
        <v>47</v>
      </c>
      <c r="D98" s="79" t="s">
        <v>48</v>
      </c>
      <c r="E98" s="45" t="s">
        <v>36</v>
      </c>
      <c r="F98" s="39">
        <v>45</v>
      </c>
      <c r="G98" s="39"/>
      <c r="H98" s="39"/>
      <c r="I98" s="39"/>
      <c r="J98" s="39"/>
      <c r="K98" s="39"/>
      <c r="L98" s="39"/>
      <c r="M98" s="39"/>
    </row>
    <row r="99" spans="2:13" s="104" customFormat="1" ht="15" customHeight="1">
      <c r="B99" s="105"/>
      <c r="C99" s="108" t="s">
        <v>49</v>
      </c>
      <c r="D99" s="83" t="s">
        <v>43</v>
      </c>
      <c r="E99" s="105">
        <v>0.021</v>
      </c>
      <c r="F99" s="106">
        <f>E99*F94</f>
        <v>0.36750000000000005</v>
      </c>
      <c r="G99" s="107"/>
      <c r="H99" s="107"/>
      <c r="I99" s="107"/>
      <c r="J99" s="107"/>
      <c r="K99" s="107"/>
      <c r="L99" s="107"/>
      <c r="M99" s="107"/>
    </row>
    <row r="100" spans="2:13" s="40" customFormat="1" ht="18.75" customHeight="1">
      <c r="B100" s="41"/>
      <c r="C100" s="42" t="s">
        <v>70</v>
      </c>
      <c r="D100" s="43" t="s">
        <v>35</v>
      </c>
      <c r="E100" s="45" t="s">
        <v>36</v>
      </c>
      <c r="F100" s="45">
        <v>1290</v>
      </c>
      <c r="G100" s="39"/>
      <c r="H100" s="39"/>
      <c r="I100" s="45"/>
      <c r="J100" s="39"/>
      <c r="K100" s="39"/>
      <c r="L100" s="39"/>
      <c r="M100" s="39"/>
    </row>
    <row r="101" spans="2:13" s="40" customFormat="1" ht="18.75" customHeight="1">
      <c r="B101" s="41"/>
      <c r="C101" s="42" t="s">
        <v>69</v>
      </c>
      <c r="D101" s="43" t="s">
        <v>35</v>
      </c>
      <c r="E101" s="45" t="s">
        <v>36</v>
      </c>
      <c r="F101" s="45">
        <v>728</v>
      </c>
      <c r="G101" s="39"/>
      <c r="H101" s="39"/>
      <c r="I101" s="45"/>
      <c r="J101" s="39"/>
      <c r="K101" s="39"/>
      <c r="L101" s="39"/>
      <c r="M101" s="39"/>
    </row>
    <row r="102" spans="2:13" s="56" customFormat="1" ht="13.5">
      <c r="B102" s="77"/>
      <c r="C102" s="58" t="s">
        <v>40</v>
      </c>
      <c r="D102" s="57" t="s">
        <v>0</v>
      </c>
      <c r="E102" s="57">
        <v>0.76</v>
      </c>
      <c r="F102" s="73">
        <f>F94*E102</f>
        <v>13.3</v>
      </c>
      <c r="G102" s="39"/>
      <c r="H102" s="39"/>
      <c r="I102" s="45"/>
      <c r="J102" s="39"/>
      <c r="K102" s="39"/>
      <c r="L102" s="39"/>
      <c r="M102" s="39"/>
    </row>
    <row r="103" spans="2:13" s="56" customFormat="1" ht="45" customHeight="1">
      <c r="B103" s="77">
        <v>22</v>
      </c>
      <c r="C103" s="69" t="s">
        <v>72</v>
      </c>
      <c r="D103" s="36" t="s">
        <v>30</v>
      </c>
      <c r="E103" s="71"/>
      <c r="F103" s="72">
        <v>27</v>
      </c>
      <c r="G103" s="60"/>
      <c r="H103" s="60"/>
      <c r="I103" s="61"/>
      <c r="J103" s="61"/>
      <c r="K103" s="61"/>
      <c r="L103" s="61"/>
      <c r="M103" s="61"/>
    </row>
    <row r="104" spans="2:13" s="56" customFormat="1" ht="16.5">
      <c r="B104" s="77"/>
      <c r="C104" s="34" t="s">
        <v>28</v>
      </c>
      <c r="D104" s="57" t="s">
        <v>18</v>
      </c>
      <c r="E104" s="59">
        <v>0.993</v>
      </c>
      <c r="F104" s="60">
        <f>F103*E104</f>
        <v>26.811</v>
      </c>
      <c r="G104" s="60"/>
      <c r="H104" s="60"/>
      <c r="I104" s="61"/>
      <c r="J104" s="61"/>
      <c r="K104" s="61"/>
      <c r="L104" s="61"/>
      <c r="M104" s="62"/>
    </row>
    <row r="105" spans="1:13" ht="67.5" customHeight="1">
      <c r="A105" s="3"/>
      <c r="B105" s="9"/>
      <c r="C105" s="149" t="s">
        <v>84</v>
      </c>
      <c r="D105" s="5"/>
      <c r="E105" s="6"/>
      <c r="F105" s="8"/>
      <c r="G105" s="7"/>
      <c r="H105" s="5"/>
      <c r="I105" s="6"/>
      <c r="J105" s="7"/>
      <c r="K105" s="6"/>
      <c r="L105" s="5"/>
      <c r="M105" s="6"/>
    </row>
    <row r="106" spans="2:13" ht="43.5" customHeight="1">
      <c r="B106" s="28">
        <v>23</v>
      </c>
      <c r="C106" s="47" t="s">
        <v>85</v>
      </c>
      <c r="D106" s="78" t="s">
        <v>37</v>
      </c>
      <c r="E106" s="48"/>
      <c r="F106" s="49">
        <v>25</v>
      </c>
      <c r="G106" s="29"/>
      <c r="H106" s="50"/>
      <c r="I106" s="50"/>
      <c r="J106" s="50"/>
      <c r="K106" s="50"/>
      <c r="L106" s="50"/>
      <c r="M106" s="50"/>
    </row>
    <row r="107" spans="2:13" ht="12.75" customHeight="1">
      <c r="B107" s="28"/>
      <c r="C107" s="99" t="s">
        <v>28</v>
      </c>
      <c r="D107" s="150" t="s">
        <v>18</v>
      </c>
      <c r="E107" s="151">
        <v>2.06</v>
      </c>
      <c r="F107" s="28">
        <f>F106*E107</f>
        <v>51.5</v>
      </c>
      <c r="G107" s="29"/>
      <c r="H107" s="141"/>
      <c r="I107" s="141"/>
      <c r="J107" s="141"/>
      <c r="K107" s="141"/>
      <c r="L107" s="141"/>
      <c r="M107" s="141"/>
    </row>
    <row r="108" spans="2:13" s="56" customFormat="1" ht="93" customHeight="1">
      <c r="B108" s="76">
        <v>24</v>
      </c>
      <c r="C108" s="152" t="s">
        <v>86</v>
      </c>
      <c r="D108" s="36" t="s">
        <v>30</v>
      </c>
      <c r="E108" s="153"/>
      <c r="F108" s="154">
        <v>3.94</v>
      </c>
      <c r="G108" s="66"/>
      <c r="H108" s="66"/>
      <c r="I108" s="155"/>
      <c r="J108" s="155"/>
      <c r="K108" s="155"/>
      <c r="L108" s="155"/>
      <c r="M108" s="67"/>
    </row>
    <row r="109" spans="2:13" s="56" customFormat="1" ht="15.75">
      <c r="B109" s="76"/>
      <c r="C109" s="34" t="s">
        <v>28</v>
      </c>
      <c r="D109" s="64" t="s">
        <v>18</v>
      </c>
      <c r="E109" s="64">
        <v>3.52</v>
      </c>
      <c r="F109" s="66">
        <f>F108*E109</f>
        <v>13.8688</v>
      </c>
      <c r="G109" s="66"/>
      <c r="H109" s="66"/>
      <c r="I109" s="67"/>
      <c r="J109" s="67"/>
      <c r="K109" s="67"/>
      <c r="L109" s="67"/>
      <c r="M109" s="68"/>
    </row>
    <row r="110" spans="2:13" s="56" customFormat="1" ht="15.75">
      <c r="B110" s="76"/>
      <c r="C110" s="65" t="s">
        <v>39</v>
      </c>
      <c r="D110" s="64" t="s">
        <v>0</v>
      </c>
      <c r="E110" s="64">
        <v>1.06</v>
      </c>
      <c r="F110" s="66">
        <f>F108*E110</f>
        <v>4.1764</v>
      </c>
      <c r="G110" s="66"/>
      <c r="H110" s="66"/>
      <c r="I110" s="67"/>
      <c r="J110" s="67"/>
      <c r="K110" s="67"/>
      <c r="L110" s="68"/>
      <c r="M110" s="68"/>
    </row>
    <row r="111" spans="2:13" s="56" customFormat="1" ht="15.75">
      <c r="B111" s="76"/>
      <c r="C111" s="65" t="s">
        <v>42</v>
      </c>
      <c r="D111" s="64" t="s">
        <v>41</v>
      </c>
      <c r="E111" s="64">
        <v>1.25</v>
      </c>
      <c r="F111" s="66">
        <f>F108*E111</f>
        <v>4.925</v>
      </c>
      <c r="G111" s="66"/>
      <c r="H111" s="66"/>
      <c r="I111" s="67"/>
      <c r="J111" s="67"/>
      <c r="K111" s="67"/>
      <c r="L111" s="67"/>
      <c r="M111" s="67"/>
    </row>
    <row r="112" spans="2:13" s="56" customFormat="1" ht="15.75">
      <c r="B112" s="76"/>
      <c r="C112" s="65" t="s">
        <v>40</v>
      </c>
      <c r="D112" s="64" t="s">
        <v>0</v>
      </c>
      <c r="E112" s="64">
        <v>0.02</v>
      </c>
      <c r="F112" s="66">
        <f>F108*E112</f>
        <v>0.0788</v>
      </c>
      <c r="G112" s="66"/>
      <c r="H112" s="66"/>
      <c r="I112" s="67"/>
      <c r="J112" s="68"/>
      <c r="K112" s="68"/>
      <c r="L112" s="68"/>
      <c r="M112" s="68"/>
    </row>
    <row r="113" spans="2:13" s="35" customFormat="1" ht="30.75" customHeight="1">
      <c r="B113" s="46">
        <v>25</v>
      </c>
      <c r="C113" s="37" t="s">
        <v>87</v>
      </c>
      <c r="D113" s="36" t="s">
        <v>30</v>
      </c>
      <c r="E113" s="36"/>
      <c r="F113" s="38">
        <v>3.28</v>
      </c>
      <c r="G113" s="39"/>
      <c r="H113" s="39"/>
      <c r="I113" s="39"/>
      <c r="J113" s="39"/>
      <c r="K113" s="39"/>
      <c r="L113" s="39"/>
      <c r="M113" s="39"/>
    </row>
    <row r="114" spans="2:13" s="40" customFormat="1" ht="15.75" customHeight="1">
      <c r="B114" s="41"/>
      <c r="C114" s="34" t="s">
        <v>28</v>
      </c>
      <c r="D114" s="43" t="s">
        <v>18</v>
      </c>
      <c r="E114" s="39">
        <v>9.25</v>
      </c>
      <c r="F114" s="39">
        <f>E114*F113</f>
        <v>30.34</v>
      </c>
      <c r="G114" s="39"/>
      <c r="H114" s="39"/>
      <c r="I114" s="44"/>
      <c r="J114" s="39"/>
      <c r="K114" s="39"/>
      <c r="L114" s="39"/>
      <c r="M114" s="39"/>
    </row>
    <row r="115" spans="2:13" s="40" customFormat="1" ht="15" customHeight="1">
      <c r="B115" s="41"/>
      <c r="C115" s="42" t="s">
        <v>31</v>
      </c>
      <c r="D115" s="43" t="s">
        <v>0</v>
      </c>
      <c r="E115" s="45">
        <f>76/100</f>
        <v>0.76</v>
      </c>
      <c r="F115" s="39">
        <f>E115*F113</f>
        <v>2.4928</v>
      </c>
      <c r="G115" s="39"/>
      <c r="H115" s="39"/>
      <c r="I115" s="39"/>
      <c r="J115" s="39"/>
      <c r="K115" s="39"/>
      <c r="L115" s="39"/>
      <c r="M115" s="39"/>
    </row>
    <row r="116" spans="2:13" s="40" customFormat="1" ht="15" customHeight="1">
      <c r="B116" s="41"/>
      <c r="C116" s="42" t="s">
        <v>32</v>
      </c>
      <c r="D116" s="43" t="s">
        <v>0</v>
      </c>
      <c r="E116" s="45">
        <f>13/100</f>
        <v>0.13</v>
      </c>
      <c r="F116" s="39">
        <f>E116*F113</f>
        <v>0.4264</v>
      </c>
      <c r="G116" s="39"/>
      <c r="H116" s="39"/>
      <c r="I116" s="39"/>
      <c r="J116" s="39"/>
      <c r="K116" s="39"/>
      <c r="L116" s="39"/>
      <c r="M116" s="39"/>
    </row>
    <row r="117" spans="2:13" s="40" customFormat="1" ht="15" customHeight="1">
      <c r="B117" s="41"/>
      <c r="C117" s="42" t="s">
        <v>33</v>
      </c>
      <c r="D117" s="46" t="s">
        <v>34</v>
      </c>
      <c r="E117" s="45">
        <v>1.02</v>
      </c>
      <c r="F117" s="156">
        <f>E117*F113</f>
        <v>3.3455999999999997</v>
      </c>
      <c r="G117" s="39"/>
      <c r="H117" s="39"/>
      <c r="I117" s="39"/>
      <c r="J117" s="39"/>
      <c r="K117" s="39"/>
      <c r="L117" s="39"/>
      <c r="M117" s="39"/>
    </row>
    <row r="118" spans="2:13" s="40" customFormat="1" ht="18.75" customHeight="1">
      <c r="B118" s="41"/>
      <c r="C118" s="42" t="s">
        <v>50</v>
      </c>
      <c r="D118" s="43" t="s">
        <v>35</v>
      </c>
      <c r="E118" s="45" t="s">
        <v>36</v>
      </c>
      <c r="F118" s="45">
        <v>328</v>
      </c>
      <c r="G118" s="39"/>
      <c r="H118" s="39"/>
      <c r="I118" s="45"/>
      <c r="J118" s="39"/>
      <c r="K118" s="39"/>
      <c r="L118" s="39"/>
      <c r="M118" s="39"/>
    </row>
    <row r="119" spans="1:13" s="103" customFormat="1" ht="15" customHeight="1">
      <c r="A119" s="100"/>
      <c r="B119" s="101"/>
      <c r="C119" s="102" t="s">
        <v>47</v>
      </c>
      <c r="D119" s="79" t="s">
        <v>48</v>
      </c>
      <c r="E119" s="45" t="s">
        <v>36</v>
      </c>
      <c r="F119" s="39">
        <v>13</v>
      </c>
      <c r="G119" s="39"/>
      <c r="H119" s="39"/>
      <c r="I119" s="39"/>
      <c r="J119" s="39"/>
      <c r="K119" s="39"/>
      <c r="L119" s="39"/>
      <c r="M119" s="39"/>
    </row>
    <row r="120" spans="2:13" s="56" customFormat="1" ht="33" customHeight="1">
      <c r="B120" s="77">
        <v>26</v>
      </c>
      <c r="C120" s="37" t="s">
        <v>88</v>
      </c>
      <c r="D120" s="36" t="s">
        <v>30</v>
      </c>
      <c r="E120" s="70"/>
      <c r="F120" s="75">
        <v>5.9</v>
      </c>
      <c r="G120" s="60"/>
      <c r="H120" s="60"/>
      <c r="I120" s="63"/>
      <c r="J120" s="63"/>
      <c r="K120" s="63"/>
      <c r="L120" s="63"/>
      <c r="M120" s="63"/>
    </row>
    <row r="121" spans="2:13" s="56" customFormat="1" ht="15.75">
      <c r="B121" s="77"/>
      <c r="C121" s="34" t="s">
        <v>28</v>
      </c>
      <c r="D121" s="57" t="s">
        <v>18</v>
      </c>
      <c r="E121" s="57">
        <v>13.3</v>
      </c>
      <c r="F121" s="74">
        <f>F120*E121</f>
        <v>78.47000000000001</v>
      </c>
      <c r="G121" s="39"/>
      <c r="H121" s="39"/>
      <c r="I121" s="44"/>
      <c r="J121" s="39"/>
      <c r="K121" s="39"/>
      <c r="L121" s="39"/>
      <c r="M121" s="39"/>
    </row>
    <row r="122" spans="2:13" s="56" customFormat="1" ht="13.5">
      <c r="B122" s="77"/>
      <c r="C122" s="58" t="s">
        <v>39</v>
      </c>
      <c r="D122" s="57" t="s">
        <v>0</v>
      </c>
      <c r="E122" s="57">
        <v>0.86</v>
      </c>
      <c r="F122" s="74">
        <f>F120*E122</f>
        <v>5.074</v>
      </c>
      <c r="G122" s="39"/>
      <c r="H122" s="39"/>
      <c r="I122" s="39"/>
      <c r="J122" s="39"/>
      <c r="K122" s="39"/>
      <c r="L122" s="39"/>
      <c r="M122" s="39"/>
    </row>
    <row r="123" spans="2:13" s="40" customFormat="1" ht="15" customHeight="1">
      <c r="B123" s="41"/>
      <c r="C123" s="42" t="s">
        <v>33</v>
      </c>
      <c r="D123" s="46" t="s">
        <v>34</v>
      </c>
      <c r="E123" s="45">
        <v>1.02</v>
      </c>
      <c r="F123" s="156">
        <f>E123*F120</f>
        <v>6.018000000000001</v>
      </c>
      <c r="G123" s="39"/>
      <c r="H123" s="39"/>
      <c r="I123" s="39"/>
      <c r="J123" s="39"/>
      <c r="K123" s="39"/>
      <c r="L123" s="39"/>
      <c r="M123" s="39"/>
    </row>
    <row r="124" spans="1:13" s="103" customFormat="1" ht="15" customHeight="1">
      <c r="A124" s="100"/>
      <c r="B124" s="101"/>
      <c r="C124" s="102" t="s">
        <v>47</v>
      </c>
      <c r="D124" s="79" t="s">
        <v>48</v>
      </c>
      <c r="E124" s="45" t="s">
        <v>36</v>
      </c>
      <c r="F124" s="39">
        <v>34</v>
      </c>
      <c r="G124" s="39"/>
      <c r="H124" s="39"/>
      <c r="I124" s="39"/>
      <c r="J124" s="39"/>
      <c r="K124" s="39"/>
      <c r="L124" s="39"/>
      <c r="M124" s="39"/>
    </row>
    <row r="125" spans="2:13" s="104" customFormat="1" ht="15" customHeight="1">
      <c r="B125" s="105"/>
      <c r="C125" s="108" t="s">
        <v>49</v>
      </c>
      <c r="D125" s="83" t="s">
        <v>43</v>
      </c>
      <c r="E125" s="105">
        <v>0.021</v>
      </c>
      <c r="F125" s="106">
        <f>E125*F120</f>
        <v>0.12390000000000001</v>
      </c>
      <c r="G125" s="107"/>
      <c r="H125" s="107"/>
      <c r="I125" s="107"/>
      <c r="J125" s="107"/>
      <c r="K125" s="107"/>
      <c r="L125" s="107"/>
      <c r="M125" s="107"/>
    </row>
    <row r="126" spans="2:13" s="40" customFormat="1" ht="18.75" customHeight="1">
      <c r="B126" s="41"/>
      <c r="C126" s="42" t="s">
        <v>70</v>
      </c>
      <c r="D126" s="43" t="s">
        <v>35</v>
      </c>
      <c r="E126" s="45" t="s">
        <v>36</v>
      </c>
      <c r="F126" s="45">
        <v>440</v>
      </c>
      <c r="G126" s="39"/>
      <c r="H126" s="39"/>
      <c r="I126" s="45"/>
      <c r="J126" s="39"/>
      <c r="K126" s="39"/>
      <c r="L126" s="39"/>
      <c r="M126" s="39"/>
    </row>
    <row r="127" spans="2:13" s="40" customFormat="1" ht="18.75" customHeight="1">
      <c r="B127" s="41"/>
      <c r="C127" s="42" t="s">
        <v>69</v>
      </c>
      <c r="D127" s="43" t="s">
        <v>35</v>
      </c>
      <c r="E127" s="45" t="s">
        <v>36</v>
      </c>
      <c r="F127" s="45">
        <v>328</v>
      </c>
      <c r="G127" s="39"/>
      <c r="H127" s="39"/>
      <c r="I127" s="45"/>
      <c r="J127" s="39"/>
      <c r="K127" s="39"/>
      <c r="L127" s="39"/>
      <c r="M127" s="39"/>
    </row>
    <row r="128" spans="2:13" s="56" customFormat="1" ht="13.5">
      <c r="B128" s="77"/>
      <c r="C128" s="58" t="s">
        <v>40</v>
      </c>
      <c r="D128" s="57" t="s">
        <v>0</v>
      </c>
      <c r="E128" s="57">
        <v>0.76</v>
      </c>
      <c r="F128" s="73">
        <f>F120*E128</f>
        <v>4.484</v>
      </c>
      <c r="G128" s="39"/>
      <c r="H128" s="39"/>
      <c r="I128" s="45"/>
      <c r="J128" s="39"/>
      <c r="K128" s="39"/>
      <c r="L128" s="39"/>
      <c r="M128" s="39"/>
    </row>
    <row r="129" spans="2:13" s="56" customFormat="1" ht="41.25" customHeight="1">
      <c r="B129" s="77">
        <v>27</v>
      </c>
      <c r="C129" s="69" t="s">
        <v>89</v>
      </c>
      <c r="D129" s="36" t="s">
        <v>30</v>
      </c>
      <c r="E129" s="71"/>
      <c r="F129" s="72">
        <v>4.9</v>
      </c>
      <c r="G129" s="60"/>
      <c r="H129" s="60"/>
      <c r="I129" s="61"/>
      <c r="J129" s="61"/>
      <c r="K129" s="61"/>
      <c r="L129" s="61"/>
      <c r="M129" s="61"/>
    </row>
    <row r="130" spans="2:13" s="56" customFormat="1" ht="16.5">
      <c r="B130" s="77"/>
      <c r="C130" s="34" t="s">
        <v>28</v>
      </c>
      <c r="D130" s="57" t="s">
        <v>18</v>
      </c>
      <c r="E130" s="59">
        <v>0.993</v>
      </c>
      <c r="F130" s="60">
        <f>F129*E130</f>
        <v>4.8657</v>
      </c>
      <c r="G130" s="60"/>
      <c r="H130" s="60"/>
      <c r="I130" s="61"/>
      <c r="J130" s="61"/>
      <c r="K130" s="61"/>
      <c r="L130" s="61"/>
      <c r="M130" s="62"/>
    </row>
    <row r="131" spans="1:13" ht="67.5" customHeight="1">
      <c r="A131" s="3"/>
      <c r="B131" s="9"/>
      <c r="C131" s="149" t="s">
        <v>96</v>
      </c>
      <c r="D131" s="5"/>
      <c r="E131" s="6"/>
      <c r="F131" s="8"/>
      <c r="G131" s="7"/>
      <c r="H131" s="5"/>
      <c r="I131" s="6"/>
      <c r="J131" s="7"/>
      <c r="K131" s="6"/>
      <c r="L131" s="5"/>
      <c r="M131" s="6"/>
    </row>
    <row r="132" spans="2:13" ht="43.5" customHeight="1">
      <c r="B132" s="28">
        <v>28</v>
      </c>
      <c r="C132" s="47" t="s">
        <v>97</v>
      </c>
      <c r="D132" s="78" t="s">
        <v>37</v>
      </c>
      <c r="E132" s="48"/>
      <c r="F132" s="49">
        <v>2.61</v>
      </c>
      <c r="G132" s="29"/>
      <c r="H132" s="50"/>
      <c r="I132" s="50"/>
      <c r="J132" s="50"/>
      <c r="K132" s="50"/>
      <c r="L132" s="50"/>
      <c r="M132" s="50"/>
    </row>
    <row r="133" spans="2:13" ht="12.75" customHeight="1">
      <c r="B133" s="28"/>
      <c r="C133" s="99" t="s">
        <v>28</v>
      </c>
      <c r="D133" s="150" t="s">
        <v>18</v>
      </c>
      <c r="E133" s="151">
        <v>2.06</v>
      </c>
      <c r="F133" s="28">
        <f>F132*E133</f>
        <v>5.3766</v>
      </c>
      <c r="G133" s="29"/>
      <c r="H133" s="141"/>
      <c r="I133" s="141"/>
      <c r="J133" s="141"/>
      <c r="K133" s="141"/>
      <c r="L133" s="141"/>
      <c r="M133" s="141"/>
    </row>
    <row r="134" spans="2:13" s="56" customFormat="1" ht="60" customHeight="1">
      <c r="B134" s="77">
        <v>29</v>
      </c>
      <c r="C134" s="37" t="s">
        <v>98</v>
      </c>
      <c r="D134" s="36" t="s">
        <v>30</v>
      </c>
      <c r="E134" s="70"/>
      <c r="F134" s="75">
        <v>6.81</v>
      </c>
      <c r="G134" s="60"/>
      <c r="H134" s="60"/>
      <c r="I134" s="63"/>
      <c r="J134" s="63"/>
      <c r="K134" s="63"/>
      <c r="L134" s="63"/>
      <c r="M134" s="63"/>
    </row>
    <row r="135" spans="2:13" s="56" customFormat="1" ht="15.75">
      <c r="B135" s="77"/>
      <c r="C135" s="34" t="s">
        <v>28</v>
      </c>
      <c r="D135" s="57" t="s">
        <v>18</v>
      </c>
      <c r="E135" s="57">
        <v>13.3</v>
      </c>
      <c r="F135" s="74">
        <f>F134*E135</f>
        <v>90.573</v>
      </c>
      <c r="G135" s="39"/>
      <c r="H135" s="39"/>
      <c r="I135" s="44"/>
      <c r="J135" s="39"/>
      <c r="K135" s="39"/>
      <c r="L135" s="39"/>
      <c r="M135" s="39"/>
    </row>
    <row r="136" spans="2:13" s="56" customFormat="1" ht="13.5">
      <c r="B136" s="77"/>
      <c r="C136" s="58" t="s">
        <v>39</v>
      </c>
      <c r="D136" s="57" t="s">
        <v>0</v>
      </c>
      <c r="E136" s="57">
        <v>0.86</v>
      </c>
      <c r="F136" s="74">
        <f>F134*E136</f>
        <v>5.856599999999999</v>
      </c>
      <c r="G136" s="39"/>
      <c r="H136" s="39"/>
      <c r="I136" s="39"/>
      <c r="J136" s="39"/>
      <c r="K136" s="39"/>
      <c r="L136" s="39"/>
      <c r="M136" s="39"/>
    </row>
    <row r="137" spans="2:13" s="40" customFormat="1" ht="15" customHeight="1">
      <c r="B137" s="41"/>
      <c r="C137" s="42" t="s">
        <v>33</v>
      </c>
      <c r="D137" s="46" t="s">
        <v>34</v>
      </c>
      <c r="E137" s="45">
        <v>1.02</v>
      </c>
      <c r="F137" s="39">
        <f>E137*F134</f>
        <v>6.9462</v>
      </c>
      <c r="G137" s="39"/>
      <c r="H137" s="39"/>
      <c r="I137" s="39"/>
      <c r="J137" s="39"/>
      <c r="K137" s="39"/>
      <c r="L137" s="39"/>
      <c r="M137" s="39"/>
    </row>
    <row r="138" spans="1:13" s="103" customFormat="1" ht="15" customHeight="1">
      <c r="A138" s="100"/>
      <c r="B138" s="101"/>
      <c r="C138" s="102" t="s">
        <v>47</v>
      </c>
      <c r="D138" s="79" t="s">
        <v>48</v>
      </c>
      <c r="E138" s="45" t="s">
        <v>36</v>
      </c>
      <c r="F138" s="39">
        <v>23</v>
      </c>
      <c r="G138" s="39"/>
      <c r="H138" s="39"/>
      <c r="I138" s="39"/>
      <c r="J138" s="39"/>
      <c r="K138" s="39"/>
      <c r="L138" s="39"/>
      <c r="M138" s="39"/>
    </row>
    <row r="139" spans="2:13" s="104" customFormat="1" ht="15" customHeight="1">
      <c r="B139" s="105"/>
      <c r="C139" s="108" t="s">
        <v>49</v>
      </c>
      <c r="D139" s="83" t="s">
        <v>43</v>
      </c>
      <c r="E139" s="105">
        <v>0.021</v>
      </c>
      <c r="F139" s="106">
        <f>E139*F134</f>
        <v>0.14301</v>
      </c>
      <c r="G139" s="107"/>
      <c r="H139" s="107"/>
      <c r="I139" s="107"/>
      <c r="J139" s="107"/>
      <c r="K139" s="107"/>
      <c r="L139" s="107"/>
      <c r="M139" s="107"/>
    </row>
    <row r="140" spans="2:13" s="40" customFormat="1" ht="18.75" customHeight="1">
      <c r="B140" s="41"/>
      <c r="C140" s="42" t="s">
        <v>99</v>
      </c>
      <c r="D140" s="43" t="s">
        <v>35</v>
      </c>
      <c r="E140" s="45" t="s">
        <v>36</v>
      </c>
      <c r="F140" s="45">
        <v>160</v>
      </c>
      <c r="G140" s="39"/>
      <c r="H140" s="39"/>
      <c r="I140" s="45"/>
      <c r="J140" s="39"/>
      <c r="K140" s="39"/>
      <c r="L140" s="39"/>
      <c r="M140" s="39"/>
    </row>
    <row r="141" spans="2:13" s="40" customFormat="1" ht="18.75" customHeight="1">
      <c r="B141" s="41"/>
      <c r="C141" s="42" t="s">
        <v>69</v>
      </c>
      <c r="D141" s="43" t="s">
        <v>35</v>
      </c>
      <c r="E141" s="45" t="s">
        <v>36</v>
      </c>
      <c r="F141" s="45">
        <v>174</v>
      </c>
      <c r="G141" s="39"/>
      <c r="H141" s="39"/>
      <c r="I141" s="45"/>
      <c r="J141" s="39"/>
      <c r="K141" s="39"/>
      <c r="L141" s="39"/>
      <c r="M141" s="39"/>
    </row>
    <row r="142" spans="2:13" s="56" customFormat="1" ht="13.5">
      <c r="B142" s="77"/>
      <c r="C142" s="58" t="s">
        <v>40</v>
      </c>
      <c r="D142" s="57" t="s">
        <v>0</v>
      </c>
      <c r="E142" s="57">
        <v>0.76</v>
      </c>
      <c r="F142" s="73">
        <f>F134*E142</f>
        <v>5.1756</v>
      </c>
      <c r="G142" s="39"/>
      <c r="H142" s="39"/>
      <c r="I142" s="45"/>
      <c r="J142" s="39"/>
      <c r="K142" s="39"/>
      <c r="L142" s="39"/>
      <c r="M142" s="39"/>
    </row>
    <row r="143" spans="2:13" s="56" customFormat="1" ht="41.25" customHeight="1">
      <c r="B143" s="77">
        <v>27</v>
      </c>
      <c r="C143" s="69" t="s">
        <v>89</v>
      </c>
      <c r="D143" s="36" t="s">
        <v>30</v>
      </c>
      <c r="E143" s="71"/>
      <c r="F143" s="72">
        <v>2.6</v>
      </c>
      <c r="G143" s="60"/>
      <c r="H143" s="60"/>
      <c r="I143" s="61"/>
      <c r="J143" s="61"/>
      <c r="K143" s="61"/>
      <c r="L143" s="61"/>
      <c r="M143" s="61"/>
    </row>
    <row r="144" spans="2:13" s="56" customFormat="1" ht="16.5">
      <c r="B144" s="77"/>
      <c r="C144" s="34" t="s">
        <v>28</v>
      </c>
      <c r="D144" s="57" t="s">
        <v>18</v>
      </c>
      <c r="E144" s="59">
        <v>0.993</v>
      </c>
      <c r="F144" s="60">
        <f>F143*E144</f>
        <v>2.5818</v>
      </c>
      <c r="G144" s="60"/>
      <c r="H144" s="60"/>
      <c r="I144" s="61"/>
      <c r="J144" s="61"/>
      <c r="K144" s="61"/>
      <c r="L144" s="61"/>
      <c r="M144" s="62"/>
    </row>
    <row r="145" spans="1:13" ht="15.75" customHeight="1">
      <c r="A145" s="3"/>
      <c r="B145" s="146"/>
      <c r="C145" s="33" t="s">
        <v>38</v>
      </c>
      <c r="D145" s="11"/>
      <c r="E145" s="12"/>
      <c r="F145" s="12"/>
      <c r="G145" s="11"/>
      <c r="H145" s="13"/>
      <c r="I145" s="13"/>
      <c r="J145" s="13"/>
      <c r="K145" s="13"/>
      <c r="L145" s="13"/>
      <c r="M145" s="13"/>
    </row>
    <row r="146" spans="1:254" ht="15.75" customHeight="1">
      <c r="A146" s="18"/>
      <c r="B146" s="147"/>
      <c r="C146" s="14" t="s">
        <v>29</v>
      </c>
      <c r="D146" s="25"/>
      <c r="E146" s="15"/>
      <c r="F146" s="15"/>
      <c r="G146" s="16"/>
      <c r="H146" s="17"/>
      <c r="I146" s="17"/>
      <c r="J146" s="17"/>
      <c r="K146" s="17"/>
      <c r="L146" s="17"/>
      <c r="M146" s="17"/>
      <c r="IT146" s="32">
        <f>SUM(A146:IS146)</f>
        <v>0</v>
      </c>
    </row>
    <row r="147" spans="1:13" ht="15.75" customHeight="1">
      <c r="A147" s="3"/>
      <c r="B147" s="146"/>
      <c r="C147" s="19" t="s">
        <v>3</v>
      </c>
      <c r="D147" s="24"/>
      <c r="E147" s="30"/>
      <c r="F147" s="30"/>
      <c r="G147" s="24"/>
      <c r="H147" s="31"/>
      <c r="I147" s="31"/>
      <c r="J147" s="31"/>
      <c r="K147" s="31"/>
      <c r="L147" s="31"/>
      <c r="M147" s="31"/>
    </row>
    <row r="148" spans="1:13" ht="15.75" customHeight="1">
      <c r="A148" s="18"/>
      <c r="B148" s="147"/>
      <c r="C148" s="14" t="s">
        <v>19</v>
      </c>
      <c r="D148" s="25"/>
      <c r="E148" s="15"/>
      <c r="F148" s="15"/>
      <c r="G148" s="16"/>
      <c r="H148" s="17"/>
      <c r="I148" s="17"/>
      <c r="J148" s="17"/>
      <c r="K148" s="17"/>
      <c r="L148" s="17"/>
      <c r="M148" s="17"/>
    </row>
    <row r="149" spans="1:13" ht="15.75" customHeight="1">
      <c r="A149" s="4"/>
      <c r="B149" s="146"/>
      <c r="C149" s="19" t="s">
        <v>3</v>
      </c>
      <c r="D149" s="26"/>
      <c r="E149" s="20"/>
      <c r="F149" s="21"/>
      <c r="G149" s="22"/>
      <c r="H149" s="23"/>
      <c r="I149" s="23"/>
      <c r="J149" s="23"/>
      <c r="K149" s="23"/>
      <c r="L149" s="23"/>
      <c r="M149" s="23"/>
    </row>
    <row r="150" spans="1:13" ht="15.75" customHeight="1">
      <c r="A150" s="4"/>
      <c r="B150" s="146"/>
      <c r="C150" s="19" t="s">
        <v>20</v>
      </c>
      <c r="D150" s="27"/>
      <c r="E150" s="20"/>
      <c r="F150" s="20"/>
      <c r="G150" s="22"/>
      <c r="H150" s="23"/>
      <c r="I150" s="23"/>
      <c r="J150" s="23"/>
      <c r="K150" s="23"/>
      <c r="L150" s="23"/>
      <c r="M150" s="23"/>
    </row>
    <row r="151" spans="1:13" ht="15.75" customHeight="1">
      <c r="A151" s="3"/>
      <c r="B151" s="146"/>
      <c r="C151" s="19" t="s">
        <v>3</v>
      </c>
      <c r="D151" s="26"/>
      <c r="E151" s="10"/>
      <c r="F151" s="10"/>
      <c r="G151" s="10"/>
      <c r="H151" s="23"/>
      <c r="I151" s="23"/>
      <c r="J151" s="23"/>
      <c r="K151" s="23"/>
      <c r="L151" s="23"/>
      <c r="M151" s="23"/>
    </row>
    <row r="152" spans="1:13" ht="15.75" customHeight="1">
      <c r="A152" s="4"/>
      <c r="B152" s="146"/>
      <c r="C152" s="19" t="s">
        <v>100</v>
      </c>
      <c r="D152" s="27">
        <v>0.18</v>
      </c>
      <c r="E152" s="20"/>
      <c r="F152" s="20"/>
      <c r="G152" s="22"/>
      <c r="H152" s="23"/>
      <c r="I152" s="23"/>
      <c r="J152" s="23"/>
      <c r="K152" s="23"/>
      <c r="L152" s="23"/>
      <c r="M152" s="23"/>
    </row>
    <row r="153" spans="1:13" ht="15.75" customHeight="1">
      <c r="A153" s="3"/>
      <c r="B153" s="146"/>
      <c r="C153" s="19" t="s">
        <v>3</v>
      </c>
      <c r="D153" s="26"/>
      <c r="E153" s="10"/>
      <c r="F153" s="10"/>
      <c r="G153" s="10"/>
      <c r="H153" s="23"/>
      <c r="I153" s="23"/>
      <c r="J153" s="23"/>
      <c r="K153" s="23"/>
      <c r="L153" s="23"/>
      <c r="M153" s="23"/>
    </row>
  </sheetData>
  <sheetProtection/>
  <mergeCells count="17">
    <mergeCell ref="B1:M1"/>
    <mergeCell ref="B2:B5"/>
    <mergeCell ref="C2:C5"/>
    <mergeCell ref="D2:D5"/>
    <mergeCell ref="E2:F3"/>
    <mergeCell ref="G2:H3"/>
    <mergeCell ref="M2:M5"/>
    <mergeCell ref="I4:I5"/>
    <mergeCell ref="J4:J5"/>
    <mergeCell ref="I2:J3"/>
    <mergeCell ref="K4:K5"/>
    <mergeCell ref="L4:L5"/>
    <mergeCell ref="E4:E5"/>
    <mergeCell ref="F4:F5"/>
    <mergeCell ref="G4:G5"/>
    <mergeCell ref="H4:H5"/>
    <mergeCell ref="K2:L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DATO</cp:lastModifiedBy>
  <cp:lastPrinted>2020-09-24T09:39:25Z</cp:lastPrinted>
  <dcterms:created xsi:type="dcterms:W3CDTF">2009-08-26T08:30:29Z</dcterms:created>
  <dcterms:modified xsi:type="dcterms:W3CDTF">2020-11-19T11:07:33Z</dcterms:modified>
  <cp:category/>
  <cp:version/>
  <cp:contentType/>
  <cp:contentStatus/>
</cp:coreProperties>
</file>