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872" activeTab="0"/>
  </bookViews>
  <sheets>
    <sheet name="xarjtagricxva" sheetId="1" r:id="rId1"/>
  </sheets>
  <definedNames>
    <definedName name="_xlfn._FV" hidden="1">#NAME?</definedName>
    <definedName name="_xlnm.Print_Area" localSheetId="0">'xarjtagricxva'!$A$1:$M$49</definedName>
    <definedName name="_xlnm.Print_Titles" localSheetId="0">'xarjtagricxva'!$4:$4</definedName>
  </definedNames>
  <calcPr fullCalcOnLoad="1"/>
</workbook>
</file>

<file path=xl/sharedStrings.xml><?xml version="1.0" encoding="utf-8"?>
<sst xmlns="http://schemas.openxmlformats.org/spreadsheetml/2006/main" count="98" uniqueCount="55">
  <si>
    <t>lari</t>
  </si>
  <si>
    <t>raodenoba</t>
  </si>
  <si>
    <t>masala</t>
  </si>
  <si>
    <t>xelfasi</t>
  </si>
  <si>
    <t>jami</t>
  </si>
  <si>
    <t>sul</t>
  </si>
  <si>
    <t>erT. fasi</t>
  </si>
  <si>
    <t>1</t>
  </si>
  <si>
    <t xml:space="preserve">Sromis danaxarjebi </t>
  </si>
  <si>
    <t>masala:</t>
  </si>
  <si>
    <t>sxva masala</t>
  </si>
  <si>
    <t>7</t>
  </si>
  <si>
    <t>kg</t>
  </si>
  <si>
    <t>t</t>
  </si>
  <si>
    <t xml:space="preserve">Sromis danaxarjebi  </t>
  </si>
  <si>
    <t>samuSaos dasaxeleba</t>
  </si>
  <si>
    <t>mogeba</t>
  </si>
  <si>
    <t>kac.-sT</t>
  </si>
  <si>
    <t>kv.m</t>
  </si>
  <si>
    <t>masalebis transporti masalebis Rirebulebidan</t>
  </si>
  <si>
    <t>manqana-meqanizmebi</t>
  </si>
  <si>
    <t>safuZveli</t>
  </si>
  <si>
    <t>ganz. erT.</t>
  </si>
  <si>
    <t>N</t>
  </si>
  <si>
    <t>gauTvaliswinebeli xarjebis rezervi</t>
  </si>
  <si>
    <t>m2</t>
  </si>
  <si>
    <t>manqanebi</t>
  </si>
  <si>
    <t>normat.erTeulze</t>
  </si>
  <si>
    <t>zednadebi xarjebi</t>
  </si>
  <si>
    <t>xarjTaRricxva</t>
  </si>
  <si>
    <t>samSeneblo nagvis datvirTva xeliT avtoTviTmclelze</t>
  </si>
  <si>
    <t xml:space="preserve">samSeneblo nagvis transporti 5 km-ze </t>
  </si>
  <si>
    <t>demontaJis samuSaoebi</t>
  </si>
  <si>
    <t>samSeneblo samuSaoebi</t>
  </si>
  <si>
    <t>46-28-3</t>
  </si>
  <si>
    <t>ruberoidi</t>
  </si>
  <si>
    <t>bitumis mastika</t>
  </si>
  <si>
    <t>naWedi</t>
  </si>
  <si>
    <t>46-28-2</t>
  </si>
  <si>
    <t>12-8-5</t>
  </si>
  <si>
    <t>galvanizebuli feradi Tunuqi, sisqiT 0,5 mm</t>
  </si>
  <si>
    <t>12-7-2</t>
  </si>
  <si>
    <t xml:space="preserve">12-13-3                                                       </t>
  </si>
  <si>
    <t xml:space="preserve">12-13-3, k=0,4                                                       </t>
  </si>
  <si>
    <t>Sromis danaxarjebi 0,0743X0,4=</t>
  </si>
  <si>
    <t>manqanebi 0,0035X0,4=</t>
  </si>
  <si>
    <t>Tunuqis SenaRaris ("endaos") demontaJi</t>
  </si>
  <si>
    <t>1000 cali</t>
  </si>
  <si>
    <t>arsebuli kramitis burulis demontaJi, dasawyobebiT</t>
  </si>
  <si>
    <t>axali ruberoidis hidroizolaciis mowyoba xis ficrebze</t>
  </si>
  <si>
    <t>ruberoidis hidroizolaciis demontaJi xis zedapiridan</t>
  </si>
  <si>
    <t>kramiti kexis</t>
  </si>
  <si>
    <t>axali SenaRaris ("endaos") mowyoba galvanizebuli feradi TunuqiT, sisqiT aranakleb 0,5 mm</t>
  </si>
  <si>
    <t xml:space="preserve">saxuravis arsebul molartyvaze burulis mowyoba arsebuli kramitiT </t>
  </si>
  <si>
    <t xml:space="preserve">kramiti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</si>
</sst>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000"/>
    <numFmt numFmtId="182" formatCode="_-* #,##0.00_-;\-* #,##0.00_-;_-* &quot;-&quot;??_-;_-@_-"/>
    <numFmt numFmtId="183" formatCode="0.0000"/>
    <numFmt numFmtId="184" formatCode="0.000000"/>
    <numFmt numFmtId="185" formatCode="0.0"/>
    <numFmt numFmtId="186" formatCode="0.00000"/>
    <numFmt numFmtId="187" formatCode="_-* #,##0.000_р_._-;\-* #,##0.000_р_._-;_-* &quot;-&quot;??_р_._-;_-@_-"/>
  </numFmts>
  <fonts count="51">
    <font>
      <sz val="10"/>
      <name val="Arial Cyr"/>
      <family val="0"/>
    </font>
    <font>
      <sz val="10"/>
      <name val="AcadNusx"/>
      <family val="0"/>
    </font>
    <font>
      <sz val="12"/>
      <name val="AcadNusx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0"/>
      <name val="AcadNusx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adNusx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1" fillId="0" borderId="11" xfId="66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11" xfId="66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 quotePrefix="1">
      <alignment horizontal="center" vertical="top" wrapText="1"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0" fontId="1" fillId="0" borderId="0" xfId="63" applyFont="1" applyFill="1" applyAlignment="1">
      <alignment horizontal="center"/>
      <protection/>
    </xf>
    <xf numFmtId="49" fontId="1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quotePrefix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 quotePrefix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10" fillId="0" borderId="0" xfId="66" applyFont="1" applyFill="1" applyBorder="1" applyAlignment="1">
      <alignment horizontal="center"/>
      <protection/>
    </xf>
    <xf numFmtId="0" fontId="10" fillId="0" borderId="0" xfId="63" applyFont="1" applyFill="1" applyBorder="1" applyAlignment="1">
      <alignment horizontal="right"/>
      <protection/>
    </xf>
    <xf numFmtId="0" fontId="10" fillId="0" borderId="0" xfId="63" applyFont="1" applyFill="1" applyBorder="1" applyAlignment="1">
      <alignment horizontal="center"/>
      <protection/>
    </xf>
    <xf numFmtId="182" fontId="10" fillId="0" borderId="0" xfId="46" applyNumberFormat="1" applyFont="1" applyFill="1" applyBorder="1" applyAlignment="1">
      <alignment horizontal="center"/>
    </xf>
    <xf numFmtId="171" fontId="10" fillId="0" borderId="0" xfId="48" applyFont="1" applyFill="1" applyBorder="1" applyAlignment="1">
      <alignment vertical="center"/>
    </xf>
    <xf numFmtId="4" fontId="10" fillId="0" borderId="0" xfId="48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1" fontId="1" fillId="0" borderId="0" xfId="0" applyNumberFormat="1" applyFont="1" applyFill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 quotePrefix="1">
      <alignment horizontal="center" vertical="top" wrapText="1"/>
      <protection/>
    </xf>
    <xf numFmtId="0" fontId="4" fillId="0" borderId="0" xfId="0" applyFont="1" applyFill="1" applyAlignment="1">
      <alignment/>
    </xf>
    <xf numFmtId="171" fontId="1" fillId="0" borderId="10" xfId="48" applyFont="1" applyFill="1" applyBorder="1" applyAlignment="1" applyProtection="1">
      <alignment vertical="center" wrapText="1"/>
      <protection/>
    </xf>
    <xf numFmtId="2" fontId="10" fillId="0" borderId="10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 applyProtection="1" quotePrefix="1">
      <alignment horizontal="center" vertical="top" wrapText="1"/>
      <protection/>
    </xf>
    <xf numFmtId="0" fontId="4" fillId="0" borderId="12" xfId="0" applyFont="1" applyFill="1" applyBorder="1" applyAlignment="1" applyProtection="1" quotePrefix="1">
      <alignment horizontal="center" vertical="top" wrapText="1"/>
      <protection/>
    </xf>
    <xf numFmtId="0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66" applyFont="1" applyFill="1" applyBorder="1" applyAlignment="1" applyProtection="1">
      <alignment horizontal="center" vertical="top" wrapText="1"/>
      <protection/>
    </xf>
    <xf numFmtId="0" fontId="4" fillId="0" borderId="10" xfId="66" applyFont="1" applyFill="1" applyBorder="1" applyAlignment="1" applyProtection="1" quotePrefix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0" fontId="4" fillId="0" borderId="14" xfId="0" applyFont="1" applyFill="1" applyBorder="1" applyAlignment="1" quotePrefix="1">
      <alignment horizontal="center" vertical="top" wrapText="1"/>
    </xf>
    <xf numFmtId="2" fontId="50" fillId="0" borderId="11" xfId="0" applyNumberFormat="1" applyFont="1" applyFill="1" applyBorder="1" applyAlignment="1">
      <alignment horizontal="center" vertical="center" wrapText="1"/>
    </xf>
    <xf numFmtId="43" fontId="1" fillId="0" borderId="10" xfId="42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 quotePrefix="1">
      <alignment vertical="top" wrapText="1"/>
      <protection/>
    </xf>
    <xf numFmtId="0" fontId="12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 quotePrefix="1">
      <alignment vertical="top" wrapText="1"/>
      <protection/>
    </xf>
    <xf numFmtId="0" fontId="1" fillId="0" borderId="10" xfId="64" applyFont="1" applyFill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2" fontId="1" fillId="0" borderId="11" xfId="48" applyNumberFormat="1" applyFont="1" applyFill="1" applyBorder="1" applyAlignment="1" applyProtection="1">
      <alignment horizontal="center" vertical="center" wrapText="1"/>
      <protection/>
    </xf>
    <xf numFmtId="2" fontId="10" fillId="0" borderId="10" xfId="45" applyNumberFormat="1" applyFont="1" applyFill="1" applyBorder="1" applyAlignment="1">
      <alignment horizontal="center" vertical="top" wrapText="1"/>
    </xf>
    <xf numFmtId="0" fontId="0" fillId="0" borderId="0" xfId="66" applyFont="1" applyProtection="1">
      <alignment/>
      <protection/>
    </xf>
    <xf numFmtId="0" fontId="4" fillId="0" borderId="11" xfId="66" applyFont="1" applyFill="1" applyBorder="1" applyAlignment="1" applyProtection="1" quotePrefix="1">
      <alignment vertical="top" wrapText="1"/>
      <protection/>
    </xf>
    <xf numFmtId="0" fontId="1" fillId="0" borderId="13" xfId="66" applyFont="1" applyFill="1" applyBorder="1" applyAlignment="1" applyProtection="1">
      <alignment horizontal="center" vertical="top" wrapText="1"/>
      <protection/>
    </xf>
    <xf numFmtId="0" fontId="1" fillId="0" borderId="13" xfId="64" applyNumberFormat="1" applyFont="1" applyFill="1" applyBorder="1" applyAlignment="1" applyProtection="1">
      <alignment horizontal="center" vertical="top"/>
      <protection/>
    </xf>
    <xf numFmtId="2" fontId="10" fillId="0" borderId="1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" fillId="0" borderId="13" xfId="66" applyFont="1" applyFill="1" applyBorder="1" applyAlignment="1">
      <alignment horizontal="center"/>
      <protection/>
    </xf>
    <xf numFmtId="0" fontId="1" fillId="0" borderId="13" xfId="63" applyFont="1" applyFill="1" applyBorder="1" applyAlignment="1">
      <alignment horizontal="left" wrapText="1"/>
      <protection/>
    </xf>
    <xf numFmtId="9" fontId="1" fillId="0" borderId="13" xfId="0" applyNumberFormat="1" applyFont="1" applyFill="1" applyBorder="1" applyAlignment="1">
      <alignment horizontal="center" vertical="top" wrapText="1"/>
    </xf>
    <xf numFmtId="182" fontId="1" fillId="0" borderId="13" xfId="46" applyNumberFormat="1" applyFont="1" applyFill="1" applyBorder="1" applyAlignment="1">
      <alignment horizontal="center"/>
    </xf>
    <xf numFmtId="2" fontId="1" fillId="0" borderId="13" xfId="48" applyNumberFormat="1" applyFont="1" applyFill="1" applyBorder="1" applyAlignment="1">
      <alignment horizontal="center" vertical="center" wrapText="1"/>
    </xf>
    <xf numFmtId="4" fontId="1" fillId="0" borderId="13" xfId="48" applyNumberFormat="1" applyFont="1" applyFill="1" applyBorder="1" applyAlignment="1">
      <alignment horizontal="center" vertical="center" wrapText="1"/>
    </xf>
    <xf numFmtId="0" fontId="10" fillId="0" borderId="13" xfId="66" applyFont="1" applyFill="1" applyBorder="1" applyAlignment="1">
      <alignment horizontal="center"/>
      <protection/>
    </xf>
    <xf numFmtId="0" fontId="10" fillId="0" borderId="13" xfId="63" applyFont="1" applyFill="1" applyBorder="1" applyAlignment="1">
      <alignment horizontal="right"/>
      <protection/>
    </xf>
    <xf numFmtId="9" fontId="10" fillId="0" borderId="13" xfId="63" applyNumberFormat="1" applyFont="1" applyFill="1" applyBorder="1" applyAlignment="1">
      <alignment horizontal="center"/>
      <protection/>
    </xf>
    <xf numFmtId="182" fontId="10" fillId="0" borderId="13" xfId="46" applyNumberFormat="1" applyFont="1" applyFill="1" applyBorder="1" applyAlignment="1">
      <alignment horizontal="center"/>
    </xf>
    <xf numFmtId="2" fontId="10" fillId="0" borderId="13" xfId="48" applyNumberFormat="1" applyFont="1" applyFill="1" applyBorder="1" applyAlignment="1">
      <alignment horizontal="center" vertical="center" wrapText="1"/>
    </xf>
    <xf numFmtId="4" fontId="10" fillId="0" borderId="13" xfId="48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right" vertical="top"/>
    </xf>
    <xf numFmtId="2" fontId="14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1" fillId="0" borderId="13" xfId="63" applyFont="1" applyFill="1" applyBorder="1" applyAlignment="1">
      <alignment horizontal="left" vertical="center" wrapText="1"/>
      <protection/>
    </xf>
    <xf numFmtId="171" fontId="1" fillId="0" borderId="13" xfId="48" applyFont="1" applyFill="1" applyBorder="1" applyAlignment="1">
      <alignment vertical="center"/>
    </xf>
    <xf numFmtId="0" fontId="10" fillId="0" borderId="13" xfId="63" applyFont="1" applyFill="1" applyBorder="1" applyAlignment="1">
      <alignment horizontal="right" wrapText="1"/>
      <protection/>
    </xf>
    <xf numFmtId="9" fontId="10" fillId="0" borderId="13" xfId="0" applyNumberFormat="1" applyFont="1" applyFill="1" applyBorder="1" applyAlignment="1">
      <alignment horizontal="center" vertical="top" wrapText="1"/>
    </xf>
    <xf numFmtId="171" fontId="10" fillId="0" borderId="13" xfId="48" applyFont="1" applyFill="1" applyBorder="1" applyAlignment="1">
      <alignment vertical="center"/>
    </xf>
    <xf numFmtId="0" fontId="1" fillId="0" borderId="10" xfId="66" applyFont="1" applyFill="1" applyBorder="1" applyAlignment="1" applyProtection="1">
      <alignment horizontal="left" vertical="top" wrapText="1"/>
      <protection/>
    </xf>
    <xf numFmtId="180" fontId="1" fillId="0" borderId="11" xfId="48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Fill="1" applyBorder="1" applyAlignment="1">
      <alignment horizontal="center" vertical="center" wrapText="1"/>
    </xf>
    <xf numFmtId="183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3" xfId="46"/>
    <cellStyle name="Comma 5 2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2" xfId="64"/>
    <cellStyle name="Normal 3" xfId="65"/>
    <cellStyle name="Normal 3 2" xfId="66"/>
    <cellStyle name="Note" xfId="67"/>
    <cellStyle name="Output" xfId="68"/>
    <cellStyle name="Percent" xfId="69"/>
    <cellStyle name="Percent 3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55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3.125" style="16" bestFit="1" customWidth="1"/>
    <col min="2" max="2" width="11.125" style="16" bestFit="1" customWidth="1"/>
    <col min="3" max="3" width="43.625" style="16" customWidth="1"/>
    <col min="4" max="4" width="10.625" style="16" bestFit="1" customWidth="1"/>
    <col min="5" max="5" width="10.75390625" style="16" bestFit="1" customWidth="1"/>
    <col min="6" max="6" width="10.00390625" style="16" customWidth="1"/>
    <col min="7" max="7" width="12.25390625" style="16" bestFit="1" customWidth="1"/>
    <col min="8" max="8" width="12.625" style="16" bestFit="1" customWidth="1"/>
    <col min="9" max="9" width="6.625" style="16" bestFit="1" customWidth="1"/>
    <col min="10" max="10" width="10.75390625" style="16" bestFit="1" customWidth="1"/>
    <col min="11" max="11" width="8.00390625" style="16" bestFit="1" customWidth="1"/>
    <col min="12" max="12" width="10.125" style="16" bestFit="1" customWidth="1"/>
    <col min="13" max="13" width="12.75390625" style="16" bestFit="1" customWidth="1"/>
    <col min="14" max="16384" width="9.125" style="16" customWidth="1"/>
  </cols>
  <sheetData>
    <row r="1" spans="1:13" s="22" customFormat="1" ht="16.5" customHeight="1">
      <c r="A1" s="117" t="s">
        <v>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3.5">
      <c r="A2" s="111" t="s">
        <v>23</v>
      </c>
      <c r="B2" s="113" t="s">
        <v>21</v>
      </c>
      <c r="C2" s="113" t="s">
        <v>15</v>
      </c>
      <c r="D2" s="113" t="s">
        <v>22</v>
      </c>
      <c r="E2" s="107" t="s">
        <v>1</v>
      </c>
      <c r="F2" s="108"/>
      <c r="G2" s="115" t="s">
        <v>2</v>
      </c>
      <c r="H2" s="116"/>
      <c r="I2" s="107" t="s">
        <v>3</v>
      </c>
      <c r="J2" s="108"/>
      <c r="K2" s="107" t="s">
        <v>20</v>
      </c>
      <c r="L2" s="108"/>
      <c r="M2" s="109" t="s">
        <v>4</v>
      </c>
    </row>
    <row r="3" spans="1:13" ht="27">
      <c r="A3" s="112"/>
      <c r="B3" s="114"/>
      <c r="C3" s="114"/>
      <c r="D3" s="114"/>
      <c r="E3" s="17" t="s">
        <v>27</v>
      </c>
      <c r="F3" s="17" t="s">
        <v>5</v>
      </c>
      <c r="G3" s="24" t="s">
        <v>6</v>
      </c>
      <c r="H3" s="19" t="s">
        <v>4</v>
      </c>
      <c r="I3" s="17" t="s">
        <v>6</v>
      </c>
      <c r="J3" s="19" t="s">
        <v>4</v>
      </c>
      <c r="K3" s="17" t="s">
        <v>6</v>
      </c>
      <c r="L3" s="19" t="s">
        <v>4</v>
      </c>
      <c r="M3" s="110"/>
    </row>
    <row r="4" spans="1:13" s="28" customFormat="1" ht="15">
      <c r="A4" s="25" t="s">
        <v>7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6" t="s">
        <v>11</v>
      </c>
      <c r="H4" s="27">
        <v>8</v>
      </c>
      <c r="I4" s="25">
        <v>9</v>
      </c>
      <c r="J4" s="27">
        <v>10</v>
      </c>
      <c r="K4" s="25">
        <v>11</v>
      </c>
      <c r="L4" s="27">
        <v>12</v>
      </c>
      <c r="M4" s="27">
        <v>13</v>
      </c>
    </row>
    <row r="5" spans="1:13" ht="16.5">
      <c r="A5" s="18"/>
      <c r="B5" s="25"/>
      <c r="C5" s="42" t="s">
        <v>32</v>
      </c>
      <c r="D5" s="18"/>
      <c r="E5" s="18"/>
      <c r="F5" s="19"/>
      <c r="G5" s="19"/>
      <c r="H5" s="19"/>
      <c r="I5" s="19"/>
      <c r="J5" s="19"/>
      <c r="K5" s="19"/>
      <c r="L5" s="19"/>
      <c r="M5" s="19"/>
    </row>
    <row r="6" spans="1:13" s="11" customFormat="1" ht="27">
      <c r="A6" s="12">
        <v>1</v>
      </c>
      <c r="B6" s="15" t="s">
        <v>34</v>
      </c>
      <c r="C6" s="58" t="s">
        <v>48</v>
      </c>
      <c r="D6" s="48" t="s">
        <v>18</v>
      </c>
      <c r="E6" s="12"/>
      <c r="F6" s="41">
        <v>300</v>
      </c>
      <c r="G6" s="12"/>
      <c r="H6" s="46"/>
      <c r="I6" s="45"/>
      <c r="J6" s="46"/>
      <c r="K6" s="45"/>
      <c r="L6" s="46"/>
      <c r="M6" s="46"/>
    </row>
    <row r="7" spans="1:13" s="11" customFormat="1" ht="14.25" customHeight="1">
      <c r="A7" s="8"/>
      <c r="B7" s="14"/>
      <c r="C7" s="9" t="s">
        <v>14</v>
      </c>
      <c r="D7" s="7" t="s">
        <v>17</v>
      </c>
      <c r="E7" s="8">
        <v>0.515</v>
      </c>
      <c r="F7" s="10">
        <f>F6*E7</f>
        <v>154.5</v>
      </c>
      <c r="G7" s="10"/>
      <c r="H7" s="10"/>
      <c r="I7" s="10"/>
      <c r="J7" s="10"/>
      <c r="K7" s="10"/>
      <c r="L7" s="10"/>
      <c r="M7" s="10"/>
    </row>
    <row r="8" spans="1:13" s="11" customFormat="1" ht="13.5">
      <c r="A8" s="8"/>
      <c r="B8" s="14"/>
      <c r="C8" s="5" t="s">
        <v>26</v>
      </c>
      <c r="D8" s="8" t="s">
        <v>0</v>
      </c>
      <c r="E8" s="8">
        <v>0.038</v>
      </c>
      <c r="F8" s="10">
        <f>F6*E8</f>
        <v>11.4</v>
      </c>
      <c r="G8" s="10"/>
      <c r="H8" s="10"/>
      <c r="I8" s="10"/>
      <c r="J8" s="10"/>
      <c r="K8" s="10"/>
      <c r="L8" s="10"/>
      <c r="M8" s="10"/>
    </row>
    <row r="9" spans="1:13" s="59" customFormat="1" ht="14.25">
      <c r="A9" s="1">
        <v>2</v>
      </c>
      <c r="B9" s="38" t="s">
        <v>38</v>
      </c>
      <c r="C9" s="2" t="s">
        <v>46</v>
      </c>
      <c r="D9" s="1" t="s">
        <v>18</v>
      </c>
      <c r="E9" s="1"/>
      <c r="F9" s="41">
        <v>36</v>
      </c>
      <c r="G9" s="40"/>
      <c r="H9" s="40"/>
      <c r="I9" s="40"/>
      <c r="J9" s="40"/>
      <c r="K9" s="40"/>
      <c r="L9" s="40"/>
      <c r="M9" s="40"/>
    </row>
    <row r="10" spans="1:13" s="59" customFormat="1" ht="13.5">
      <c r="A10" s="3"/>
      <c r="B10" s="43"/>
      <c r="C10" s="4" t="s">
        <v>14</v>
      </c>
      <c r="D10" s="7" t="s">
        <v>17</v>
      </c>
      <c r="E10" s="3">
        <v>0.082</v>
      </c>
      <c r="F10" s="10">
        <f>F9*E10</f>
        <v>2.952</v>
      </c>
      <c r="G10" s="10"/>
      <c r="H10" s="10"/>
      <c r="I10" s="10"/>
      <c r="J10" s="10"/>
      <c r="K10" s="10"/>
      <c r="L10" s="10"/>
      <c r="M10" s="10"/>
    </row>
    <row r="11" spans="1:13" s="59" customFormat="1" ht="13.5">
      <c r="A11" s="3"/>
      <c r="B11" s="44"/>
      <c r="C11" s="5" t="s">
        <v>26</v>
      </c>
      <c r="D11" s="3" t="s">
        <v>0</v>
      </c>
      <c r="E11" s="3">
        <v>0.005</v>
      </c>
      <c r="F11" s="10">
        <f>F9*E11</f>
        <v>0.18</v>
      </c>
      <c r="G11" s="10"/>
      <c r="H11" s="10"/>
      <c r="I11" s="10"/>
      <c r="J11" s="10"/>
      <c r="K11" s="10"/>
      <c r="L11" s="10"/>
      <c r="M11" s="10"/>
    </row>
    <row r="12" spans="1:13" s="37" customFormat="1" ht="27">
      <c r="A12" s="1">
        <v>3</v>
      </c>
      <c r="B12" s="38" t="s">
        <v>43</v>
      </c>
      <c r="C12" s="2" t="s">
        <v>50</v>
      </c>
      <c r="D12" s="47" t="s">
        <v>18</v>
      </c>
      <c r="E12" s="1"/>
      <c r="F12" s="64">
        <v>300</v>
      </c>
      <c r="G12" s="40"/>
      <c r="H12" s="40"/>
      <c r="I12" s="40"/>
      <c r="J12" s="40"/>
      <c r="K12" s="40"/>
      <c r="L12" s="40"/>
      <c r="M12" s="40"/>
    </row>
    <row r="13" spans="1:13" s="37" customFormat="1" ht="13.5">
      <c r="A13" s="3"/>
      <c r="B13" s="55"/>
      <c r="C13" s="4" t="s">
        <v>44</v>
      </c>
      <c r="D13" s="8" t="s">
        <v>17</v>
      </c>
      <c r="E13" s="3">
        <f>0.0743*0.4</f>
        <v>0.029720000000000003</v>
      </c>
      <c r="F13" s="63">
        <f>F12*E13</f>
        <v>8.916</v>
      </c>
      <c r="G13" s="63"/>
      <c r="H13" s="63"/>
      <c r="I13" s="63"/>
      <c r="J13" s="63"/>
      <c r="K13" s="63"/>
      <c r="L13" s="63"/>
      <c r="M13" s="63"/>
    </row>
    <row r="14" spans="1:13" s="37" customFormat="1" ht="13.5">
      <c r="A14" s="3"/>
      <c r="B14" s="55"/>
      <c r="C14" s="4" t="s">
        <v>45</v>
      </c>
      <c r="D14" s="3" t="s">
        <v>0</v>
      </c>
      <c r="E14" s="3">
        <f>0.0035*0.4</f>
        <v>0.0014000000000000002</v>
      </c>
      <c r="F14" s="104">
        <f>F12*E14</f>
        <v>0.42000000000000004</v>
      </c>
      <c r="G14" s="63"/>
      <c r="H14" s="63"/>
      <c r="I14" s="63"/>
      <c r="J14" s="63"/>
      <c r="K14" s="63"/>
      <c r="L14" s="63"/>
      <c r="M14" s="63"/>
    </row>
    <row r="15" spans="1:13" s="65" customFormat="1" ht="27">
      <c r="A15" s="48">
        <v>4</v>
      </c>
      <c r="B15" s="49"/>
      <c r="C15" s="103" t="s">
        <v>30</v>
      </c>
      <c r="D15" s="48" t="s">
        <v>13</v>
      </c>
      <c r="E15" s="48"/>
      <c r="F15" s="41">
        <f>F9*0.0039+F12*0.0017</f>
        <v>0.6504</v>
      </c>
      <c r="G15" s="40"/>
      <c r="H15" s="40"/>
      <c r="I15" s="40"/>
      <c r="J15" s="40"/>
      <c r="K15" s="40"/>
      <c r="L15" s="40"/>
      <c r="M15" s="40"/>
    </row>
    <row r="16" spans="1:13" s="65" customFormat="1" ht="13.5">
      <c r="A16" s="7"/>
      <c r="B16" s="66"/>
      <c r="C16" s="5" t="s">
        <v>14</v>
      </c>
      <c r="D16" s="7" t="s">
        <v>17</v>
      </c>
      <c r="E16" s="7">
        <v>0.53</v>
      </c>
      <c r="F16" s="105">
        <f>F15*E16</f>
        <v>0.344712</v>
      </c>
      <c r="G16" s="10"/>
      <c r="H16" s="10"/>
      <c r="I16" s="10"/>
      <c r="J16" s="10"/>
      <c r="K16" s="10"/>
      <c r="L16" s="10"/>
      <c r="M16" s="10"/>
    </row>
    <row r="17" spans="1:13" s="65" customFormat="1" ht="14.25">
      <c r="A17" s="67">
        <v>5</v>
      </c>
      <c r="B17" s="68"/>
      <c r="C17" s="60" t="s">
        <v>31</v>
      </c>
      <c r="D17" s="67" t="s">
        <v>13</v>
      </c>
      <c r="E17" s="67"/>
      <c r="F17" s="69">
        <f>F15</f>
        <v>0.6504</v>
      </c>
      <c r="G17" s="19"/>
      <c r="H17" s="19"/>
      <c r="I17" s="19"/>
      <c r="J17" s="19"/>
      <c r="K17" s="19"/>
      <c r="L17" s="19"/>
      <c r="M17" s="19"/>
    </row>
    <row r="18" spans="1:13" ht="16.5">
      <c r="A18" s="12"/>
      <c r="B18" s="51"/>
      <c r="C18" s="42" t="s">
        <v>33</v>
      </c>
      <c r="D18" s="12"/>
      <c r="E18" s="12"/>
      <c r="F18" s="13"/>
      <c r="G18" s="13"/>
      <c r="H18" s="13"/>
      <c r="I18" s="13"/>
      <c r="J18" s="13"/>
      <c r="K18" s="13"/>
      <c r="L18" s="13"/>
      <c r="M18" s="13"/>
    </row>
    <row r="19" spans="1:13" s="37" customFormat="1" ht="27">
      <c r="A19" s="1">
        <v>6</v>
      </c>
      <c r="B19" s="38" t="s">
        <v>42</v>
      </c>
      <c r="C19" s="62" t="s">
        <v>49</v>
      </c>
      <c r="D19" s="47" t="s">
        <v>18</v>
      </c>
      <c r="E19" s="1"/>
      <c r="F19" s="64">
        <v>300</v>
      </c>
      <c r="G19" s="40"/>
      <c r="H19" s="40"/>
      <c r="I19" s="40"/>
      <c r="J19" s="40"/>
      <c r="K19" s="40"/>
      <c r="L19" s="40"/>
      <c r="M19" s="40"/>
    </row>
    <row r="20" spans="1:13" s="37" customFormat="1" ht="13.5">
      <c r="A20" s="3"/>
      <c r="B20" s="55"/>
      <c r="C20" s="4" t="s">
        <v>8</v>
      </c>
      <c r="D20" s="8" t="s">
        <v>17</v>
      </c>
      <c r="E20" s="3">
        <v>0.0743</v>
      </c>
      <c r="F20" s="63">
        <f>F19*E20</f>
        <v>22.290000000000003</v>
      </c>
      <c r="G20" s="63"/>
      <c r="H20" s="63"/>
      <c r="I20" s="63"/>
      <c r="J20" s="63"/>
      <c r="K20" s="63"/>
      <c r="L20" s="63"/>
      <c r="M20" s="63"/>
    </row>
    <row r="21" spans="1:13" s="37" customFormat="1" ht="13.5">
      <c r="A21" s="3"/>
      <c r="B21" s="55"/>
      <c r="C21" s="4" t="s">
        <v>26</v>
      </c>
      <c r="D21" s="3" t="s">
        <v>0</v>
      </c>
      <c r="E21" s="3">
        <v>0.0035</v>
      </c>
      <c r="F21" s="104">
        <f>F19*E21</f>
        <v>1.05</v>
      </c>
      <c r="G21" s="63"/>
      <c r="H21" s="63"/>
      <c r="I21" s="63"/>
      <c r="J21" s="63"/>
      <c r="K21" s="63"/>
      <c r="L21" s="63"/>
      <c r="M21" s="63"/>
    </row>
    <row r="22" spans="1:13" s="37" customFormat="1" ht="13.5">
      <c r="A22" s="3"/>
      <c r="B22" s="55"/>
      <c r="C22" s="5" t="s">
        <v>9</v>
      </c>
      <c r="D22" s="3"/>
      <c r="E22" s="3"/>
      <c r="F22" s="63"/>
      <c r="G22" s="63"/>
      <c r="H22" s="63"/>
      <c r="I22" s="63"/>
      <c r="J22" s="63"/>
      <c r="K22" s="63"/>
      <c r="L22" s="63"/>
      <c r="M22" s="63"/>
    </row>
    <row r="23" spans="1:13" s="39" customFormat="1" ht="13.5">
      <c r="A23" s="8"/>
      <c r="B23" s="14"/>
      <c r="C23" s="9" t="s">
        <v>36</v>
      </c>
      <c r="D23" s="8" t="s">
        <v>13</v>
      </c>
      <c r="E23" s="8">
        <v>0.0005</v>
      </c>
      <c r="F23" s="104">
        <f>F19*E23</f>
        <v>0.15</v>
      </c>
      <c r="G23" s="63"/>
      <c r="H23" s="63"/>
      <c r="I23" s="63"/>
      <c r="J23" s="63"/>
      <c r="K23" s="63"/>
      <c r="L23" s="63"/>
      <c r="M23" s="63"/>
    </row>
    <row r="24" spans="1:13" s="56" customFormat="1" ht="13.5">
      <c r="A24" s="50"/>
      <c r="B24" s="55"/>
      <c r="C24" s="9" t="s">
        <v>35</v>
      </c>
      <c r="D24" s="3" t="s">
        <v>25</v>
      </c>
      <c r="E24" s="3">
        <v>1.11</v>
      </c>
      <c r="F24" s="63">
        <f>F19*E24</f>
        <v>333.00000000000006</v>
      </c>
      <c r="G24" s="63"/>
      <c r="H24" s="63"/>
      <c r="I24" s="63"/>
      <c r="J24" s="63"/>
      <c r="K24" s="63"/>
      <c r="L24" s="63"/>
      <c r="M24" s="63"/>
    </row>
    <row r="25" spans="1:13" s="37" customFormat="1" ht="40.5">
      <c r="A25" s="1">
        <v>7</v>
      </c>
      <c r="B25" s="38" t="s">
        <v>39</v>
      </c>
      <c r="C25" s="58" t="s">
        <v>52</v>
      </c>
      <c r="D25" s="48" t="s">
        <v>18</v>
      </c>
      <c r="E25" s="54"/>
      <c r="F25" s="41">
        <v>36</v>
      </c>
      <c r="G25" s="53"/>
      <c r="H25" s="53"/>
      <c r="I25" s="53"/>
      <c r="J25" s="53"/>
      <c r="K25" s="53"/>
      <c r="L25" s="53"/>
      <c r="M25" s="53"/>
    </row>
    <row r="26" spans="1:13" s="37" customFormat="1" ht="13.5" customHeight="1">
      <c r="A26" s="3"/>
      <c r="B26" s="55"/>
      <c r="C26" s="4" t="s">
        <v>8</v>
      </c>
      <c r="D26" s="7" t="s">
        <v>17</v>
      </c>
      <c r="E26" s="3">
        <v>0.83</v>
      </c>
      <c r="F26" s="10">
        <f>F25*E26</f>
        <v>29.88</v>
      </c>
      <c r="G26" s="10"/>
      <c r="H26" s="10"/>
      <c r="I26" s="10"/>
      <c r="J26" s="10"/>
      <c r="K26" s="10"/>
      <c r="L26" s="10"/>
      <c r="M26" s="10"/>
    </row>
    <row r="27" spans="1:13" s="37" customFormat="1" ht="13.5" customHeight="1">
      <c r="A27" s="3"/>
      <c r="B27" s="55"/>
      <c r="C27" s="4" t="s">
        <v>26</v>
      </c>
      <c r="D27" s="3" t="s">
        <v>0</v>
      </c>
      <c r="E27" s="3">
        <v>0.0041</v>
      </c>
      <c r="F27" s="105">
        <f>F25*E27</f>
        <v>0.1476</v>
      </c>
      <c r="G27" s="10"/>
      <c r="H27" s="10"/>
      <c r="I27" s="10"/>
      <c r="J27" s="10"/>
      <c r="K27" s="10"/>
      <c r="L27" s="10"/>
      <c r="M27" s="10"/>
    </row>
    <row r="28" spans="1:13" s="37" customFormat="1" ht="13.5" customHeight="1">
      <c r="A28" s="3"/>
      <c r="B28" s="55"/>
      <c r="C28" s="5" t="s">
        <v>9</v>
      </c>
      <c r="D28" s="3"/>
      <c r="E28" s="3"/>
      <c r="F28" s="10"/>
      <c r="G28" s="10"/>
      <c r="H28" s="10"/>
      <c r="I28" s="10"/>
      <c r="J28" s="10"/>
      <c r="K28" s="10"/>
      <c r="L28" s="10"/>
      <c r="M28" s="10"/>
    </row>
    <row r="29" spans="1:13" s="37" customFormat="1" ht="27">
      <c r="A29" s="3"/>
      <c r="B29" s="55"/>
      <c r="C29" s="4" t="s">
        <v>40</v>
      </c>
      <c r="D29" s="3" t="s">
        <v>25</v>
      </c>
      <c r="E29" s="3">
        <v>1.17</v>
      </c>
      <c r="F29" s="10">
        <f>F25*E29</f>
        <v>42.12</v>
      </c>
      <c r="G29" s="10"/>
      <c r="H29" s="10"/>
      <c r="I29" s="10"/>
      <c r="J29" s="10"/>
      <c r="K29" s="10"/>
      <c r="L29" s="10"/>
      <c r="M29" s="10"/>
    </row>
    <row r="30" spans="1:13" s="37" customFormat="1" ht="17.25" customHeight="1">
      <c r="A30" s="6"/>
      <c r="B30" s="57"/>
      <c r="C30" s="61" t="s">
        <v>10</v>
      </c>
      <c r="D30" s="6" t="s">
        <v>0</v>
      </c>
      <c r="E30" s="6">
        <v>0.078</v>
      </c>
      <c r="F30" s="10">
        <f>F25*E30</f>
        <v>2.808</v>
      </c>
      <c r="G30" s="10"/>
      <c r="H30" s="10"/>
      <c r="I30" s="10"/>
      <c r="J30" s="10"/>
      <c r="K30" s="10"/>
      <c r="L30" s="10"/>
      <c r="M30" s="10"/>
    </row>
    <row r="31" spans="1:13" s="20" customFormat="1" ht="27">
      <c r="A31" s="12">
        <v>8</v>
      </c>
      <c r="B31" s="15" t="s">
        <v>41</v>
      </c>
      <c r="C31" s="58" t="s">
        <v>53</v>
      </c>
      <c r="D31" s="48" t="s">
        <v>18</v>
      </c>
      <c r="E31" s="12"/>
      <c r="F31" s="41">
        <v>300</v>
      </c>
      <c r="G31" s="12"/>
      <c r="H31" s="46"/>
      <c r="I31" s="45"/>
      <c r="J31" s="46"/>
      <c r="K31" s="45"/>
      <c r="L31" s="46"/>
      <c r="M31" s="46"/>
    </row>
    <row r="32" spans="1:13" s="20" customFormat="1" ht="15" customHeight="1">
      <c r="A32" s="8"/>
      <c r="B32" s="14"/>
      <c r="C32" s="9" t="s">
        <v>8</v>
      </c>
      <c r="D32" s="7" t="s">
        <v>17</v>
      </c>
      <c r="E32" s="8">
        <v>0.84</v>
      </c>
      <c r="F32" s="10">
        <f>F31*E32</f>
        <v>252</v>
      </c>
      <c r="G32" s="10"/>
      <c r="H32" s="10"/>
      <c r="I32" s="10"/>
      <c r="J32" s="10"/>
      <c r="K32" s="10"/>
      <c r="L32" s="10"/>
      <c r="M32" s="10"/>
    </row>
    <row r="33" spans="1:13" s="20" customFormat="1" ht="13.5">
      <c r="A33" s="8"/>
      <c r="B33" s="14"/>
      <c r="C33" s="4" t="s">
        <v>26</v>
      </c>
      <c r="D33" s="8" t="s">
        <v>0</v>
      </c>
      <c r="E33" s="8">
        <v>0.0514</v>
      </c>
      <c r="F33" s="10">
        <f>F31*E33</f>
        <v>15.42</v>
      </c>
      <c r="G33" s="10"/>
      <c r="H33" s="10"/>
      <c r="I33" s="10"/>
      <c r="J33" s="10"/>
      <c r="K33" s="10"/>
      <c r="L33" s="10"/>
      <c r="M33" s="10"/>
    </row>
    <row r="34" spans="1:13" s="20" customFormat="1" ht="13.5">
      <c r="A34" s="8"/>
      <c r="B34" s="14"/>
      <c r="C34" s="9" t="s">
        <v>9</v>
      </c>
      <c r="D34" s="8"/>
      <c r="E34" s="8"/>
      <c r="F34" s="10"/>
      <c r="G34" s="10"/>
      <c r="H34" s="10"/>
      <c r="I34" s="10"/>
      <c r="J34" s="10"/>
      <c r="K34" s="10"/>
      <c r="L34" s="10"/>
      <c r="M34" s="10"/>
    </row>
    <row r="35" spans="1:13" s="20" customFormat="1" ht="13.5">
      <c r="A35" s="8"/>
      <c r="B35" s="14"/>
      <c r="C35" s="9" t="s">
        <v>54</v>
      </c>
      <c r="D35" s="8" t="s">
        <v>47</v>
      </c>
      <c r="E35" s="8">
        <v>0.0175</v>
      </c>
      <c r="F35" s="10">
        <f>F31*E35</f>
        <v>5.250000000000001</v>
      </c>
      <c r="G35" s="52"/>
      <c r="H35" s="10"/>
      <c r="I35" s="10"/>
      <c r="J35" s="10"/>
      <c r="K35" s="10"/>
      <c r="L35" s="10"/>
      <c r="M35" s="10"/>
    </row>
    <row r="36" spans="1:13" s="20" customFormat="1" ht="13.5">
      <c r="A36" s="8"/>
      <c r="B36" s="14"/>
      <c r="C36" s="9" t="s">
        <v>51</v>
      </c>
      <c r="D36" s="8" t="s">
        <v>47</v>
      </c>
      <c r="E36" s="8">
        <v>0.0004</v>
      </c>
      <c r="F36" s="106">
        <f>F31*E36</f>
        <v>0.12000000000000001</v>
      </c>
      <c r="G36" s="52"/>
      <c r="H36" s="10"/>
      <c r="I36" s="10"/>
      <c r="J36" s="10"/>
      <c r="K36" s="10"/>
      <c r="L36" s="10"/>
      <c r="M36" s="10"/>
    </row>
    <row r="37" spans="1:13" s="20" customFormat="1" ht="13.5">
      <c r="A37" s="8"/>
      <c r="B37" s="14"/>
      <c r="C37" s="9" t="s">
        <v>37</v>
      </c>
      <c r="D37" s="8" t="s">
        <v>12</v>
      </c>
      <c r="E37" s="8">
        <v>0.05</v>
      </c>
      <c r="F37" s="10">
        <f>F31*E37</f>
        <v>15</v>
      </c>
      <c r="G37" s="10"/>
      <c r="H37" s="10"/>
      <c r="I37" s="10"/>
      <c r="J37" s="10"/>
      <c r="K37" s="10"/>
      <c r="L37" s="10"/>
      <c r="M37" s="10"/>
    </row>
    <row r="38" spans="1:13" s="20" customFormat="1" ht="13.5">
      <c r="A38" s="8"/>
      <c r="B38" s="14"/>
      <c r="C38" s="9" t="s">
        <v>10</v>
      </c>
      <c r="D38" s="8" t="s">
        <v>0</v>
      </c>
      <c r="E38" s="8">
        <v>0.0103</v>
      </c>
      <c r="F38" s="10">
        <f>F31*E38</f>
        <v>3.09</v>
      </c>
      <c r="G38" s="10"/>
      <c r="H38" s="10"/>
      <c r="I38" s="10"/>
      <c r="J38" s="10"/>
      <c r="K38" s="10"/>
      <c r="L38" s="10"/>
      <c r="M38" s="10"/>
    </row>
    <row r="39" spans="1:13" ht="14.25">
      <c r="A39" s="18"/>
      <c r="B39" s="18"/>
      <c r="C39" s="70" t="s">
        <v>4</v>
      </c>
      <c r="D39" s="71"/>
      <c r="E39" s="71"/>
      <c r="F39" s="72"/>
      <c r="G39" s="73"/>
      <c r="H39" s="74"/>
      <c r="I39" s="74"/>
      <c r="J39" s="74"/>
      <c r="K39" s="74"/>
      <c r="L39" s="74"/>
      <c r="M39" s="74"/>
    </row>
    <row r="40" spans="1:13" s="23" customFormat="1" ht="27">
      <c r="A40" s="75"/>
      <c r="B40" s="75"/>
      <c r="C40" s="76" t="s">
        <v>19</v>
      </c>
      <c r="D40" s="77"/>
      <c r="E40" s="78"/>
      <c r="F40" s="79"/>
      <c r="G40" s="79"/>
      <c r="H40" s="80"/>
      <c r="I40" s="80"/>
      <c r="J40" s="80"/>
      <c r="K40" s="80"/>
      <c r="L40" s="80"/>
      <c r="M40" s="80"/>
    </row>
    <row r="41" spans="1:13" s="23" customFormat="1" ht="14.25">
      <c r="A41" s="81"/>
      <c r="B41" s="81"/>
      <c r="C41" s="82" t="s">
        <v>4</v>
      </c>
      <c r="D41" s="83"/>
      <c r="E41" s="84"/>
      <c r="F41" s="85"/>
      <c r="G41" s="85"/>
      <c r="H41" s="86"/>
      <c r="I41" s="86"/>
      <c r="J41" s="86"/>
      <c r="K41" s="86"/>
      <c r="L41" s="86"/>
      <c r="M41" s="86"/>
    </row>
    <row r="42" spans="1:13" ht="13.5">
      <c r="A42" s="87"/>
      <c r="B42" s="88"/>
      <c r="C42" s="89" t="s">
        <v>28</v>
      </c>
      <c r="D42" s="77"/>
      <c r="E42" s="90"/>
      <c r="F42" s="19"/>
      <c r="G42" s="19"/>
      <c r="H42" s="91"/>
      <c r="I42" s="91"/>
      <c r="J42" s="91"/>
      <c r="K42" s="91"/>
      <c r="L42" s="91"/>
      <c r="M42" s="91"/>
    </row>
    <row r="43" spans="1:13" ht="14.25">
      <c r="A43" s="92"/>
      <c r="B43" s="93"/>
      <c r="C43" s="94" t="s">
        <v>4</v>
      </c>
      <c r="D43" s="93"/>
      <c r="E43" s="93"/>
      <c r="F43" s="95"/>
      <c r="G43" s="95"/>
      <c r="H43" s="74"/>
      <c r="I43" s="74"/>
      <c r="J43" s="74"/>
      <c r="K43" s="74"/>
      <c r="L43" s="74"/>
      <c r="M43" s="74"/>
    </row>
    <row r="44" spans="1:13" s="11" customFormat="1" ht="13.5">
      <c r="A44" s="87"/>
      <c r="B44" s="88"/>
      <c r="C44" s="96" t="s">
        <v>16</v>
      </c>
      <c r="D44" s="77"/>
      <c r="E44" s="88"/>
      <c r="F44" s="97"/>
      <c r="G44" s="97"/>
      <c r="H44" s="91"/>
      <c r="I44" s="91"/>
      <c r="J44" s="91"/>
      <c r="K44" s="91"/>
      <c r="L44" s="91"/>
      <c r="M44" s="91"/>
    </row>
    <row r="45" spans="1:13" ht="14.25">
      <c r="A45" s="92"/>
      <c r="B45" s="93"/>
      <c r="C45" s="70" t="s">
        <v>4</v>
      </c>
      <c r="D45" s="93"/>
      <c r="E45" s="93"/>
      <c r="F45" s="95"/>
      <c r="G45" s="95"/>
      <c r="H45" s="74"/>
      <c r="I45" s="74"/>
      <c r="J45" s="74"/>
      <c r="K45" s="74"/>
      <c r="L45" s="74"/>
      <c r="M45" s="74"/>
    </row>
    <row r="46" spans="1:13" s="23" customFormat="1" ht="13.5">
      <c r="A46" s="75"/>
      <c r="B46" s="75"/>
      <c r="C46" s="98" t="s">
        <v>24</v>
      </c>
      <c r="D46" s="77">
        <v>0.05</v>
      </c>
      <c r="E46" s="78"/>
      <c r="F46" s="99"/>
      <c r="G46" s="99"/>
      <c r="H46" s="80"/>
      <c r="I46" s="80"/>
      <c r="J46" s="80"/>
      <c r="K46" s="80"/>
      <c r="L46" s="80"/>
      <c r="M46" s="80"/>
    </row>
    <row r="47" spans="1:13" s="23" customFormat="1" ht="14.25">
      <c r="A47" s="81"/>
      <c r="B47" s="81"/>
      <c r="C47" s="100" t="s">
        <v>4</v>
      </c>
      <c r="D47" s="101"/>
      <c r="E47" s="84"/>
      <c r="F47" s="102"/>
      <c r="G47" s="102"/>
      <c r="H47" s="86"/>
      <c r="I47" s="86"/>
      <c r="J47" s="86"/>
      <c r="K47" s="86"/>
      <c r="L47" s="86"/>
      <c r="M47" s="86"/>
    </row>
    <row r="48" spans="1:13" s="23" customFormat="1" ht="14.25">
      <c r="A48" s="29"/>
      <c r="B48" s="29"/>
      <c r="C48" s="30"/>
      <c r="D48" s="31"/>
      <c r="E48" s="32"/>
      <c r="F48" s="33"/>
      <c r="G48" s="33"/>
      <c r="H48" s="34"/>
      <c r="I48" s="34"/>
      <c r="J48" s="34"/>
      <c r="K48" s="34"/>
      <c r="L48" s="34"/>
      <c r="M48" s="34"/>
    </row>
    <row r="49" spans="1:13" ht="13.5">
      <c r="A49" s="21"/>
      <c r="B49" s="11"/>
      <c r="C49" s="35"/>
      <c r="D49" s="11"/>
      <c r="E49" s="11"/>
      <c r="F49" s="11"/>
      <c r="G49" s="11"/>
      <c r="H49" s="36"/>
      <c r="I49" s="36"/>
      <c r="J49" s="36"/>
      <c r="K49" s="36"/>
      <c r="L49" s="36"/>
      <c r="M49" s="36"/>
    </row>
    <row r="50" spans="1:13" ht="13.5">
      <c r="A50" s="2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3.5">
      <c r="A51" s="2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3.5">
      <c r="A52" s="2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3.5">
      <c r="A53" s="2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3.5">
      <c r="A54" s="2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3.5">
      <c r="A55" s="2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</sheetData>
  <sheetProtection/>
  <mergeCells count="10">
    <mergeCell ref="A1:M1"/>
    <mergeCell ref="K2:L2"/>
    <mergeCell ref="M2:M3"/>
    <mergeCell ref="A2:A3"/>
    <mergeCell ref="B2:B3"/>
    <mergeCell ref="C2:C3"/>
    <mergeCell ref="D2:D3"/>
    <mergeCell ref="E2:F2"/>
    <mergeCell ref="G2:H2"/>
    <mergeCell ref="I2:J2"/>
  </mergeCells>
  <printOptions horizontalCentered="1"/>
  <pageMargins left="0.433070866" right="0" top="0.261811024" bottom="0.511811024" header="0.31496062992126" footer="0.31496062992126"/>
  <pageSetup horizontalDpi="600" verticalDpi="600" orientation="landscape" paperSize="9" scale="85" r:id="rId1"/>
  <headerFooter>
    <oddFooter>&amp;Lხარჯთაღრიცხვა&amp;R&amp;P/&amp;N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Ucha</cp:lastModifiedBy>
  <cp:lastPrinted>2020-10-13T06:05:02Z</cp:lastPrinted>
  <dcterms:created xsi:type="dcterms:W3CDTF">2004-05-18T18:44:03Z</dcterms:created>
  <dcterms:modified xsi:type="dcterms:W3CDTF">2020-10-20T08:10:43Z</dcterms:modified>
  <cp:category/>
  <cp:version/>
  <cp:contentType/>
  <cp:contentStatus/>
</cp:coreProperties>
</file>