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59"/>
  </bookViews>
  <sheets>
    <sheet name="ჭიათურა" sheetId="9" r:id="rId1"/>
  </sheets>
  <definedNames>
    <definedName name="_xlnm._FilterDatabase" localSheetId="0" hidden="1">ჭიათურა!$A$4:$D$83</definedName>
    <definedName name="_xlnm.Print_Titles" localSheetId="0">ჭიათურა!$4:$4</definedName>
  </definedNames>
  <calcPr calcId="162913"/>
</workbook>
</file>

<file path=xl/calcChain.xml><?xml version="1.0" encoding="utf-8"?>
<calcChain xmlns="http://schemas.openxmlformats.org/spreadsheetml/2006/main"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6" i="9"/>
  <c r="F84" i="9" l="1"/>
  <c r="F85" i="9" s="1"/>
  <c r="F86" i="9" s="1"/>
  <c r="F87" i="9" s="1"/>
  <c r="F88" i="9" s="1"/>
  <c r="F89" i="9" l="1"/>
  <c r="F90" i="9" s="1"/>
  <c r="F91" i="9" l="1"/>
  <c r="F92" i="9" s="1"/>
  <c r="A37" i="9" l="1"/>
  <c r="A38" i="9" s="1"/>
  <c r="A39" i="9" s="1"/>
  <c r="A40" i="9" l="1"/>
  <c r="A41" i="9" s="1"/>
  <c r="A42" i="9" s="1"/>
  <c r="A43" i="9" s="1"/>
  <c r="A44" i="9" s="1"/>
  <c r="A45" i="9" s="1"/>
  <c r="A46" i="9" s="1"/>
  <c r="A68" i="9"/>
  <c r="A69" i="9" s="1"/>
  <c r="A70" i="9" s="1"/>
  <c r="A71" i="9" s="1"/>
  <c r="A7" i="9"/>
  <c r="B4" i="9"/>
  <c r="C4" i="9" s="1"/>
  <c r="D4" i="9" s="1"/>
  <c r="E4" i="9" s="1"/>
  <c r="F4" i="9" s="1"/>
  <c r="A47" i="9" l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72" i="9"/>
  <c r="A73" i="9" s="1"/>
  <c r="A8" i="9"/>
  <c r="A9" i="9" s="1"/>
  <c r="A10" i="9" s="1"/>
  <c r="A74" i="9" l="1"/>
  <c r="A75" i="9" s="1"/>
  <c r="A11" i="9"/>
  <c r="A12" i="9" s="1"/>
  <c r="A13" i="9" s="1"/>
  <c r="A14" i="9" s="1"/>
  <c r="A15" i="9" s="1"/>
  <c r="A16" i="9" s="1"/>
  <c r="A17" i="9" s="1"/>
  <c r="A18" i="9" s="1"/>
  <c r="A19" i="9" s="1"/>
  <c r="A76" i="9" l="1"/>
  <c r="A77" i="9" s="1"/>
  <c r="A78" i="9" s="1"/>
  <c r="A79" i="9" s="1"/>
  <c r="A80" i="9" s="1"/>
  <c r="A81" i="9" s="1"/>
  <c r="A82" i="9" s="1"/>
  <c r="A83" i="9" s="1"/>
  <c r="A20" i="9"/>
  <c r="A21" i="9" l="1"/>
  <c r="A22" i="9" s="1"/>
  <c r="A23" i="9" s="1"/>
  <c r="A24" i="9" s="1"/>
  <c r="A25" i="9" s="1"/>
  <c r="A26" i="9" s="1"/>
  <c r="A27" i="9" s="1"/>
  <c r="A28" i="9" s="1"/>
  <c r="A29" i="9" s="1"/>
  <c r="A30" i="9" s="1"/>
  <c r="A31" i="9" l="1"/>
  <c r="A32" i="9" s="1"/>
  <c r="A33" i="9" s="1"/>
  <c r="A34" i="9" s="1"/>
</calcChain>
</file>

<file path=xl/sharedStrings.xml><?xml version="1.0" encoding="utf-8"?>
<sst xmlns="http://schemas.openxmlformats.org/spreadsheetml/2006/main" count="178" uniqueCount="104">
  <si>
    <t>N</t>
  </si>
  <si>
    <t>განზომილების ერთეული</t>
  </si>
  <si>
    <t>რაოდენობა</t>
  </si>
  <si>
    <t>იატაკის მოპირკეთება ლამინირებული მერქან-ბოჭკოვანი ფილებით, პლინტუსების მოწყობით</t>
  </si>
  <si>
    <t>გრძ.მ</t>
  </si>
  <si>
    <t>ცალი</t>
  </si>
  <si>
    <t>სპილენძისძარღვიანი კაბელის მონტაჟი, კვეთით 2*2,5მმ</t>
  </si>
  <si>
    <t>სპილენძისძარღვიანი კაბელის მონტაჟი, კვეთით 3*1,5მმ</t>
  </si>
  <si>
    <t>სამშენებლო ნაგვის გამოზიდვა შენობიდან ხელის საზიდარით</t>
  </si>
  <si>
    <t>სამშენებლო ნაგვის დატვირთვა ავტოთვითმცლელზე ხელით</t>
  </si>
  <si>
    <t>სამშენებლო ნაგვის ტრანსპორტირება ნაყარში 15 კმ-მდე</t>
  </si>
  <si>
    <t>ტ</t>
  </si>
  <si>
    <t>მ²</t>
  </si>
  <si>
    <t>მ³</t>
  </si>
  <si>
    <t>იატაკიდან ლამინირებული მერქან-ბოჭკოვანი ფილების დემონტაჟი</t>
  </si>
  <si>
    <t>არსებული ქვიშა-ცემენტის მოჭიმვის აყრა</t>
  </si>
  <si>
    <t>კედლების გასუფთავება ძველი საღებავისაგან, შეფითხვნა (სამღებრო ბადეზე) და შეღებვა წყალ-ემულსიით</t>
  </si>
  <si>
    <t>ჭერის მოპირკეთება თაბაშირ-მუყაოს „არმსტრონგის“ ფილებით ლითონის პროფილზე</t>
  </si>
  <si>
    <t>ელექტროსამონტაჟო სამუშაოები</t>
  </si>
  <si>
    <t>შტეფსელური როზეტის მონტაჟი, 230v, 10A</t>
  </si>
  <si>
    <t>ორკლავიშიანი ჩამრთველის მონტაჟი</t>
  </si>
  <si>
    <t>პლასტმასის გოფრირებული მილის მონტაჟი, d=16მმ</t>
  </si>
  <si>
    <t>ლამინირებული მერქან-ბოჭკოვანი ფილის გაკვრა კედელზე (საზურგე) b=20სმ</t>
  </si>
  <si>
    <t>კომპლ.</t>
  </si>
  <si>
    <t>ხვრელის მოწყობა კედელში გამწოვი  ვენტილატორის დასამონტაჟებლად (d=0,15 მ)</t>
  </si>
  <si>
    <t>ელექტროვენტილატორის მონტაჟი (ხუფით) d=150მმ</t>
  </si>
  <si>
    <t>სანტექნიკური სამუშაოები</t>
  </si>
  <si>
    <t>ერთკლავიშიანი ჩამრთველის მონტაჟი</t>
  </si>
  <si>
    <r>
      <t>მ</t>
    </r>
    <r>
      <rPr>
        <sz val="12"/>
        <color theme="1"/>
        <rFont val="Calibri"/>
        <family val="2"/>
      </rPr>
      <t>²</t>
    </r>
  </si>
  <si>
    <t>აგურის კედლის გამონგრევა კარის ღიობის მოსაწყობად</t>
  </si>
  <si>
    <t>ხის ფანჯრის ბლოკის დემონტაჟი და დასაწყობება (4 ცალი)</t>
  </si>
  <si>
    <t>ლითონის კარის ბლოკის დემონტაჟი და დასაწყობება (1 ცალი)</t>
  </si>
  <si>
    <t>მეტალოპლასტმასის სარკმელის მონტაჟი საპირფარეშოში (0,8*0,6მ, 1ცალი)</t>
  </si>
  <si>
    <t>მეტალოპლასტმასის ფანჯრის ბლოკის მონტაჟი (1,5*1,5მ, 4ცალი)</t>
  </si>
  <si>
    <t>არსებულ კარის ღიობზე თაბაშირ-მუყაოს ფილის გაკვრა ლითონის პროფილზე</t>
  </si>
  <si>
    <t>კედლებზე კაფელის გაკვრა</t>
  </si>
  <si>
    <t>კედლებზე ძველი ნალესის გასუფთავება/დაკეჭვნა (სან-კვანძში)</t>
  </si>
  <si>
    <t>ჭერის მოპირკეთება პლასტიკატით ლითონის პროფილზე (სან-კვანძში)</t>
  </si>
  <si>
    <t>იატაკზე მეტლახის ფილების დაგება (სან-კვანძში)</t>
  </si>
  <si>
    <t>კედლების გალესვა ქვიშა-ცემენტის ხსნარით (სან-კვანძში)</t>
  </si>
  <si>
    <t>ერთკამერიანი ხელსაბანი ნიჟარის მონტაჟი წყალშემრევი ონკანით და აქსესუარებით (საპირფარეშოში)</t>
  </si>
  <si>
    <t xml:space="preserve">ორკამერიანი ხელსაბანი ნიჟარის მონტაჟი წყალშემრევი ონკანით და აქსესუარებით </t>
  </si>
  <si>
    <t>ცივი წყლის პლასტმასის მილის მონტაჟი ფასონური ნაწილებით d=20მმ</t>
  </si>
  <si>
    <t>ცხელი წყლის პლასტმასის მილის მონტაჟი ფასონური ნაწილებით d=20მმ</t>
  </si>
  <si>
    <r>
      <t xml:space="preserve">ლითონის დრეკადი მილის მონტაჟი d=20მმ, </t>
    </r>
    <r>
      <rPr>
        <sz val="10"/>
        <color theme="1"/>
        <rFont val="Arial"/>
        <family val="2"/>
      </rPr>
      <t>ℓ</t>
    </r>
    <r>
      <rPr>
        <sz val="10"/>
        <color theme="1"/>
        <rFont val="Calibri"/>
        <family val="2"/>
      </rPr>
      <t>=60სმ</t>
    </r>
  </si>
  <si>
    <t>უნიტაზის მონტაჟი ჩამრეცხ ავზთან ერთად კომპლექტში</t>
  </si>
  <si>
    <t>სარკის მონტაჟი (1,5*0.6მ)</t>
  </si>
  <si>
    <t>თხევადი საპნის დისპენსერის მონტაჟი</t>
  </si>
  <si>
    <t>ხელსაწმენდი ქაღალდის მექანიკური დისპენსერის მონტაჟი</t>
  </si>
  <si>
    <t>ტუალეტის ქაღალდის მექანიკური დისპენსერის მონტაჟი</t>
  </si>
  <si>
    <t>აგურის კედლებში ღარის ამოღება ელსადენების დასამონტაჟებლად</t>
  </si>
  <si>
    <t>პლასტმასის საკანალიზაციო მილის მონტაჟი აქსესუარებით, d=50მმ</t>
  </si>
  <si>
    <t>პლასტმასის საკანალიზაციო მილის მონტაჟი აქსესუარებით, d=100მმ</t>
  </si>
  <si>
    <t>ხრახნიანი ვენტილის მონტაჟი d=20მმ</t>
  </si>
  <si>
    <t>ერთპოლუსა ავტომატური ამომრთველის მონტაჟი, 220v, 25A</t>
  </si>
  <si>
    <t>გამანაწილებელი კარადის მონტაჟი ავტომატური ამომრთველებისათვის, 6 მოდულზე, შიგა დაყენების</t>
  </si>
  <si>
    <t>ორპოლუსა ავტომატური ამომრთველის მონტაჟი, 220v, 50A</t>
  </si>
  <si>
    <t>სპილენძისძარღვიანი კაბელის მონტაჟი, კვეთით 2*4მმ</t>
  </si>
  <si>
    <t>პლასტმასის გამანაწილებელი კოლოფების მონტაჟი (შიგა დაყენების)</t>
  </si>
  <si>
    <t>წყალსადენის შეჭრა არსებულ ქსელში</t>
  </si>
  <si>
    <t>შეჭრა</t>
  </si>
  <si>
    <t>კანალიზაციის შეჭრა არსებულ ქსელში</t>
  </si>
  <si>
    <t>კონდიციონერის დემონტაჟი ძველ ოფისში და გადმოტანა</t>
  </si>
  <si>
    <t>არსებული კონდიციონერის მონტაჟი ახალ ოფისში</t>
  </si>
  <si>
    <t>ღრმულის ამოჭრა აგურის კედელში ელექტროკარადის დასამონტაჟებლად, 0,4*0,4*0,2მ</t>
  </si>
  <si>
    <t>მდფ-ის კარის ყრუ ბლოკის მონტაჟი, საკეტით და ანჯამებით კომპლექტში
(0,9*2,2მ - 2 ცალი, 0,8*2,0 - 2 ცალი)</t>
  </si>
  <si>
    <t>მეტალოპლასტმასის ფარდა-ჟალუზის მონტაჟი (4 ცალი)</t>
  </si>
  <si>
    <t>მეტალოპლასტმასის კარის ყრუ ბლოკის მონტაჟი, საკეტით და ანჯამებით კომპლექტში (0,7*2,0მ - 2 ცალი)</t>
  </si>
  <si>
    <r>
      <t xml:space="preserve">იატაკიზე შემასწორებელი ფენის მოწყობა </t>
    </r>
    <r>
      <rPr>
        <sz val="11"/>
        <rFont val="Sylfaen"/>
        <family val="1"/>
      </rPr>
      <t>ქვიშა-ცემენტის</t>
    </r>
    <r>
      <rPr>
        <sz val="11"/>
        <color theme="1"/>
        <rFont val="Sylfaen"/>
        <family val="1"/>
      </rPr>
      <t xml:space="preserve"> ხსნარით, სისქით საშუალოდ 3სმ</t>
    </r>
  </si>
  <si>
    <r>
      <t>„არმსტრონგის“ ჭერში ჩაფლული დიოდური სანათის მონტაჟი, 18</t>
    </r>
    <r>
      <rPr>
        <sz val="11"/>
        <color theme="1"/>
        <rFont val="Calibri"/>
        <family val="2"/>
      </rPr>
      <t>÷</t>
    </r>
    <r>
      <rPr>
        <sz val="11"/>
        <color theme="1"/>
        <rFont val="Sylfaen"/>
        <family val="1"/>
      </rPr>
      <t>20</t>
    </r>
    <r>
      <rPr>
        <sz val="11"/>
        <rFont val="Sylfaen"/>
        <family val="1"/>
      </rPr>
      <t>W</t>
    </r>
    <r>
      <rPr>
        <sz val="11"/>
        <color theme="1"/>
        <rFont val="Sylfaen"/>
        <family val="1"/>
      </rPr>
      <t>, 220V, 3000</t>
    </r>
    <r>
      <rPr>
        <sz val="11"/>
        <color theme="1"/>
        <rFont val="Calibri"/>
        <family val="2"/>
      </rPr>
      <t>÷</t>
    </r>
    <r>
      <rPr>
        <sz val="11"/>
        <color theme="1"/>
        <rFont val="Sylfaen"/>
        <family val="1"/>
      </rPr>
      <t>4000K</t>
    </r>
  </si>
  <si>
    <r>
      <t xml:space="preserve">ჭერში ჩაფლული დიოდური სანათის მონტაჟი, </t>
    </r>
    <r>
      <rPr>
        <sz val="11"/>
        <rFont val="Sylfaen"/>
        <family val="1"/>
      </rPr>
      <t>8</t>
    </r>
    <r>
      <rPr>
        <sz val="11"/>
        <rFont val="Calibri"/>
        <family val="2"/>
      </rPr>
      <t>÷</t>
    </r>
    <r>
      <rPr>
        <sz val="11"/>
        <rFont val="Sylfaen"/>
        <family val="1"/>
      </rPr>
      <t>10W, 220V</t>
    </r>
  </si>
  <si>
    <t>მეტალოპლასტმასის ფანჯრის რაფის მონტაჟი b=0,2-0,25მ (4 ცალი)</t>
  </si>
  <si>
    <r>
      <t>მ</t>
    </r>
    <r>
      <rPr>
        <vertAlign val="superscript"/>
        <sz val="11"/>
        <color theme="1"/>
        <rFont val="Sylfaen"/>
        <family val="1"/>
      </rPr>
      <t>2</t>
    </r>
  </si>
  <si>
    <t>ტიხრის მოწყობა თაბაშირ-მუყაოს ფილებით ლითონის პროფილზე, ქაფპლასტის (δ=50მმ) იზოლაციით</t>
  </si>
  <si>
    <t>წყლის ელექტროგამაცხელებელი ქვაბის მონტაჟი (50ლ ავზით)</t>
  </si>
  <si>
    <r>
      <t>მუხლი d=20მმ  90</t>
    </r>
    <r>
      <rPr>
        <sz val="12"/>
        <color theme="1"/>
        <rFont val="Calibri"/>
        <family val="2"/>
      </rPr>
      <t>°</t>
    </r>
  </si>
  <si>
    <t>ამერიკანკა გარე ხრახნით d=20მმ</t>
  </si>
  <si>
    <t>სამკაპი d=20მმ</t>
  </si>
  <si>
    <t>ვენტილი ხრახნიანი d=20მმ</t>
  </si>
  <si>
    <t>ლითონის დრეკადი მილი d=20მმ</t>
  </si>
  <si>
    <r>
      <t>მუხლი d=50მმ,  90</t>
    </r>
    <r>
      <rPr>
        <sz val="12"/>
        <color theme="1"/>
        <rFont val="Calibri"/>
        <family val="2"/>
      </rPr>
      <t>°</t>
    </r>
  </si>
  <si>
    <t>გადამყვანი d=50*100მმ</t>
  </si>
  <si>
    <r>
      <t>მუხლი d=100მმ,  90</t>
    </r>
    <r>
      <rPr>
        <sz val="12"/>
        <color theme="1"/>
        <rFont val="Calibri"/>
        <family val="2"/>
      </rPr>
      <t>°</t>
    </r>
  </si>
  <si>
    <t>სამკაპი d=100*50მმ</t>
  </si>
  <si>
    <t>წყალმზომი კვანძის მოწყობა d=25მმ</t>
  </si>
  <si>
    <t>წყალმზომი  d=15მმ</t>
  </si>
  <si>
    <t>წყალმზომის პოლიეთილენის ყუთი</t>
  </si>
  <si>
    <t>უკუსარქველი d=20მმ</t>
  </si>
  <si>
    <t>ფილტრი დახრილი  d=20მმ</t>
  </si>
  <si>
    <t>ზედნადები ხარჯები     %</t>
  </si>
  <si>
    <t>ლარი</t>
  </si>
  <si>
    <t>გეგმიური დაგროვება    %</t>
  </si>
  <si>
    <t>გაუთვალისწინებელი ხარჯები  3%</t>
  </si>
  <si>
    <t>ჯამი</t>
  </si>
  <si>
    <t>დღგ   18%</t>
  </si>
  <si>
    <t>სულ ხარჯთაღრიცხვით</t>
  </si>
  <si>
    <t>(პრეტენდენტი)</t>
  </si>
  <si>
    <t>(ხელმოწერა)</t>
  </si>
  <si>
    <t>ერთეულის ღირებულება (ლარი)</t>
  </si>
  <si>
    <t>საერთო ღირებულება (ლარი)</t>
  </si>
  <si>
    <t>ჭიათურის საინფორმაციო-საკონსულტაციო ცენტრის ოფისის სარემონტო სამუშაოების ხარჯთაღრიცხვა</t>
  </si>
  <si>
    <t>დანართი N1</t>
  </si>
  <si>
    <t>სამუშაოების ჩამონათვალი</t>
  </si>
  <si>
    <t>სარემონტო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</si>
</sst>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Sylfaen"/>
      <family val="1"/>
    </font>
    <font>
      <sz val="11"/>
      <name val="Calibri"/>
      <family val="2"/>
    </font>
    <font>
      <b/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97"/>
  <sheetViews>
    <sheetView tabSelected="1" zoomScale="90" zoomScaleNormal="90" workbookViewId="0">
      <selection activeCell="J10" sqref="J10"/>
    </sheetView>
  </sheetViews>
  <sheetFormatPr defaultRowHeight="15" x14ac:dyDescent="0.25"/>
  <cols>
    <col min="1" max="1" width="5" style="1" customWidth="1"/>
    <col min="2" max="2" width="50.5703125" style="1" customWidth="1"/>
    <col min="3" max="3" width="11.5703125" style="1" customWidth="1"/>
    <col min="4" max="4" width="11" style="1" customWidth="1"/>
    <col min="5" max="5" width="14.7109375" style="1" customWidth="1"/>
    <col min="6" max="6" width="15" style="1" customWidth="1"/>
    <col min="7" max="16384" width="9.140625" style="1"/>
  </cols>
  <sheetData>
    <row r="1" spans="1:6" ht="18" customHeight="1" x14ac:dyDescent="0.25">
      <c r="A1" s="23" t="s">
        <v>101</v>
      </c>
      <c r="B1" s="23"/>
      <c r="C1" s="23"/>
      <c r="D1" s="23"/>
      <c r="E1" s="23"/>
      <c r="F1" s="23"/>
    </row>
    <row r="2" spans="1:6" ht="35.25" customHeight="1" thickBot="1" x14ac:dyDescent="0.3">
      <c r="A2" s="24" t="s">
        <v>100</v>
      </c>
      <c r="B2" s="24"/>
      <c r="C2" s="24"/>
      <c r="D2" s="24"/>
      <c r="E2" s="24"/>
      <c r="F2" s="24"/>
    </row>
    <row r="3" spans="1:6" ht="60.75" customHeight="1" x14ac:dyDescent="0.25">
      <c r="A3" s="25" t="s">
        <v>0</v>
      </c>
      <c r="B3" s="26" t="s">
        <v>102</v>
      </c>
      <c r="C3" s="26" t="s">
        <v>1</v>
      </c>
      <c r="D3" s="26" t="s">
        <v>2</v>
      </c>
      <c r="E3" s="26" t="s">
        <v>98</v>
      </c>
      <c r="F3" s="27" t="s">
        <v>99</v>
      </c>
    </row>
    <row r="4" spans="1:6" x14ac:dyDescent="0.25">
      <c r="A4" s="28">
        <v>1</v>
      </c>
      <c r="B4" s="3">
        <f>A4+1</f>
        <v>2</v>
      </c>
      <c r="C4" s="3">
        <f t="shared" ref="C4:F4" si="0">B4+1</f>
        <v>3</v>
      </c>
      <c r="D4" s="3">
        <f t="shared" si="0"/>
        <v>4</v>
      </c>
      <c r="E4" s="3">
        <f t="shared" si="0"/>
        <v>5</v>
      </c>
      <c r="F4" s="29">
        <f t="shared" si="0"/>
        <v>6</v>
      </c>
    </row>
    <row r="5" spans="1:6" x14ac:dyDescent="0.25">
      <c r="A5" s="30"/>
      <c r="B5" s="18" t="s">
        <v>103</v>
      </c>
      <c r="C5" s="19"/>
      <c r="D5" s="20"/>
      <c r="E5" s="19"/>
      <c r="F5" s="31"/>
    </row>
    <row r="6" spans="1:6" ht="30" x14ac:dyDescent="0.25">
      <c r="A6" s="30">
        <v>1</v>
      </c>
      <c r="B6" s="5" t="s">
        <v>14</v>
      </c>
      <c r="C6" s="2" t="s">
        <v>12</v>
      </c>
      <c r="D6" s="4">
        <v>50</v>
      </c>
      <c r="E6" s="2"/>
      <c r="F6" s="32">
        <f t="shared" ref="F6" si="1">D6*E6</f>
        <v>0</v>
      </c>
    </row>
    <row r="7" spans="1:6" x14ac:dyDescent="0.25">
      <c r="A7" s="30">
        <f>A6+1</f>
        <v>2</v>
      </c>
      <c r="B7" s="5" t="s">
        <v>15</v>
      </c>
      <c r="C7" s="2" t="s">
        <v>12</v>
      </c>
      <c r="D7" s="4">
        <v>50</v>
      </c>
      <c r="E7" s="2"/>
      <c r="F7" s="32">
        <f t="shared" ref="F7:F70" si="2">D7*E7</f>
        <v>0</v>
      </c>
    </row>
    <row r="8" spans="1:6" ht="30" x14ac:dyDescent="0.25">
      <c r="A8" s="30">
        <f t="shared" ref="A8:A34" si="3">A7+1</f>
        <v>3</v>
      </c>
      <c r="B8" s="5" t="s">
        <v>30</v>
      </c>
      <c r="C8" s="2" t="s">
        <v>12</v>
      </c>
      <c r="D8" s="4">
        <v>8.9</v>
      </c>
      <c r="E8" s="2"/>
      <c r="F8" s="32">
        <f t="shared" si="2"/>
        <v>0</v>
      </c>
    </row>
    <row r="9" spans="1:6" ht="30" x14ac:dyDescent="0.25">
      <c r="A9" s="30">
        <f t="shared" si="3"/>
        <v>4</v>
      </c>
      <c r="B9" s="5" t="s">
        <v>31</v>
      </c>
      <c r="C9" s="2" t="s">
        <v>12</v>
      </c>
      <c r="D9" s="4">
        <v>2</v>
      </c>
      <c r="E9" s="2"/>
      <c r="F9" s="32">
        <f t="shared" si="2"/>
        <v>0</v>
      </c>
    </row>
    <row r="10" spans="1:6" ht="30" x14ac:dyDescent="0.25">
      <c r="A10" s="30">
        <f t="shared" si="3"/>
        <v>5</v>
      </c>
      <c r="B10" s="5" t="s">
        <v>29</v>
      </c>
      <c r="C10" s="2" t="s">
        <v>13</v>
      </c>
      <c r="D10" s="4">
        <v>0.8</v>
      </c>
      <c r="E10" s="2"/>
      <c r="F10" s="32">
        <f t="shared" si="2"/>
        <v>0</v>
      </c>
    </row>
    <row r="11" spans="1:6" ht="30" x14ac:dyDescent="0.25">
      <c r="A11" s="30">
        <f t="shared" si="3"/>
        <v>6</v>
      </c>
      <c r="B11" s="5" t="s">
        <v>36</v>
      </c>
      <c r="C11" s="2" t="s">
        <v>12</v>
      </c>
      <c r="D11" s="4">
        <v>21.2</v>
      </c>
      <c r="E11" s="2"/>
      <c r="F11" s="32">
        <f t="shared" si="2"/>
        <v>0</v>
      </c>
    </row>
    <row r="12" spans="1:6" ht="30" x14ac:dyDescent="0.25">
      <c r="A12" s="30">
        <f t="shared" si="3"/>
        <v>7</v>
      </c>
      <c r="B12" s="5" t="s">
        <v>39</v>
      </c>
      <c r="C12" s="2" t="s">
        <v>12</v>
      </c>
      <c r="D12" s="4">
        <v>21.2</v>
      </c>
      <c r="E12" s="2"/>
      <c r="F12" s="32">
        <f t="shared" si="2"/>
        <v>0</v>
      </c>
    </row>
    <row r="13" spans="1:6" ht="30" x14ac:dyDescent="0.25">
      <c r="A13" s="30">
        <f t="shared" si="3"/>
        <v>8</v>
      </c>
      <c r="B13" s="5" t="s">
        <v>68</v>
      </c>
      <c r="C13" s="2" t="s">
        <v>12</v>
      </c>
      <c r="D13" s="4">
        <v>54.6</v>
      </c>
      <c r="E13" s="2"/>
      <c r="F13" s="32">
        <f t="shared" si="2"/>
        <v>0</v>
      </c>
    </row>
    <row r="14" spans="1:6" ht="30" x14ac:dyDescent="0.25">
      <c r="A14" s="30">
        <f t="shared" si="3"/>
        <v>9</v>
      </c>
      <c r="B14" s="5" t="s">
        <v>3</v>
      </c>
      <c r="C14" s="2" t="s">
        <v>12</v>
      </c>
      <c r="D14" s="4">
        <v>50</v>
      </c>
      <c r="E14" s="2"/>
      <c r="F14" s="32">
        <f t="shared" si="2"/>
        <v>0</v>
      </c>
    </row>
    <row r="15" spans="1:6" ht="23.25" customHeight="1" x14ac:dyDescent="0.25">
      <c r="A15" s="30">
        <f t="shared" si="3"/>
        <v>10</v>
      </c>
      <c r="B15" s="5" t="s">
        <v>38</v>
      </c>
      <c r="C15" s="2" t="s">
        <v>12</v>
      </c>
      <c r="D15" s="4">
        <v>4.5999999999999996</v>
      </c>
      <c r="E15" s="2"/>
      <c r="F15" s="32">
        <f t="shared" si="2"/>
        <v>0</v>
      </c>
    </row>
    <row r="16" spans="1:6" ht="45" x14ac:dyDescent="0.25">
      <c r="A16" s="30">
        <f t="shared" si="3"/>
        <v>11</v>
      </c>
      <c r="B16" s="5" t="s">
        <v>17</v>
      </c>
      <c r="C16" s="2" t="s">
        <v>12</v>
      </c>
      <c r="D16" s="4">
        <v>50</v>
      </c>
      <c r="E16" s="2"/>
      <c r="F16" s="32">
        <f t="shared" si="2"/>
        <v>0</v>
      </c>
    </row>
    <row r="17" spans="1:6" ht="30" x14ac:dyDescent="0.25">
      <c r="A17" s="30">
        <f t="shared" si="3"/>
        <v>12</v>
      </c>
      <c r="B17" s="5" t="s">
        <v>37</v>
      </c>
      <c r="C17" s="2" t="s">
        <v>12</v>
      </c>
      <c r="D17" s="4">
        <v>4.5999999999999996</v>
      </c>
      <c r="E17" s="2"/>
      <c r="F17" s="32">
        <f t="shared" si="2"/>
        <v>0</v>
      </c>
    </row>
    <row r="18" spans="1:6" ht="45" x14ac:dyDescent="0.25">
      <c r="A18" s="30">
        <f t="shared" si="3"/>
        <v>13</v>
      </c>
      <c r="B18" s="5" t="s">
        <v>73</v>
      </c>
      <c r="C18" s="2" t="s">
        <v>28</v>
      </c>
      <c r="D18" s="4">
        <v>15.1</v>
      </c>
      <c r="E18" s="2"/>
      <c r="F18" s="32">
        <f t="shared" si="2"/>
        <v>0</v>
      </c>
    </row>
    <row r="19" spans="1:6" ht="30" x14ac:dyDescent="0.25">
      <c r="A19" s="30">
        <f t="shared" si="3"/>
        <v>14</v>
      </c>
      <c r="B19" s="5" t="s">
        <v>34</v>
      </c>
      <c r="C19" s="2" t="s">
        <v>28</v>
      </c>
      <c r="D19" s="4">
        <v>2.4</v>
      </c>
      <c r="E19" s="2"/>
      <c r="F19" s="32">
        <f t="shared" si="2"/>
        <v>0</v>
      </c>
    </row>
    <row r="20" spans="1:6" ht="15.75" x14ac:dyDescent="0.25">
      <c r="A20" s="30">
        <f t="shared" si="3"/>
        <v>15</v>
      </c>
      <c r="B20" s="5" t="s">
        <v>35</v>
      </c>
      <c r="C20" s="2" t="s">
        <v>28</v>
      </c>
      <c r="D20" s="4">
        <v>18</v>
      </c>
      <c r="E20" s="2"/>
      <c r="F20" s="32">
        <f t="shared" si="2"/>
        <v>0</v>
      </c>
    </row>
    <row r="21" spans="1:6" ht="30" x14ac:dyDescent="0.25">
      <c r="A21" s="30">
        <f t="shared" si="3"/>
        <v>16</v>
      </c>
      <c r="B21" s="5" t="s">
        <v>22</v>
      </c>
      <c r="C21" s="2" t="s">
        <v>4</v>
      </c>
      <c r="D21" s="4">
        <v>20</v>
      </c>
      <c r="E21" s="2"/>
      <c r="F21" s="32">
        <f t="shared" si="2"/>
        <v>0</v>
      </c>
    </row>
    <row r="22" spans="1:6" ht="30" x14ac:dyDescent="0.25">
      <c r="A22" s="30">
        <f t="shared" si="3"/>
        <v>17</v>
      </c>
      <c r="B22" s="5" t="s">
        <v>33</v>
      </c>
      <c r="C22" s="2" t="s">
        <v>12</v>
      </c>
      <c r="D22" s="4">
        <v>9</v>
      </c>
      <c r="E22" s="2"/>
      <c r="F22" s="32">
        <f t="shared" si="2"/>
        <v>0</v>
      </c>
    </row>
    <row r="23" spans="1:6" ht="30" x14ac:dyDescent="0.25">
      <c r="A23" s="30">
        <f t="shared" si="3"/>
        <v>18</v>
      </c>
      <c r="B23" s="5" t="s">
        <v>32</v>
      </c>
      <c r="C23" s="2" t="s">
        <v>12</v>
      </c>
      <c r="D23" s="4">
        <v>0.48</v>
      </c>
      <c r="E23" s="2"/>
      <c r="F23" s="32">
        <f t="shared" si="2"/>
        <v>0</v>
      </c>
    </row>
    <row r="24" spans="1:6" ht="30" x14ac:dyDescent="0.25">
      <c r="A24" s="30">
        <f t="shared" si="3"/>
        <v>19</v>
      </c>
      <c r="B24" s="5" t="s">
        <v>71</v>
      </c>
      <c r="C24" s="2" t="s">
        <v>4</v>
      </c>
      <c r="D24" s="4">
        <v>6</v>
      </c>
      <c r="E24" s="2"/>
      <c r="F24" s="32">
        <f t="shared" si="2"/>
        <v>0</v>
      </c>
    </row>
    <row r="25" spans="1:6" ht="30" x14ac:dyDescent="0.25">
      <c r="A25" s="30">
        <f t="shared" si="3"/>
        <v>20</v>
      </c>
      <c r="B25" s="5" t="s">
        <v>66</v>
      </c>
      <c r="C25" s="2" t="s">
        <v>12</v>
      </c>
      <c r="D25" s="4">
        <v>9</v>
      </c>
      <c r="E25" s="2"/>
      <c r="F25" s="32">
        <f t="shared" si="2"/>
        <v>0</v>
      </c>
    </row>
    <row r="26" spans="1:6" ht="45" x14ac:dyDescent="0.25">
      <c r="A26" s="30">
        <f t="shared" si="3"/>
        <v>21</v>
      </c>
      <c r="B26" s="5" t="s">
        <v>65</v>
      </c>
      <c r="C26" s="2" t="s">
        <v>12</v>
      </c>
      <c r="D26" s="4">
        <v>7.16</v>
      </c>
      <c r="E26" s="2"/>
      <c r="F26" s="32">
        <f t="shared" si="2"/>
        <v>0</v>
      </c>
    </row>
    <row r="27" spans="1:6" ht="45" x14ac:dyDescent="0.25">
      <c r="A27" s="30">
        <f t="shared" si="3"/>
        <v>22</v>
      </c>
      <c r="B27" s="5" t="s">
        <v>67</v>
      </c>
      <c r="C27" s="2" t="s">
        <v>12</v>
      </c>
      <c r="D27" s="4">
        <v>2.8</v>
      </c>
      <c r="E27" s="2"/>
      <c r="F27" s="32">
        <f t="shared" si="2"/>
        <v>0</v>
      </c>
    </row>
    <row r="28" spans="1:6" ht="45" x14ac:dyDescent="0.25">
      <c r="A28" s="30">
        <f t="shared" si="3"/>
        <v>23</v>
      </c>
      <c r="B28" s="5" t="s">
        <v>16</v>
      </c>
      <c r="C28" s="2" t="s">
        <v>12</v>
      </c>
      <c r="D28" s="4">
        <v>133.5</v>
      </c>
      <c r="E28" s="2"/>
      <c r="F28" s="32">
        <f t="shared" si="2"/>
        <v>0</v>
      </c>
    </row>
    <row r="29" spans="1:6" ht="30" x14ac:dyDescent="0.25">
      <c r="A29" s="30">
        <f t="shared" si="3"/>
        <v>24</v>
      </c>
      <c r="B29" s="5" t="s">
        <v>24</v>
      </c>
      <c r="C29" s="2" t="s">
        <v>5</v>
      </c>
      <c r="D29" s="4">
        <v>1</v>
      </c>
      <c r="E29" s="2"/>
      <c r="F29" s="32">
        <f t="shared" si="2"/>
        <v>0</v>
      </c>
    </row>
    <row r="30" spans="1:6" ht="45" x14ac:dyDescent="0.25">
      <c r="A30" s="30">
        <f t="shared" si="3"/>
        <v>25</v>
      </c>
      <c r="B30" s="5" t="s">
        <v>64</v>
      </c>
      <c r="C30" s="2" t="s">
        <v>72</v>
      </c>
      <c r="D30" s="4">
        <v>0.03</v>
      </c>
      <c r="E30" s="2"/>
      <c r="F30" s="32">
        <f t="shared" si="2"/>
        <v>0</v>
      </c>
    </row>
    <row r="31" spans="1:6" ht="30" x14ac:dyDescent="0.25">
      <c r="A31" s="30">
        <f t="shared" si="3"/>
        <v>26</v>
      </c>
      <c r="B31" s="5" t="s">
        <v>50</v>
      </c>
      <c r="C31" s="2" t="s">
        <v>4</v>
      </c>
      <c r="D31" s="4">
        <v>50</v>
      </c>
      <c r="E31" s="2"/>
      <c r="F31" s="32">
        <f t="shared" si="2"/>
        <v>0</v>
      </c>
    </row>
    <row r="32" spans="1:6" ht="30" x14ac:dyDescent="0.25">
      <c r="A32" s="30">
        <f t="shared" si="3"/>
        <v>27</v>
      </c>
      <c r="B32" s="5" t="s">
        <v>8</v>
      </c>
      <c r="C32" s="2" t="s">
        <v>11</v>
      </c>
      <c r="D32" s="4">
        <v>4.5</v>
      </c>
      <c r="E32" s="2"/>
      <c r="F32" s="32">
        <f t="shared" si="2"/>
        <v>0</v>
      </c>
    </row>
    <row r="33" spans="1:6" ht="30" x14ac:dyDescent="0.25">
      <c r="A33" s="30">
        <f t="shared" si="3"/>
        <v>28</v>
      </c>
      <c r="B33" s="5" t="s">
        <v>9</v>
      </c>
      <c r="C33" s="2" t="s">
        <v>13</v>
      </c>
      <c r="D33" s="4">
        <v>3</v>
      </c>
      <c r="E33" s="2"/>
      <c r="F33" s="32">
        <f t="shared" si="2"/>
        <v>0</v>
      </c>
    </row>
    <row r="34" spans="1:6" ht="30" x14ac:dyDescent="0.25">
      <c r="A34" s="30">
        <f t="shared" si="3"/>
        <v>29</v>
      </c>
      <c r="B34" s="5" t="s">
        <v>10</v>
      </c>
      <c r="C34" s="2" t="s">
        <v>11</v>
      </c>
      <c r="D34" s="4">
        <v>4.5</v>
      </c>
      <c r="E34" s="2"/>
      <c r="F34" s="32">
        <f t="shared" si="2"/>
        <v>0</v>
      </c>
    </row>
    <row r="35" spans="1:6" x14ac:dyDescent="0.25">
      <c r="A35" s="30"/>
      <c r="B35" s="18" t="s">
        <v>26</v>
      </c>
      <c r="C35" s="19"/>
      <c r="D35" s="20"/>
      <c r="E35" s="19"/>
      <c r="F35" s="33"/>
    </row>
    <row r="36" spans="1:6" ht="45" x14ac:dyDescent="0.25">
      <c r="A36" s="30">
        <v>1</v>
      </c>
      <c r="B36" s="5" t="s">
        <v>40</v>
      </c>
      <c r="C36" s="2" t="s">
        <v>23</v>
      </c>
      <c r="D36" s="4">
        <v>1</v>
      </c>
      <c r="E36" s="2"/>
      <c r="F36" s="32">
        <f t="shared" si="2"/>
        <v>0</v>
      </c>
    </row>
    <row r="37" spans="1:6" ht="30" x14ac:dyDescent="0.25">
      <c r="A37" s="30">
        <f>A36+1</f>
        <v>2</v>
      </c>
      <c r="B37" s="5" t="s">
        <v>41</v>
      </c>
      <c r="C37" s="2" t="s">
        <v>23</v>
      </c>
      <c r="D37" s="4">
        <v>1</v>
      </c>
      <c r="E37" s="2"/>
      <c r="F37" s="32">
        <f t="shared" si="2"/>
        <v>0</v>
      </c>
    </row>
    <row r="38" spans="1:6" ht="30" x14ac:dyDescent="0.25">
      <c r="A38" s="30">
        <f t="shared" ref="A38:A65" si="4">A37+1</f>
        <v>3</v>
      </c>
      <c r="B38" s="5" t="s">
        <v>42</v>
      </c>
      <c r="C38" s="2" t="s">
        <v>4</v>
      </c>
      <c r="D38" s="4">
        <v>20</v>
      </c>
      <c r="E38" s="2"/>
      <c r="F38" s="32">
        <f t="shared" si="2"/>
        <v>0</v>
      </c>
    </row>
    <row r="39" spans="1:6" ht="30" x14ac:dyDescent="0.25">
      <c r="A39" s="30">
        <f t="shared" si="4"/>
        <v>4</v>
      </c>
      <c r="B39" s="5" t="s">
        <v>43</v>
      </c>
      <c r="C39" s="2" t="s">
        <v>4</v>
      </c>
      <c r="D39" s="4">
        <v>10</v>
      </c>
      <c r="E39" s="2"/>
      <c r="F39" s="32">
        <f t="shared" si="2"/>
        <v>0</v>
      </c>
    </row>
    <row r="40" spans="1:6" ht="15.75" x14ac:dyDescent="0.25">
      <c r="A40" s="30">
        <f t="shared" si="4"/>
        <v>5</v>
      </c>
      <c r="B40" s="7" t="s">
        <v>75</v>
      </c>
      <c r="C40" s="2" t="s">
        <v>5</v>
      </c>
      <c r="D40" s="4">
        <v>10</v>
      </c>
      <c r="E40" s="2"/>
      <c r="F40" s="32">
        <f t="shared" si="2"/>
        <v>0</v>
      </c>
    </row>
    <row r="41" spans="1:6" x14ac:dyDescent="0.25">
      <c r="A41" s="30">
        <f t="shared" si="4"/>
        <v>6</v>
      </c>
      <c r="B41" s="7" t="s">
        <v>76</v>
      </c>
      <c r="C41" s="2" t="s">
        <v>5</v>
      </c>
      <c r="D41" s="4">
        <v>7</v>
      </c>
      <c r="E41" s="2"/>
      <c r="F41" s="32">
        <f t="shared" si="2"/>
        <v>0</v>
      </c>
    </row>
    <row r="42" spans="1:6" x14ac:dyDescent="0.25">
      <c r="A42" s="30">
        <f t="shared" si="4"/>
        <v>7</v>
      </c>
      <c r="B42" s="7" t="s">
        <v>77</v>
      </c>
      <c r="C42" s="2" t="s">
        <v>5</v>
      </c>
      <c r="D42" s="4">
        <v>4</v>
      </c>
      <c r="E42" s="2"/>
      <c r="F42" s="32">
        <f t="shared" si="2"/>
        <v>0</v>
      </c>
    </row>
    <row r="43" spans="1:6" x14ac:dyDescent="0.25">
      <c r="A43" s="30">
        <f t="shared" si="4"/>
        <v>8</v>
      </c>
      <c r="B43" s="7" t="s">
        <v>78</v>
      </c>
      <c r="C43" s="2" t="s">
        <v>5</v>
      </c>
      <c r="D43" s="4">
        <v>8</v>
      </c>
      <c r="E43" s="2"/>
      <c r="F43" s="32">
        <f t="shared" si="2"/>
        <v>0</v>
      </c>
    </row>
    <row r="44" spans="1:6" x14ac:dyDescent="0.25">
      <c r="A44" s="30">
        <f t="shared" si="4"/>
        <v>9</v>
      </c>
      <c r="B44" s="7" t="s">
        <v>79</v>
      </c>
      <c r="C44" s="2" t="s">
        <v>5</v>
      </c>
      <c r="D44" s="4">
        <v>7</v>
      </c>
      <c r="E44" s="2"/>
      <c r="F44" s="32">
        <f t="shared" si="2"/>
        <v>0</v>
      </c>
    </row>
    <row r="45" spans="1:6" ht="30" x14ac:dyDescent="0.25">
      <c r="A45" s="30">
        <f t="shared" si="4"/>
        <v>10</v>
      </c>
      <c r="B45" s="5" t="s">
        <v>51</v>
      </c>
      <c r="C45" s="2" t="s">
        <v>4</v>
      </c>
      <c r="D45" s="4">
        <v>10</v>
      </c>
      <c r="E45" s="2"/>
      <c r="F45" s="32">
        <f t="shared" si="2"/>
        <v>0</v>
      </c>
    </row>
    <row r="46" spans="1:6" ht="30" x14ac:dyDescent="0.25">
      <c r="A46" s="30">
        <f t="shared" si="4"/>
        <v>11</v>
      </c>
      <c r="B46" s="5" t="s">
        <v>52</v>
      </c>
      <c r="C46" s="2" t="s">
        <v>4</v>
      </c>
      <c r="D46" s="4">
        <v>3</v>
      </c>
      <c r="E46" s="2"/>
      <c r="F46" s="32">
        <f t="shared" si="2"/>
        <v>0</v>
      </c>
    </row>
    <row r="47" spans="1:6" ht="15.75" x14ac:dyDescent="0.25">
      <c r="A47" s="30">
        <f t="shared" si="4"/>
        <v>12</v>
      </c>
      <c r="B47" s="7" t="s">
        <v>80</v>
      </c>
      <c r="C47" s="2" t="s">
        <v>5</v>
      </c>
      <c r="D47" s="4">
        <v>4</v>
      </c>
      <c r="E47" s="2"/>
      <c r="F47" s="32">
        <f t="shared" si="2"/>
        <v>0</v>
      </c>
    </row>
    <row r="48" spans="1:6" x14ac:dyDescent="0.25">
      <c r="A48" s="30">
        <f t="shared" si="4"/>
        <v>13</v>
      </c>
      <c r="B48" s="7" t="s">
        <v>81</v>
      </c>
      <c r="C48" s="2" t="s">
        <v>5</v>
      </c>
      <c r="D48" s="4">
        <v>1</v>
      </c>
      <c r="E48" s="2"/>
      <c r="F48" s="32">
        <f t="shared" si="2"/>
        <v>0</v>
      </c>
    </row>
    <row r="49" spans="1:6" ht="15.75" x14ac:dyDescent="0.25">
      <c r="A49" s="30">
        <f t="shared" si="4"/>
        <v>14</v>
      </c>
      <c r="B49" s="7" t="s">
        <v>82</v>
      </c>
      <c r="C49" s="2" t="s">
        <v>5</v>
      </c>
      <c r="D49" s="4">
        <v>2</v>
      </c>
      <c r="E49" s="2"/>
      <c r="F49" s="32">
        <f t="shared" si="2"/>
        <v>0</v>
      </c>
    </row>
    <row r="50" spans="1:6" x14ac:dyDescent="0.25">
      <c r="A50" s="30">
        <f t="shared" si="4"/>
        <v>15</v>
      </c>
      <c r="B50" s="7" t="s">
        <v>83</v>
      </c>
      <c r="C50" s="2" t="s">
        <v>5</v>
      </c>
      <c r="D50" s="4">
        <v>2</v>
      </c>
      <c r="E50" s="2"/>
      <c r="F50" s="32">
        <f t="shared" si="2"/>
        <v>0</v>
      </c>
    </row>
    <row r="51" spans="1:6" ht="27.75" x14ac:dyDescent="0.25">
      <c r="A51" s="30">
        <f t="shared" si="4"/>
        <v>16</v>
      </c>
      <c r="B51" s="5" t="s">
        <v>44</v>
      </c>
      <c r="C51" s="2" t="s">
        <v>5</v>
      </c>
      <c r="D51" s="4">
        <v>7</v>
      </c>
      <c r="E51" s="2"/>
      <c r="F51" s="32">
        <f t="shared" si="2"/>
        <v>0</v>
      </c>
    </row>
    <row r="52" spans="1:6" ht="30" x14ac:dyDescent="0.25">
      <c r="A52" s="30">
        <f t="shared" si="4"/>
        <v>17</v>
      </c>
      <c r="B52" s="5" t="s">
        <v>45</v>
      </c>
      <c r="C52" s="2" t="s">
        <v>23</v>
      </c>
      <c r="D52" s="4">
        <v>1</v>
      </c>
      <c r="E52" s="2"/>
      <c r="F52" s="32">
        <f t="shared" si="2"/>
        <v>0</v>
      </c>
    </row>
    <row r="53" spans="1:6" ht="15.75" x14ac:dyDescent="0.25">
      <c r="A53" s="30">
        <f t="shared" si="4"/>
        <v>18</v>
      </c>
      <c r="B53" s="5" t="s">
        <v>46</v>
      </c>
      <c r="C53" s="2" t="s">
        <v>28</v>
      </c>
      <c r="D53" s="4">
        <v>0.9</v>
      </c>
      <c r="E53" s="2"/>
      <c r="F53" s="32">
        <f t="shared" si="2"/>
        <v>0</v>
      </c>
    </row>
    <row r="54" spans="1:6" ht="30" x14ac:dyDescent="0.25">
      <c r="A54" s="30">
        <f t="shared" si="4"/>
        <v>19</v>
      </c>
      <c r="B54" s="5" t="s">
        <v>49</v>
      </c>
      <c r="C54" s="2" t="s">
        <v>5</v>
      </c>
      <c r="D54" s="4">
        <v>1</v>
      </c>
      <c r="E54" s="2"/>
      <c r="F54" s="32">
        <f t="shared" si="2"/>
        <v>0</v>
      </c>
    </row>
    <row r="55" spans="1:6" ht="30" x14ac:dyDescent="0.25">
      <c r="A55" s="30">
        <f t="shared" si="4"/>
        <v>20</v>
      </c>
      <c r="B55" s="5" t="s">
        <v>48</v>
      </c>
      <c r="C55" s="2" t="s">
        <v>5</v>
      </c>
      <c r="D55" s="4">
        <v>1</v>
      </c>
      <c r="E55" s="2"/>
      <c r="F55" s="32">
        <f t="shared" si="2"/>
        <v>0</v>
      </c>
    </row>
    <row r="56" spans="1:6" x14ac:dyDescent="0.25">
      <c r="A56" s="30">
        <f t="shared" si="4"/>
        <v>21</v>
      </c>
      <c r="B56" s="5" t="s">
        <v>47</v>
      </c>
      <c r="C56" s="2" t="s">
        <v>5</v>
      </c>
      <c r="D56" s="4">
        <v>1</v>
      </c>
      <c r="E56" s="2"/>
      <c r="F56" s="32">
        <f t="shared" si="2"/>
        <v>0</v>
      </c>
    </row>
    <row r="57" spans="1:6" x14ac:dyDescent="0.25">
      <c r="A57" s="30">
        <f t="shared" si="4"/>
        <v>22</v>
      </c>
      <c r="B57" s="5" t="s">
        <v>53</v>
      </c>
      <c r="C57" s="2" t="s">
        <v>5</v>
      </c>
      <c r="D57" s="4">
        <v>8</v>
      </c>
      <c r="E57" s="2"/>
      <c r="F57" s="32">
        <f t="shared" si="2"/>
        <v>0</v>
      </c>
    </row>
    <row r="58" spans="1:6" x14ac:dyDescent="0.25">
      <c r="A58" s="30">
        <f t="shared" si="4"/>
        <v>23</v>
      </c>
      <c r="B58" s="5" t="s">
        <v>59</v>
      </c>
      <c r="C58" s="2" t="s">
        <v>60</v>
      </c>
      <c r="D58" s="4">
        <v>1</v>
      </c>
      <c r="E58" s="2"/>
      <c r="F58" s="32">
        <f t="shared" si="2"/>
        <v>0</v>
      </c>
    </row>
    <row r="59" spans="1:6" x14ac:dyDescent="0.25">
      <c r="A59" s="30">
        <f t="shared" si="4"/>
        <v>24</v>
      </c>
      <c r="B59" s="5" t="s">
        <v>61</v>
      </c>
      <c r="C59" s="2" t="s">
        <v>60</v>
      </c>
      <c r="D59" s="4">
        <v>1</v>
      </c>
      <c r="E59" s="2"/>
      <c r="F59" s="32">
        <f t="shared" si="2"/>
        <v>0</v>
      </c>
    </row>
    <row r="60" spans="1:6" x14ac:dyDescent="0.25">
      <c r="A60" s="30">
        <f t="shared" si="4"/>
        <v>25</v>
      </c>
      <c r="B60" s="5" t="s">
        <v>84</v>
      </c>
      <c r="C60" s="2" t="s">
        <v>23</v>
      </c>
      <c r="D60" s="4">
        <v>1</v>
      </c>
      <c r="E60" s="2"/>
      <c r="F60" s="32">
        <f t="shared" si="2"/>
        <v>0</v>
      </c>
    </row>
    <row r="61" spans="1:6" x14ac:dyDescent="0.25">
      <c r="A61" s="30">
        <f t="shared" si="4"/>
        <v>26</v>
      </c>
      <c r="B61" s="7" t="s">
        <v>85</v>
      </c>
      <c r="C61" s="2" t="s">
        <v>5</v>
      </c>
      <c r="D61" s="4">
        <v>1</v>
      </c>
      <c r="E61" s="2"/>
      <c r="F61" s="32">
        <f t="shared" si="2"/>
        <v>0</v>
      </c>
    </row>
    <row r="62" spans="1:6" x14ac:dyDescent="0.25">
      <c r="A62" s="30">
        <f t="shared" si="4"/>
        <v>27</v>
      </c>
      <c r="B62" s="7" t="s">
        <v>86</v>
      </c>
      <c r="C62" s="2" t="s">
        <v>5</v>
      </c>
      <c r="D62" s="4">
        <v>1</v>
      </c>
      <c r="E62" s="2"/>
      <c r="F62" s="32">
        <f t="shared" si="2"/>
        <v>0</v>
      </c>
    </row>
    <row r="63" spans="1:6" x14ac:dyDescent="0.25">
      <c r="A63" s="30">
        <f t="shared" si="4"/>
        <v>28</v>
      </c>
      <c r="B63" s="7" t="s">
        <v>87</v>
      </c>
      <c r="C63" s="2" t="s">
        <v>5</v>
      </c>
      <c r="D63" s="4">
        <v>1</v>
      </c>
      <c r="E63" s="2"/>
      <c r="F63" s="32">
        <f t="shared" si="2"/>
        <v>0</v>
      </c>
    </row>
    <row r="64" spans="1:6" x14ac:dyDescent="0.25">
      <c r="A64" s="30">
        <f t="shared" si="4"/>
        <v>29</v>
      </c>
      <c r="B64" s="7" t="s">
        <v>78</v>
      </c>
      <c r="C64" s="2" t="s">
        <v>5</v>
      </c>
      <c r="D64" s="4">
        <v>1</v>
      </c>
      <c r="E64" s="2"/>
      <c r="F64" s="32">
        <f t="shared" si="2"/>
        <v>0</v>
      </c>
    </row>
    <row r="65" spans="1:6" x14ac:dyDescent="0.25">
      <c r="A65" s="30">
        <f t="shared" si="4"/>
        <v>30</v>
      </c>
      <c r="B65" s="7" t="s">
        <v>88</v>
      </c>
      <c r="C65" s="2" t="s">
        <v>5</v>
      </c>
      <c r="D65" s="4">
        <v>1</v>
      </c>
      <c r="E65" s="2"/>
      <c r="F65" s="32">
        <f t="shared" si="2"/>
        <v>0</v>
      </c>
    </row>
    <row r="66" spans="1:6" x14ac:dyDescent="0.25">
      <c r="A66" s="30"/>
      <c r="B66" s="18" t="s">
        <v>18</v>
      </c>
      <c r="C66" s="19"/>
      <c r="D66" s="20"/>
      <c r="E66" s="19"/>
      <c r="F66" s="33"/>
    </row>
    <row r="67" spans="1:6" ht="45" x14ac:dyDescent="0.25">
      <c r="A67" s="30">
        <v>1</v>
      </c>
      <c r="B67" s="5" t="s">
        <v>55</v>
      </c>
      <c r="C67" s="2" t="s">
        <v>5</v>
      </c>
      <c r="D67" s="4">
        <v>1</v>
      </c>
      <c r="E67" s="2"/>
      <c r="F67" s="32">
        <f t="shared" si="2"/>
        <v>0</v>
      </c>
    </row>
    <row r="68" spans="1:6" ht="30" x14ac:dyDescent="0.25">
      <c r="A68" s="30">
        <f t="shared" ref="A68:A83" si="5">A67+1</f>
        <v>2</v>
      </c>
      <c r="B68" s="5" t="s">
        <v>56</v>
      </c>
      <c r="C68" s="2" t="s">
        <v>5</v>
      </c>
      <c r="D68" s="4">
        <v>1</v>
      </c>
      <c r="E68" s="2"/>
      <c r="F68" s="32">
        <f t="shared" si="2"/>
        <v>0</v>
      </c>
    </row>
    <row r="69" spans="1:6" ht="30" x14ac:dyDescent="0.25">
      <c r="A69" s="30">
        <f t="shared" si="5"/>
        <v>3</v>
      </c>
      <c r="B69" s="5" t="s">
        <v>54</v>
      </c>
      <c r="C69" s="2" t="s">
        <v>5</v>
      </c>
      <c r="D69" s="4">
        <v>4</v>
      </c>
      <c r="E69" s="2"/>
      <c r="F69" s="32">
        <f t="shared" si="2"/>
        <v>0</v>
      </c>
    </row>
    <row r="70" spans="1:6" ht="30" x14ac:dyDescent="0.25">
      <c r="A70" s="30">
        <f t="shared" si="5"/>
        <v>4</v>
      </c>
      <c r="B70" s="5" t="s">
        <v>57</v>
      </c>
      <c r="C70" s="2" t="s">
        <v>4</v>
      </c>
      <c r="D70" s="4">
        <v>30</v>
      </c>
      <c r="E70" s="2"/>
      <c r="F70" s="32">
        <f t="shared" si="2"/>
        <v>0</v>
      </c>
    </row>
    <row r="71" spans="1:6" ht="30" x14ac:dyDescent="0.25">
      <c r="A71" s="30">
        <f t="shared" si="5"/>
        <v>5</v>
      </c>
      <c r="B71" s="5" t="s">
        <v>7</v>
      </c>
      <c r="C71" s="2" t="s">
        <v>4</v>
      </c>
      <c r="D71" s="4">
        <v>40</v>
      </c>
      <c r="E71" s="2"/>
      <c r="F71" s="32">
        <f t="shared" ref="F71:F83" si="6">D71*E71</f>
        <v>0</v>
      </c>
    </row>
    <row r="72" spans="1:6" ht="30" x14ac:dyDescent="0.25">
      <c r="A72" s="30">
        <f t="shared" si="5"/>
        <v>6</v>
      </c>
      <c r="B72" s="5" t="s">
        <v>6</v>
      </c>
      <c r="C72" s="2" t="s">
        <v>4</v>
      </c>
      <c r="D72" s="4">
        <v>50</v>
      </c>
      <c r="E72" s="2"/>
      <c r="F72" s="32">
        <f t="shared" si="6"/>
        <v>0</v>
      </c>
    </row>
    <row r="73" spans="1:6" ht="30" x14ac:dyDescent="0.25">
      <c r="A73" s="30">
        <f t="shared" si="5"/>
        <v>7</v>
      </c>
      <c r="B73" s="5" t="s">
        <v>21</v>
      </c>
      <c r="C73" s="2" t="s">
        <v>4</v>
      </c>
      <c r="D73" s="4">
        <v>20</v>
      </c>
      <c r="E73" s="2"/>
      <c r="F73" s="32">
        <f t="shared" si="6"/>
        <v>0</v>
      </c>
    </row>
    <row r="74" spans="1:6" ht="30" x14ac:dyDescent="0.25">
      <c r="A74" s="30">
        <f t="shared" si="5"/>
        <v>8</v>
      </c>
      <c r="B74" s="5" t="s">
        <v>58</v>
      </c>
      <c r="C74" s="2" t="s">
        <v>5</v>
      </c>
      <c r="D74" s="4">
        <v>15</v>
      </c>
      <c r="E74" s="2"/>
      <c r="F74" s="32">
        <f t="shared" si="6"/>
        <v>0</v>
      </c>
    </row>
    <row r="75" spans="1:6" x14ac:dyDescent="0.25">
      <c r="A75" s="30">
        <f t="shared" si="5"/>
        <v>9</v>
      </c>
      <c r="B75" s="5" t="s">
        <v>27</v>
      </c>
      <c r="C75" s="2" t="s">
        <v>5</v>
      </c>
      <c r="D75" s="4">
        <v>3</v>
      </c>
      <c r="E75" s="2"/>
      <c r="F75" s="32">
        <f t="shared" si="6"/>
        <v>0</v>
      </c>
    </row>
    <row r="76" spans="1:6" x14ac:dyDescent="0.25">
      <c r="A76" s="30">
        <f t="shared" si="5"/>
        <v>10</v>
      </c>
      <c r="B76" s="5" t="s">
        <v>20</v>
      </c>
      <c r="C76" s="2" t="s">
        <v>5</v>
      </c>
      <c r="D76" s="4">
        <v>2</v>
      </c>
      <c r="E76" s="2"/>
      <c r="F76" s="32">
        <f t="shared" si="6"/>
        <v>0</v>
      </c>
    </row>
    <row r="77" spans="1:6" x14ac:dyDescent="0.25">
      <c r="A77" s="30">
        <f t="shared" si="5"/>
        <v>11</v>
      </c>
      <c r="B77" s="5" t="s">
        <v>19</v>
      </c>
      <c r="C77" s="2" t="s">
        <v>5</v>
      </c>
      <c r="D77" s="4">
        <v>12</v>
      </c>
      <c r="E77" s="2"/>
      <c r="F77" s="32">
        <f t="shared" si="6"/>
        <v>0</v>
      </c>
    </row>
    <row r="78" spans="1:6" ht="30" x14ac:dyDescent="0.25">
      <c r="A78" s="30">
        <f t="shared" si="5"/>
        <v>12</v>
      </c>
      <c r="B78" s="5" t="s">
        <v>74</v>
      </c>
      <c r="C78" s="2" t="s">
        <v>23</v>
      </c>
      <c r="D78" s="4">
        <v>1</v>
      </c>
      <c r="E78" s="2"/>
      <c r="F78" s="32">
        <f t="shared" si="6"/>
        <v>0</v>
      </c>
    </row>
    <row r="79" spans="1:6" ht="30" x14ac:dyDescent="0.25">
      <c r="A79" s="30">
        <f t="shared" si="5"/>
        <v>13</v>
      </c>
      <c r="B79" s="5" t="s">
        <v>69</v>
      </c>
      <c r="C79" s="2" t="s">
        <v>5</v>
      </c>
      <c r="D79" s="4">
        <v>6</v>
      </c>
      <c r="E79" s="2"/>
      <c r="F79" s="32">
        <f t="shared" si="6"/>
        <v>0</v>
      </c>
    </row>
    <row r="80" spans="1:6" ht="30" x14ac:dyDescent="0.25">
      <c r="A80" s="30">
        <f t="shared" si="5"/>
        <v>14</v>
      </c>
      <c r="B80" s="5" t="s">
        <v>70</v>
      </c>
      <c r="C80" s="2" t="s">
        <v>5</v>
      </c>
      <c r="D80" s="4">
        <v>5</v>
      </c>
      <c r="E80" s="2"/>
      <c r="F80" s="32">
        <f t="shared" si="6"/>
        <v>0</v>
      </c>
    </row>
    <row r="81" spans="1:6" ht="30" x14ac:dyDescent="0.25">
      <c r="A81" s="30">
        <f t="shared" si="5"/>
        <v>15</v>
      </c>
      <c r="B81" s="5" t="s">
        <v>25</v>
      </c>
      <c r="C81" s="2" t="s">
        <v>5</v>
      </c>
      <c r="D81" s="4">
        <v>1</v>
      </c>
      <c r="E81" s="2"/>
      <c r="F81" s="32">
        <f t="shared" si="6"/>
        <v>0</v>
      </c>
    </row>
    <row r="82" spans="1:6" ht="30" x14ac:dyDescent="0.25">
      <c r="A82" s="30">
        <f t="shared" si="5"/>
        <v>16</v>
      </c>
      <c r="B82" s="6" t="s">
        <v>62</v>
      </c>
      <c r="C82" s="2" t="s">
        <v>23</v>
      </c>
      <c r="D82" s="4">
        <v>2</v>
      </c>
      <c r="E82" s="2"/>
      <c r="F82" s="32">
        <f t="shared" si="6"/>
        <v>0</v>
      </c>
    </row>
    <row r="83" spans="1:6" ht="30" x14ac:dyDescent="0.25">
      <c r="A83" s="30">
        <f t="shared" si="5"/>
        <v>17</v>
      </c>
      <c r="B83" s="6" t="s">
        <v>63</v>
      </c>
      <c r="C83" s="2" t="s">
        <v>23</v>
      </c>
      <c r="D83" s="4">
        <v>2</v>
      </c>
      <c r="E83" s="2"/>
      <c r="F83" s="32">
        <f t="shared" si="6"/>
        <v>0</v>
      </c>
    </row>
    <row r="84" spans="1:6" x14ac:dyDescent="0.25">
      <c r="A84" s="28"/>
      <c r="B84" s="12" t="s">
        <v>93</v>
      </c>
      <c r="C84" s="3"/>
      <c r="D84" s="13"/>
      <c r="E84" s="3"/>
      <c r="F84" s="34">
        <f>SUM(F6:F83)</f>
        <v>0</v>
      </c>
    </row>
    <row r="85" spans="1:6" x14ac:dyDescent="0.25">
      <c r="A85" s="30"/>
      <c r="B85" s="8" t="s">
        <v>89</v>
      </c>
      <c r="C85" s="9"/>
      <c r="D85" s="10"/>
      <c r="E85" s="10"/>
      <c r="F85" s="35">
        <f>F84*C85</f>
        <v>0</v>
      </c>
    </row>
    <row r="86" spans="1:6" x14ac:dyDescent="0.25">
      <c r="A86" s="30"/>
      <c r="B86" s="8" t="s">
        <v>93</v>
      </c>
      <c r="C86" s="8" t="s">
        <v>90</v>
      </c>
      <c r="D86" s="11"/>
      <c r="E86" s="11"/>
      <c r="F86" s="35">
        <f>F84+F85</f>
        <v>0</v>
      </c>
    </row>
    <row r="87" spans="1:6" x14ac:dyDescent="0.25">
      <c r="A87" s="30"/>
      <c r="B87" s="8" t="s">
        <v>91</v>
      </c>
      <c r="C87" s="9"/>
      <c r="D87" s="11"/>
      <c r="E87" s="11"/>
      <c r="F87" s="35">
        <f t="shared" ref="F87" si="7">F86*C87</f>
        <v>0</v>
      </c>
    </row>
    <row r="88" spans="1:6" x14ac:dyDescent="0.25">
      <c r="A88" s="30"/>
      <c r="B88" s="8" t="s">
        <v>93</v>
      </c>
      <c r="C88" s="8" t="s">
        <v>90</v>
      </c>
      <c r="D88" s="11"/>
      <c r="E88" s="11"/>
      <c r="F88" s="35">
        <f t="shared" ref="F88" si="8">F86+F87</f>
        <v>0</v>
      </c>
    </row>
    <row r="89" spans="1:6" x14ac:dyDescent="0.25">
      <c r="A89" s="30"/>
      <c r="B89" s="8" t="s">
        <v>92</v>
      </c>
      <c r="C89" s="9">
        <v>0.03</v>
      </c>
      <c r="D89" s="11"/>
      <c r="E89" s="11"/>
      <c r="F89" s="35">
        <f t="shared" ref="F89" si="9">F88*C89</f>
        <v>0</v>
      </c>
    </row>
    <row r="90" spans="1:6" x14ac:dyDescent="0.25">
      <c r="A90" s="30"/>
      <c r="B90" s="8" t="s">
        <v>93</v>
      </c>
      <c r="C90" s="8" t="s">
        <v>90</v>
      </c>
      <c r="D90" s="11"/>
      <c r="E90" s="11"/>
      <c r="F90" s="35">
        <f t="shared" ref="F90" si="10">F88+F89</f>
        <v>0</v>
      </c>
    </row>
    <row r="91" spans="1:6" x14ac:dyDescent="0.25">
      <c r="A91" s="30"/>
      <c r="B91" s="8" t="s">
        <v>94</v>
      </c>
      <c r="C91" s="9">
        <v>0.18</v>
      </c>
      <c r="D91" s="11"/>
      <c r="E91" s="11"/>
      <c r="F91" s="35">
        <f t="shared" ref="F91" si="11">F90*C91</f>
        <v>0</v>
      </c>
    </row>
    <row r="92" spans="1:6" ht="15.75" thickBot="1" x14ac:dyDescent="0.3">
      <c r="A92" s="36"/>
      <c r="B92" s="37" t="s">
        <v>95</v>
      </c>
      <c r="C92" s="37" t="s">
        <v>90</v>
      </c>
      <c r="D92" s="38"/>
      <c r="E92" s="38"/>
      <c r="F92" s="39">
        <f t="shared" ref="F92" si="12">F90+F91</f>
        <v>0</v>
      </c>
    </row>
    <row r="94" spans="1:6" x14ac:dyDescent="0.25">
      <c r="A94"/>
      <c r="B94" s="14"/>
      <c r="C94"/>
      <c r="D94" s="21"/>
      <c r="E94" s="21"/>
      <c r="F94" s="15"/>
    </row>
    <row r="95" spans="1:6" x14ac:dyDescent="0.25">
      <c r="A95"/>
      <c r="B95" s="16" t="s">
        <v>96</v>
      </c>
      <c r="C95"/>
      <c r="D95" s="22" t="s">
        <v>97</v>
      </c>
      <c r="E95" s="22"/>
      <c r="F95" s="15"/>
    </row>
    <row r="96" spans="1:6" x14ac:dyDescent="0.25">
      <c r="A96"/>
      <c r="B96"/>
      <c r="C96"/>
      <c r="D96"/>
      <c r="E96"/>
      <c r="F96" s="15"/>
    </row>
    <row r="97" spans="1:6" x14ac:dyDescent="0.25">
      <c r="A97"/>
      <c r="B97" s="17"/>
      <c r="C97"/>
      <c r="D97"/>
      <c r="E97"/>
      <c r="F97" s="15"/>
    </row>
  </sheetData>
  <autoFilter ref="A4:D83"/>
  <mergeCells count="4">
    <mergeCell ref="D94:E94"/>
    <mergeCell ref="D95:E95"/>
    <mergeCell ref="A1:F1"/>
    <mergeCell ref="A2:F2"/>
  </mergeCells>
  <printOptions horizontalCentered="1"/>
  <pageMargins left="0.42" right="0.45" top="0.38" bottom="0.4" header="0.3" footer="0.3"/>
  <pageSetup scale="88" orientation="portrait" useFirstPageNumber="1" r:id="rId1"/>
  <headerFooter>
    <oddFooter>&amp;R&amp;P</oddFooter>
  </headerFooter>
  <rowBreaks count="2" manualBreakCount="2">
    <brk id="27" max="5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ჭიათურა</vt:lpstr>
      <vt:lpstr>ჭიათურა!Print_Titles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2020-10-09T07:16:50Z</dcterms:modified>
</cp:coreProperties>
</file>