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xarjtagricxva" sheetId="1" r:id="rId1"/>
  </sheets>
  <definedNames>
    <definedName name="_xlnm.Print_Area" localSheetId="0">'xarjtagricxva'!$A$1:$H$97</definedName>
  </definedNames>
  <calcPr fullCalcOnLoad="1"/>
</workbook>
</file>

<file path=xl/sharedStrings.xml><?xml version="1.0" encoding="utf-8"?>
<sst xmlns="http://schemas.openxmlformats.org/spreadsheetml/2006/main" count="202" uniqueCount="107">
  <si>
    <t>#</t>
  </si>
  <si>
    <t>Sifri,
normativis nomei da resursi</t>
  </si>
  <si>
    <t>saxarjTaRricxvo
Rirebuleba</t>
  </si>
  <si>
    <t>ganzomieba
erTeulze</t>
  </si>
  <si>
    <t>sul</t>
  </si>
  <si>
    <t>samuSaos da danaxarjebis 
dasaxeleba. mowyobilobis dasaxeleba</t>
  </si>
  <si>
    <t>ganzomilebis 
erTeuli</t>
  </si>
  <si>
    <t>ganz. erTeulze</t>
  </si>
  <si>
    <t>j a m i</t>
  </si>
  <si>
    <t>gauTvaliswinebeli xarjebi 3 %</t>
  </si>
  <si>
    <t>d. R. g.   18 %</t>
  </si>
  <si>
    <t>კაც/სთ</t>
  </si>
  <si>
    <t>ლარი</t>
  </si>
  <si>
    <t>მან/სთ</t>
  </si>
  <si>
    <t>1</t>
  </si>
  <si>
    <t>შრომითი დანახარჯი</t>
  </si>
  <si>
    <t xml:space="preserve">მანქანები </t>
  </si>
  <si>
    <t>ტ</t>
  </si>
  <si>
    <t>სხვა  მასალები</t>
  </si>
  <si>
    <t>გვარჯალაძის ქუჩაზე საცხოვრებელი ბინების ტერიტორიაზე სკვერის მოწყობა</t>
  </si>
  <si>
    <t>სრფ</t>
  </si>
  <si>
    <t>შრომითი რესურსი</t>
  </si>
  <si>
    <t xml:space="preserve">მან/სთ </t>
  </si>
  <si>
    <t xml:space="preserve">სხვა მანქანები </t>
  </si>
  <si>
    <t>1-80-3</t>
  </si>
  <si>
    <t>იგივე ხელით 10%</t>
  </si>
  <si>
    <t xml:space="preserve">ზედმეტი გრუნტის   გატანა 10 კმ მანძილზე </t>
  </si>
  <si>
    <t>ტრანსპორტირება 10კმ</t>
  </si>
  <si>
    <t>III კატ. გრუნტ. ტერიტორიის  მოსწორება დატკეპვნა</t>
  </si>
  <si>
    <t xml:space="preserve">ავტოგრეიდერი საშ. ტიპის 79 კვტ. </t>
  </si>
  <si>
    <t>ქვიშახრეშოვანი ნარევი</t>
  </si>
  <si>
    <t>8</t>
  </si>
  <si>
    <t>ჯამი</t>
  </si>
  <si>
    <t xml:space="preserve"> 27-7-2</t>
  </si>
  <si>
    <t>ტერიტორიის შევსება ქვიშახრეშოვანი ნარევით 10სმ</t>
  </si>
  <si>
    <t>1-116-10</t>
  </si>
  <si>
    <t>ტერიტორიაზე  გრუნტის მოჭრა, ექსკავატორით  დატვირთვა ავტოთვითმცლელზე</t>
  </si>
  <si>
    <t>ავტოთვითსაცლელი 10 ტ</t>
  </si>
  <si>
    <t>7</t>
  </si>
  <si>
    <t>კბ/მ</t>
  </si>
  <si>
    <t>ექსკავატორი ჩამჩის ტევადობა 0,25 კბ/მ</t>
  </si>
  <si>
    <t>კვ.მ</t>
  </si>
  <si>
    <t>გრძ/მ</t>
  </si>
  <si>
    <t xml:space="preserve">შრომის დანახარჯი  </t>
  </si>
  <si>
    <t>მანქანები</t>
  </si>
  <si>
    <t>21-19-1</t>
  </si>
  <si>
    <t>ფოტო რელეს მონტაჟი</t>
  </si>
  <si>
    <t>ცალი</t>
  </si>
  <si>
    <t>შესაბამისი კაბელი</t>
  </si>
  <si>
    <t>ფოტო რელე</t>
  </si>
  <si>
    <t xml:space="preserve"> ალუმინის ძარღვიანი  კაბელი SIP</t>
  </si>
  <si>
    <r>
      <t>სპილენძისძარღვიანი სადენი 2x2,5 მმ</t>
    </r>
    <r>
      <rPr>
        <b/>
        <vertAlign val="superscript"/>
        <sz val="10"/>
        <rFont val="Sylfaen"/>
        <family val="1"/>
      </rPr>
      <t>2</t>
    </r>
    <r>
      <rPr>
        <b/>
        <sz val="10"/>
        <rFont val="Sylfaen"/>
        <family val="1"/>
      </rPr>
      <t xml:space="preserve">   </t>
    </r>
  </si>
  <si>
    <t xml:space="preserve">8-599-2 </t>
  </si>
  <si>
    <t xml:space="preserve">    21-13-1</t>
  </si>
  <si>
    <t>3</t>
  </si>
  <si>
    <t>საბაზრო</t>
  </si>
  <si>
    <t>4</t>
  </si>
  <si>
    <t>1-22-15</t>
  </si>
  <si>
    <t>27-11-1</t>
  </si>
  <si>
    <t xml:space="preserve"> 27-40-12</t>
  </si>
  <si>
    <t>ტერიტორიის მომზადება ასფალტის საფარის მოსაწყობად (15x25)</t>
  </si>
  <si>
    <t>100კვ.მ</t>
  </si>
  <si>
    <t>მ/სთ</t>
  </si>
  <si>
    <t>სატკეპნი თვითმავალი 10 ტ</t>
  </si>
  <si>
    <t>ღორღი 5 სმ სისქის (ტრანსპორტირებით)</t>
  </si>
  <si>
    <t>ასფალტობეტონის საფარის მოწყობა</t>
  </si>
  <si>
    <t>ასფალტობეტონის დამგები</t>
  </si>
  <si>
    <t>წვრილმარცვლოვანი ასფალტობეტონი</t>
  </si>
  <si>
    <t>ბიტუმის ემულსია</t>
  </si>
  <si>
    <t>ასფალტის საფარის მოწყობა</t>
  </si>
  <si>
    <t>ტერიტორიის შემოღობვა</t>
  </si>
  <si>
    <t>2</t>
  </si>
  <si>
    <t xml:space="preserve"> 6-1-2</t>
  </si>
  <si>
    <t xml:space="preserve">ბეტონის  ლენტური საძირკვლის,  მოწყობა  ბეტონი  B-15 კლასის  </t>
  </si>
  <si>
    <t>ბეტონი B-15</t>
  </si>
  <si>
    <t>ყალიბის ფარი სისქე 25მმ</t>
  </si>
  <si>
    <t xml:space="preserve">ფიცარი ჩამოგანილი III ხ. 40 მმ  სისქის  </t>
  </si>
  <si>
    <t>არმატურა დ=14 მმ</t>
  </si>
  <si>
    <t>ელ.შედუღების აგრეგატი</t>
  </si>
  <si>
    <t xml:space="preserve">შრომის დანახარჯი </t>
  </si>
  <si>
    <t>სახვევი მავთული</t>
  </si>
  <si>
    <t>კგ</t>
  </si>
  <si>
    <t>LED 35  ნათურიანი გარე განათების ფარების მოწყობა</t>
  </si>
  <si>
    <t>გარე განათების მოწყობა</t>
  </si>
  <si>
    <t>გრუნტის დამუშავება ხელით საძირკვლისათვის (ბორდიურების მოწყობის გათვალისწინებით)</t>
  </si>
  <si>
    <t>გარე განათების ფარები 85 კვტ.ნათურით</t>
  </si>
  <si>
    <t>საკალათბურთო ფარების და საფეხბურთო კარების მოწყობა</t>
  </si>
  <si>
    <t>შრომის დანახარჯი</t>
  </si>
  <si>
    <t>საკალათბურთო ფარები კომპლექტი</t>
  </si>
  <si>
    <t>მეტალის მილი D=100 მმ</t>
  </si>
  <si>
    <t>სხვა მასალები</t>
  </si>
  <si>
    <t>შესაბამისი ელ.კაბელი</t>
  </si>
  <si>
    <t>ავტოგუდრონატორი 0,225x0,3</t>
  </si>
  <si>
    <t>საფეხბურთო კარებების ბადეები</t>
  </si>
  <si>
    <t>15-164-8</t>
  </si>
  <si>
    <t xml:space="preserve">მეტალის კონსტრუქციების შეღებვა </t>
  </si>
  <si>
    <t>ანტიკოროზიული საღებავი</t>
  </si>
  <si>
    <t xml:space="preserve">მავთულბადით ღობის მოწყობა </t>
  </si>
  <si>
    <t>მეტალის მილების (და ორი ჭიშკარის) მოწყობა მავთულბადის ღობის მოსაწყობად</t>
  </si>
  <si>
    <t>კუთხოვანა 40x40 მმ</t>
  </si>
  <si>
    <t>ანჯამა</t>
  </si>
  <si>
    <t>მეტალის მილები დ=50მმ (ორ მხარეს 4.5 მ და ორ მხარეს 3 მ სიმაღლის)</t>
  </si>
  <si>
    <t>მავთულბადე D=4 მმ,60X60 უჯრედით,მწვანე ფერის გარცმით (ორ მხარეს 3 მ, და ორ მხარეს 1.5 მ სიმაღლეზე)</t>
  </si>
  <si>
    <t>სიპჩამჭერი</t>
  </si>
  <si>
    <t>სატრანსპორტო ხარჯები მასალების   -- %</t>
  </si>
  <si>
    <t>zednadebi xarjebi -- %</t>
  </si>
  <si>
    <t>gegmiuri mogeba -- %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</si>
</sst>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_-* #,##0.0_р_._-;\-* #,##0.0_р_._-;_-* &quot;-&quot;??_р_._-;_-@_-"/>
    <numFmt numFmtId="198" formatCode="_-* #,##0_р_._-;\-* #,##0_р_._-;_-* &quot;-&quot;??_р_._-;_-@_-"/>
    <numFmt numFmtId="199" formatCode="#,##0.000"/>
    <numFmt numFmtId="200" formatCode="#,##0.0000"/>
    <numFmt numFmtId="201" formatCode="_-* #,##0.00_р_._-;\-* #,##0.00_р_._-;_-* &quot;-&quot;???_р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72">
    <font>
      <sz val="10"/>
      <name val="Arial"/>
      <family val="0"/>
    </font>
    <font>
      <b/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cadNusx"/>
      <family val="0"/>
    </font>
    <font>
      <b/>
      <sz val="9"/>
      <name val="AcadNusx"/>
      <family val="0"/>
    </font>
    <font>
      <b/>
      <sz val="10"/>
      <name val="Sylfaen"/>
      <family val="1"/>
    </font>
    <font>
      <sz val="10"/>
      <name val="Sylfaen"/>
      <family val="1"/>
    </font>
    <font>
      <b/>
      <sz val="10"/>
      <name val="AKAD NUSX"/>
      <family val="0"/>
    </font>
    <font>
      <sz val="12"/>
      <name val="AcadNusx"/>
      <family val="0"/>
    </font>
    <font>
      <b/>
      <sz val="9"/>
      <name val="Sylfaen"/>
      <family val="1"/>
    </font>
    <font>
      <sz val="9"/>
      <name val="Sylfaen"/>
      <family val="1"/>
    </font>
    <font>
      <sz val="10"/>
      <color indexed="10"/>
      <name val="LitNusx"/>
      <family val="0"/>
    </font>
    <font>
      <sz val="12"/>
      <color indexed="12"/>
      <name val="AcadNusx"/>
      <family val="0"/>
    </font>
    <font>
      <sz val="12"/>
      <name val="LitNusx"/>
      <family val="0"/>
    </font>
    <font>
      <sz val="12"/>
      <color indexed="10"/>
      <name val="AcadNusx"/>
      <family val="0"/>
    </font>
    <font>
      <sz val="10"/>
      <color indexed="12"/>
      <name val="AcadNusx"/>
      <family val="0"/>
    </font>
    <font>
      <sz val="11"/>
      <name val="AcadNusx"/>
      <family val="0"/>
    </font>
    <font>
      <b/>
      <vertAlign val="superscript"/>
      <sz val="10"/>
      <name val="Sylfaen"/>
      <family val="1"/>
    </font>
    <font>
      <b/>
      <i/>
      <sz val="10"/>
      <name val="AcadNusx"/>
      <family val="0"/>
    </font>
    <font>
      <b/>
      <i/>
      <sz val="10"/>
      <name val="Sylfaen"/>
      <family val="1"/>
    </font>
    <font>
      <b/>
      <i/>
      <sz val="9"/>
      <name val="Sylfaen"/>
      <family val="1"/>
    </font>
    <font>
      <b/>
      <i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10"/>
      <color indexed="10"/>
      <name val="AcadNusx"/>
      <family val="0"/>
    </font>
    <font>
      <b/>
      <sz val="10"/>
      <color indexed="10"/>
      <name val="Sylfaen"/>
      <family val="1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b/>
      <i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rgb="FFFF0000"/>
      <name val="AcadNusx"/>
      <family val="0"/>
    </font>
    <font>
      <b/>
      <sz val="10"/>
      <color rgb="FFFF0000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i/>
      <sz val="10"/>
      <color theme="1"/>
      <name val="Sylfae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193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3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93" fontId="5" fillId="34" borderId="10" xfId="0" applyNumberFormat="1" applyFont="1" applyFill="1" applyBorder="1" applyAlignment="1">
      <alignment horizontal="center" vertical="center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5" fillId="33" borderId="13" xfId="0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12" fillId="35" borderId="13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65" fillId="35" borderId="13" xfId="0" applyNumberFormat="1" applyFont="1" applyFill="1" applyBorder="1" applyAlignment="1">
      <alignment horizontal="center" vertical="center" wrapText="1"/>
    </xf>
    <xf numFmtId="193" fontId="65" fillId="35" borderId="13" xfId="0" applyNumberFormat="1" applyFont="1" applyFill="1" applyBorder="1" applyAlignment="1">
      <alignment horizontal="center" vertical="center" wrapText="1"/>
    </xf>
    <xf numFmtId="191" fontId="65" fillId="35" borderId="13" xfId="0" applyNumberFormat="1" applyFont="1" applyFill="1" applyBorder="1" applyAlignment="1">
      <alignment horizontal="center" vertical="center" wrapText="1"/>
    </xf>
    <xf numFmtId="192" fontId="65" fillId="35" borderId="13" xfId="0" applyNumberFormat="1" applyFont="1" applyFill="1" applyBorder="1" applyAlignment="1">
      <alignment horizontal="center" vertical="center" wrapText="1"/>
    </xf>
    <xf numFmtId="0" fontId="65" fillId="35" borderId="13" xfId="0" applyFont="1" applyFill="1" applyBorder="1" applyAlignment="1">
      <alignment horizontal="center" vertical="center" wrapText="1"/>
    </xf>
    <xf numFmtId="1" fontId="13" fillId="35" borderId="0" xfId="0" applyNumberFormat="1" applyFont="1" applyFill="1" applyAlignment="1">
      <alignment horizontal="center" vertical="center" wrapText="1"/>
    </xf>
    <xf numFmtId="2" fontId="14" fillId="35" borderId="0" xfId="0" applyNumberFormat="1" applyFont="1" applyFill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192" fontId="14" fillId="35" borderId="0" xfId="0" applyNumberFormat="1" applyFont="1" applyFill="1" applyAlignment="1">
      <alignment horizontal="center" vertical="center" wrapText="1"/>
    </xf>
    <xf numFmtId="1" fontId="14" fillId="35" borderId="0" xfId="0" applyNumberFormat="1" applyFont="1" applyFill="1" applyAlignment="1">
      <alignment horizontal="center" vertical="center" wrapText="1"/>
    </xf>
    <xf numFmtId="2" fontId="65" fillId="35" borderId="13" xfId="0" applyNumberFormat="1" applyFont="1" applyFill="1" applyBorder="1" applyAlignment="1">
      <alignment horizontal="center" vertical="center" wrapText="1"/>
    </xf>
    <xf numFmtId="1" fontId="15" fillId="35" borderId="0" xfId="0" applyNumberFormat="1" applyFont="1" applyFill="1" applyBorder="1" applyAlignment="1">
      <alignment horizontal="center" vertical="center" wrapText="1"/>
    </xf>
    <xf numFmtId="1" fontId="16" fillId="35" borderId="0" xfId="0" applyNumberFormat="1" applyFont="1" applyFill="1" applyBorder="1" applyAlignment="1">
      <alignment horizontal="center" vertical="center" wrapText="1"/>
    </xf>
    <xf numFmtId="1" fontId="17" fillId="35" borderId="0" xfId="0" applyNumberFormat="1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vertical="center" wrapText="1"/>
    </xf>
    <xf numFmtId="0" fontId="15" fillId="35" borderId="0" xfId="0" applyFont="1" applyFill="1" applyAlignment="1">
      <alignment vertical="center" wrapText="1"/>
    </xf>
    <xf numFmtId="193" fontId="9" fillId="0" borderId="0" xfId="0" applyNumberFormat="1" applyFont="1" applyAlignment="1">
      <alignment/>
    </xf>
    <xf numFmtId="49" fontId="12" fillId="35" borderId="13" xfId="0" applyNumberFormat="1" applyFont="1" applyFill="1" applyBorder="1" applyAlignment="1">
      <alignment vertical="center" wrapText="1"/>
    </xf>
    <xf numFmtId="49" fontId="12" fillId="0" borderId="13" xfId="0" applyNumberFormat="1" applyFont="1" applyBorder="1" applyAlignment="1">
      <alignment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191" fontId="65" fillId="0" borderId="13" xfId="0" applyNumberFormat="1" applyFont="1" applyBorder="1" applyAlignment="1">
      <alignment horizontal="center" vertical="center" wrapText="1"/>
    </xf>
    <xf numFmtId="0" fontId="65" fillId="0" borderId="13" xfId="0" applyNumberFormat="1" applyFont="1" applyBorder="1" applyAlignment="1">
      <alignment horizontal="center" vertical="center" wrapText="1"/>
    </xf>
    <xf numFmtId="193" fontId="8" fillId="0" borderId="15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193" fontId="7" fillId="34" borderId="13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2" fontId="66" fillId="34" borderId="13" xfId="0" applyNumberFormat="1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center" vertical="center" wrapText="1"/>
    </xf>
    <xf numFmtId="2" fontId="67" fillId="34" borderId="13" xfId="0" applyNumberFormat="1" applyFont="1" applyFill="1" applyBorder="1" applyAlignment="1">
      <alignment horizontal="center" vertical="center" wrapText="1"/>
    </xf>
    <xf numFmtId="49" fontId="7" fillId="36" borderId="16" xfId="0" applyNumberFormat="1" applyFont="1" applyFill="1" applyBorder="1" applyAlignment="1">
      <alignment horizontal="center" vertical="center" wrapText="1"/>
    </xf>
    <xf numFmtId="49" fontId="11" fillId="36" borderId="16" xfId="0" applyNumberFormat="1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69" fillId="36" borderId="16" xfId="0" applyFont="1" applyFill="1" applyBorder="1" applyAlignment="1">
      <alignment horizontal="center" vertical="center" wrapText="1"/>
    </xf>
    <xf numFmtId="2" fontId="6" fillId="36" borderId="16" xfId="0" applyNumberFormat="1" applyFont="1" applyFill="1" applyBorder="1" applyAlignment="1">
      <alignment horizontal="center" vertical="center" wrapText="1"/>
    </xf>
    <xf numFmtId="2" fontId="1" fillId="36" borderId="16" xfId="0" applyNumberFormat="1" applyFont="1" applyFill="1" applyBorder="1" applyAlignment="1">
      <alignment horizontal="center" vertical="center" wrapText="1"/>
    </xf>
    <xf numFmtId="1" fontId="7" fillId="36" borderId="13" xfId="0" applyNumberFormat="1" applyFont="1" applyFill="1" applyBorder="1" applyAlignment="1">
      <alignment horizontal="center" vertical="center" wrapText="1"/>
    </xf>
    <xf numFmtId="49" fontId="7" fillId="36" borderId="13" xfId="0" applyNumberFormat="1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66" fillId="36" borderId="13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49" fontId="7" fillId="36" borderId="15" xfId="0" applyNumberFormat="1" applyFont="1" applyFill="1" applyBorder="1" applyAlignment="1">
      <alignment horizontal="center" vertical="center" wrapText="1"/>
    </xf>
    <xf numFmtId="193" fontId="66" fillId="36" borderId="13" xfId="0" applyNumberFormat="1" applyFont="1" applyFill="1" applyBorder="1" applyAlignment="1">
      <alignment horizontal="center" vertical="center" wrapText="1"/>
    </xf>
    <xf numFmtId="2" fontId="5" fillId="36" borderId="17" xfId="0" applyNumberFormat="1" applyFont="1" applyFill="1" applyBorder="1" applyAlignment="1">
      <alignment horizontal="center" vertical="center" wrapText="1"/>
    </xf>
    <xf numFmtId="1" fontId="7" fillId="36" borderId="16" xfId="0" applyNumberFormat="1" applyFont="1" applyFill="1" applyBorder="1" applyAlignment="1">
      <alignment horizontal="center" vertical="center" wrapText="1"/>
    </xf>
    <xf numFmtId="0" fontId="66" fillId="36" borderId="13" xfId="0" applyFont="1" applyFill="1" applyBorder="1" applyAlignment="1">
      <alignment horizontal="center" vertical="center" wrapText="1"/>
    </xf>
    <xf numFmtId="0" fontId="7" fillId="36" borderId="13" xfId="0" applyNumberFormat="1" applyFont="1" applyFill="1" applyBorder="1" applyAlignment="1">
      <alignment horizontal="center" vertical="center" wrapText="1"/>
    </xf>
    <xf numFmtId="0" fontId="65" fillId="36" borderId="13" xfId="0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192" fontId="70" fillId="35" borderId="13" xfId="0" applyNumberFormat="1" applyFont="1" applyFill="1" applyBorder="1" applyAlignment="1">
      <alignment horizontal="center" vertical="center" wrapText="1"/>
    </xf>
    <xf numFmtId="193" fontId="5" fillId="33" borderId="13" xfId="0" applyNumberFormat="1" applyFont="1" applyFill="1" applyBorder="1" applyAlignment="1">
      <alignment horizontal="center" vertical="center" wrapText="1"/>
    </xf>
    <xf numFmtId="193" fontId="1" fillId="36" borderId="13" xfId="0" applyNumberFormat="1" applyFont="1" applyFill="1" applyBorder="1" applyAlignment="1">
      <alignment horizontal="center" vertical="center" wrapText="1"/>
    </xf>
    <xf numFmtId="193" fontId="5" fillId="0" borderId="17" xfId="0" applyNumberFormat="1" applyFont="1" applyBorder="1" applyAlignment="1">
      <alignment horizontal="center" vertical="center" wrapText="1"/>
    </xf>
    <xf numFmtId="193" fontId="5" fillId="0" borderId="13" xfId="0" applyNumberFormat="1" applyFont="1" applyBorder="1" applyAlignment="1">
      <alignment horizontal="center" vertical="center" wrapText="1"/>
    </xf>
    <xf numFmtId="193" fontId="5" fillId="0" borderId="13" xfId="0" applyNumberFormat="1" applyFont="1" applyFill="1" applyBorder="1" applyAlignment="1">
      <alignment horizontal="center" vertical="center" wrapText="1"/>
    </xf>
    <xf numFmtId="2" fontId="66" fillId="36" borderId="13" xfId="0" applyNumberFormat="1" applyFont="1" applyFill="1" applyBorder="1" applyAlignment="1">
      <alignment horizontal="center" vertical="center" wrapText="1"/>
    </xf>
    <xf numFmtId="192" fontId="66" fillId="36" borderId="16" xfId="0" applyNumberFormat="1" applyFont="1" applyFill="1" applyBorder="1" applyAlignment="1">
      <alignment horizontal="center" vertical="center" wrapText="1"/>
    </xf>
    <xf numFmtId="193" fontId="7" fillId="36" borderId="13" xfId="0" applyNumberFormat="1" applyFont="1" applyFill="1" applyBorder="1" applyAlignment="1">
      <alignment horizontal="center" vertical="center" wrapText="1"/>
    </xf>
    <xf numFmtId="193" fontId="18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horizontal="center" vertical="center" wrapText="1"/>
    </xf>
    <xf numFmtId="193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vertical="center" wrapText="1"/>
    </xf>
    <xf numFmtId="0" fontId="21" fillId="37" borderId="13" xfId="0" applyFont="1" applyFill="1" applyBorder="1" applyAlignment="1">
      <alignment horizontal="center"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0" fontId="71" fillId="37" borderId="13" xfId="0" applyFont="1" applyFill="1" applyBorder="1" applyAlignment="1">
      <alignment horizontal="center" vertical="center" wrapText="1"/>
    </xf>
    <xf numFmtId="2" fontId="71" fillId="37" borderId="13" xfId="0" applyNumberFormat="1" applyFont="1" applyFill="1" applyBorder="1" applyAlignment="1">
      <alignment horizontal="center" vertical="center" wrapText="1"/>
    </xf>
    <xf numFmtId="193" fontId="20" fillId="37" borderId="13" xfId="0" applyNumberFormat="1" applyFont="1" applyFill="1" applyBorder="1" applyAlignment="1">
      <alignment horizontal="center" vertical="center" wrapText="1"/>
    </xf>
    <xf numFmtId="2" fontId="20" fillId="37" borderId="13" xfId="0" applyNumberFormat="1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193" fontId="8" fillId="35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93" fontId="1" fillId="34" borderId="13" xfId="0" applyNumberFormat="1" applyFont="1" applyFill="1" applyBorder="1" applyAlignment="1">
      <alignment horizontal="center" vertical="center" wrapText="1"/>
    </xf>
    <xf numFmtId="193" fontId="66" fillId="34" borderId="13" xfId="0" applyNumberFormat="1" applyFont="1" applyFill="1" applyBorder="1" applyAlignment="1">
      <alignment horizontal="center" vertical="center" wrapText="1"/>
    </xf>
    <xf numFmtId="2" fontId="1" fillId="38" borderId="13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2" fontId="7" fillId="36" borderId="13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5" fillId="35" borderId="1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66" fillId="36" borderId="16" xfId="0" applyNumberFormat="1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 textRotation="90" wrapText="1"/>
    </xf>
    <xf numFmtId="0" fontId="20" fillId="37" borderId="0" xfId="0" applyFont="1" applyFill="1" applyBorder="1" applyAlignment="1">
      <alignment horizontal="center" vertical="center" wrapText="1"/>
    </xf>
    <xf numFmtId="0" fontId="23" fillId="37" borderId="0" xfId="0" applyFont="1" applyFill="1" applyBorder="1" applyAlignment="1">
      <alignment horizontal="center" vertical="center" textRotation="90" wrapText="1"/>
    </xf>
    <xf numFmtId="0" fontId="20" fillId="37" borderId="0" xfId="0" applyFont="1" applyFill="1" applyBorder="1" applyAlignment="1">
      <alignment horizontal="center" vertical="center" textRotation="90"/>
    </xf>
    <xf numFmtId="0" fontId="7" fillId="36" borderId="13" xfId="0" applyNumberFormat="1" applyFont="1" applyFill="1" applyBorder="1" applyAlignment="1" applyProtection="1">
      <alignment horizontal="center" vertical="center" wrapText="1"/>
      <protection locked="0"/>
    </xf>
    <xf numFmtId="193" fontId="7" fillId="36" borderId="13" xfId="0" applyNumberFormat="1" applyFont="1" applyFill="1" applyBorder="1" applyAlignment="1" applyProtection="1">
      <alignment horizontal="center" vertical="center" wrapText="1"/>
      <protection locked="0"/>
    </xf>
    <xf numFmtId="193" fontId="1" fillId="36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2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193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193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192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191" fontId="8" fillId="35" borderId="13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vertical="center" wrapText="1"/>
    </xf>
    <xf numFmtId="193" fontId="20" fillId="37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193" fontId="1" fillId="34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9" fontId="11" fillId="36" borderId="13" xfId="0" applyNumberFormat="1" applyFont="1" applyFill="1" applyBorder="1" applyAlignment="1">
      <alignment vertical="center" wrapText="1"/>
    </xf>
    <xf numFmtId="193" fontId="8" fillId="33" borderId="13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193" fontId="65" fillId="33" borderId="13" xfId="0" applyNumberFormat="1" applyFont="1" applyFill="1" applyBorder="1" applyAlignment="1">
      <alignment horizontal="center" vertical="center" wrapText="1"/>
    </xf>
    <xf numFmtId="193" fontId="1" fillId="38" borderId="13" xfId="0" applyNumberFormat="1" applyFont="1" applyFill="1" applyBorder="1" applyAlignment="1">
      <alignment horizontal="center" vertical="center" wrapText="1"/>
    </xf>
    <xf numFmtId="191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3" xfId="0" applyNumberFormat="1" applyFont="1" applyFill="1" applyBorder="1" applyAlignment="1">
      <alignment vertical="center" wrapText="1"/>
    </xf>
    <xf numFmtId="2" fontId="67" fillId="34" borderId="10" xfId="0" applyNumberFormat="1" applyFont="1" applyFill="1" applyBorder="1" applyAlignment="1">
      <alignment horizontal="center" vertical="center" wrapText="1"/>
    </xf>
    <xf numFmtId="2" fontId="1" fillId="38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="109" zoomScaleNormal="109" zoomScalePageLayoutView="0" workbookViewId="0" topLeftCell="A1">
      <selection activeCell="E94" sqref="E94"/>
    </sheetView>
  </sheetViews>
  <sheetFormatPr defaultColWidth="8.8515625" defaultRowHeight="12.75"/>
  <cols>
    <col min="1" max="1" width="3.57421875" style="1" customWidth="1"/>
    <col min="2" max="2" width="10.140625" style="1" customWidth="1"/>
    <col min="3" max="3" width="41.140625" style="1" customWidth="1"/>
    <col min="4" max="4" width="10.8515625" style="1" customWidth="1"/>
    <col min="5" max="6" width="9.140625" style="1" customWidth="1"/>
    <col min="7" max="7" width="9.57421875" style="1" customWidth="1"/>
    <col min="8" max="8" width="11.7109375" style="1" customWidth="1"/>
    <col min="9" max="9" width="13.28125" style="4" bestFit="1" customWidth="1"/>
    <col min="10" max="12" width="8.8515625" style="4" customWidth="1"/>
    <col min="13" max="13" width="10.421875" style="4" bestFit="1" customWidth="1"/>
    <col min="14" max="16384" width="8.8515625" style="4" customWidth="1"/>
  </cols>
  <sheetData>
    <row r="1" spans="1:8" ht="14.25" thickBot="1">
      <c r="A1" s="155" t="s">
        <v>19</v>
      </c>
      <c r="B1" s="155"/>
      <c r="C1" s="155"/>
      <c r="D1" s="155"/>
      <c r="E1" s="155"/>
      <c r="F1" s="155"/>
      <c r="G1" s="155"/>
      <c r="H1" s="155"/>
    </row>
    <row r="2" spans="1:8" ht="30" customHeight="1" thickBot="1">
      <c r="A2" s="152" t="s">
        <v>0</v>
      </c>
      <c r="B2" s="149" t="s">
        <v>1</v>
      </c>
      <c r="C2" s="150" t="s">
        <v>5</v>
      </c>
      <c r="D2" s="149" t="s">
        <v>6</v>
      </c>
      <c r="E2" s="153" t="s">
        <v>7</v>
      </c>
      <c r="F2" s="6"/>
      <c r="G2" s="151" t="s">
        <v>2</v>
      </c>
      <c r="H2" s="151"/>
    </row>
    <row r="3" spans="1:8" ht="79.5" thickBot="1">
      <c r="A3" s="152"/>
      <c r="B3" s="149"/>
      <c r="C3" s="150"/>
      <c r="D3" s="149"/>
      <c r="E3" s="154"/>
      <c r="F3" s="7"/>
      <c r="G3" s="2" t="s">
        <v>3</v>
      </c>
      <c r="H3" s="3" t="s">
        <v>4</v>
      </c>
    </row>
    <row r="4" spans="1:8" ht="13.5">
      <c r="A4" s="115"/>
      <c r="B4" s="116"/>
      <c r="C4" s="117" t="s">
        <v>69</v>
      </c>
      <c r="D4" s="116"/>
      <c r="E4" s="118"/>
      <c r="F4" s="118"/>
      <c r="G4" s="116"/>
      <c r="H4" s="119"/>
    </row>
    <row r="5" spans="1:9" s="17" customFormat="1" ht="48.75" customHeight="1">
      <c r="A5" s="61" t="s">
        <v>14</v>
      </c>
      <c r="B5" s="68" t="s">
        <v>57</v>
      </c>
      <c r="C5" s="69" t="s">
        <v>36</v>
      </c>
      <c r="D5" s="68" t="s">
        <v>39</v>
      </c>
      <c r="E5" s="70"/>
      <c r="F5" s="73">
        <v>56.2</v>
      </c>
      <c r="G5" s="71"/>
      <c r="H5" s="71"/>
      <c r="I5" s="24"/>
    </row>
    <row r="6" spans="1:8" ht="15.75" customHeight="1">
      <c r="A6" s="20"/>
      <c r="B6" s="22"/>
      <c r="C6" s="16" t="s">
        <v>21</v>
      </c>
      <c r="D6" s="16" t="s">
        <v>11</v>
      </c>
      <c r="E6" s="25">
        <v>0.02</v>
      </c>
      <c r="F6" s="26">
        <f>E6*F5</f>
        <v>1.124</v>
      </c>
      <c r="G6" s="81"/>
      <c r="H6" s="18"/>
    </row>
    <row r="7" spans="1:8" ht="15.75" customHeight="1">
      <c r="A7" s="20"/>
      <c r="B7" s="22"/>
      <c r="C7" s="16" t="s">
        <v>40</v>
      </c>
      <c r="D7" s="16" t="s">
        <v>22</v>
      </c>
      <c r="E7" s="27">
        <v>0.0484</v>
      </c>
      <c r="F7" s="28">
        <f>E7*F5</f>
        <v>2.7200800000000003</v>
      </c>
      <c r="G7" s="18"/>
      <c r="H7" s="18"/>
    </row>
    <row r="8" spans="1:8" ht="15.75" customHeight="1">
      <c r="A8" s="20"/>
      <c r="B8" s="22"/>
      <c r="C8" s="16" t="s">
        <v>37</v>
      </c>
      <c r="D8" s="16" t="s">
        <v>13</v>
      </c>
      <c r="E8" s="28">
        <v>0.068</v>
      </c>
      <c r="F8" s="35">
        <f>F5*E8</f>
        <v>3.8216000000000006</v>
      </c>
      <c r="G8" s="18"/>
      <c r="H8" s="18"/>
    </row>
    <row r="9" spans="1:8" ht="15" customHeight="1">
      <c r="A9" s="20"/>
      <c r="B9" s="22"/>
      <c r="C9" s="16" t="s">
        <v>23</v>
      </c>
      <c r="D9" s="16" t="s">
        <v>12</v>
      </c>
      <c r="E9" s="80">
        <v>0.002</v>
      </c>
      <c r="F9" s="35">
        <f>E9*F5</f>
        <v>0.11240000000000001</v>
      </c>
      <c r="G9" s="81"/>
      <c r="H9" s="18"/>
    </row>
    <row r="10" spans="1:17" s="32" customFormat="1" ht="17.25" customHeight="1">
      <c r="A10" s="67">
        <v>2</v>
      </c>
      <c r="B10" s="77" t="s">
        <v>24</v>
      </c>
      <c r="C10" s="69" t="s">
        <v>25</v>
      </c>
      <c r="D10" s="61" t="s">
        <v>39</v>
      </c>
      <c r="E10" s="78"/>
      <c r="F10" s="86">
        <f>F5*0.1</f>
        <v>5.620000000000001</v>
      </c>
      <c r="G10" s="79"/>
      <c r="H10" s="82"/>
      <c r="I10" s="30"/>
      <c r="J10" s="31"/>
      <c r="L10" s="31"/>
      <c r="O10" s="33"/>
      <c r="Q10" s="34"/>
    </row>
    <row r="11" spans="1:12" s="19" customFormat="1" ht="15.75" customHeight="1">
      <c r="A11" s="20"/>
      <c r="B11" s="22"/>
      <c r="C11" s="16" t="s">
        <v>15</v>
      </c>
      <c r="D11" s="16" t="s">
        <v>11</v>
      </c>
      <c r="E11" s="29">
        <v>2.06</v>
      </c>
      <c r="F11" s="35">
        <f>F10*E11</f>
        <v>11.577200000000003</v>
      </c>
      <c r="G11" s="81"/>
      <c r="H11" s="81"/>
      <c r="I11" s="36"/>
      <c r="J11" s="37"/>
      <c r="K11" s="38"/>
      <c r="L11" s="38"/>
    </row>
    <row r="12" spans="1:16" s="19" customFormat="1" ht="31.5" customHeight="1">
      <c r="A12" s="75">
        <v>3</v>
      </c>
      <c r="B12" s="69" t="s">
        <v>20</v>
      </c>
      <c r="C12" s="69" t="s">
        <v>26</v>
      </c>
      <c r="D12" s="69" t="s">
        <v>17</v>
      </c>
      <c r="E12" s="76"/>
      <c r="F12" s="87">
        <f>(F5+F10)*1.8</f>
        <v>111.27600000000001</v>
      </c>
      <c r="G12" s="71"/>
      <c r="H12" s="71"/>
      <c r="I12" s="39"/>
      <c r="J12" s="40"/>
      <c r="K12" s="40"/>
      <c r="L12" s="40"/>
      <c r="M12" s="40"/>
      <c r="N12" s="40"/>
      <c r="O12" s="40"/>
      <c r="P12" s="40"/>
    </row>
    <row r="13" spans="1:16" s="19" customFormat="1" ht="17.25" customHeight="1">
      <c r="A13" s="20"/>
      <c r="B13" s="21"/>
      <c r="C13" s="22" t="s">
        <v>27</v>
      </c>
      <c r="D13" s="21" t="s">
        <v>17</v>
      </c>
      <c r="E13" s="26">
        <v>1</v>
      </c>
      <c r="F13" s="26">
        <f>E13*F12</f>
        <v>111.27600000000001</v>
      </c>
      <c r="G13" s="81"/>
      <c r="H13" s="18"/>
      <c r="I13" s="39"/>
      <c r="J13" s="40"/>
      <c r="K13" s="40"/>
      <c r="L13" s="40"/>
      <c r="M13" s="40"/>
      <c r="N13" s="40"/>
      <c r="O13" s="40"/>
      <c r="P13" s="40"/>
    </row>
    <row r="14" spans="1:9" s="17" customFormat="1" ht="31.5" customHeight="1">
      <c r="A14" s="67">
        <v>4</v>
      </c>
      <c r="B14" s="68" t="s">
        <v>35</v>
      </c>
      <c r="C14" s="68" t="s">
        <v>28</v>
      </c>
      <c r="D14" s="69" t="s">
        <v>41</v>
      </c>
      <c r="E14" s="70"/>
      <c r="F14" s="73">
        <v>375</v>
      </c>
      <c r="G14" s="71"/>
      <c r="H14" s="71"/>
      <c r="I14" s="41"/>
    </row>
    <row r="15" spans="1:8" ht="15.75" customHeight="1">
      <c r="A15" s="20"/>
      <c r="B15" s="16"/>
      <c r="C15" s="16" t="s">
        <v>15</v>
      </c>
      <c r="D15" s="21" t="s">
        <v>11</v>
      </c>
      <c r="E15" s="26">
        <v>0.19</v>
      </c>
      <c r="F15" s="26">
        <f>E15*F14</f>
        <v>71.25</v>
      </c>
      <c r="G15" s="81"/>
      <c r="H15" s="18"/>
    </row>
    <row r="16" spans="1:8" ht="16.5" customHeight="1">
      <c r="A16" s="20"/>
      <c r="B16" s="42"/>
      <c r="C16" s="16" t="s">
        <v>29</v>
      </c>
      <c r="D16" s="21" t="s">
        <v>41</v>
      </c>
      <c r="E16" s="28">
        <v>0.031</v>
      </c>
      <c r="F16" s="26">
        <f>E16*F14</f>
        <v>11.625</v>
      </c>
      <c r="G16" s="18"/>
      <c r="H16" s="18"/>
    </row>
    <row r="17" spans="1:9" s="17" customFormat="1" ht="30.75" customHeight="1">
      <c r="A17" s="67">
        <v>5</v>
      </c>
      <c r="B17" s="68" t="s">
        <v>33</v>
      </c>
      <c r="C17" s="68" t="s">
        <v>34</v>
      </c>
      <c r="D17" s="69" t="s">
        <v>39</v>
      </c>
      <c r="E17" s="70"/>
      <c r="F17" s="73">
        <v>37.5</v>
      </c>
      <c r="G17" s="71"/>
      <c r="H17" s="71"/>
      <c r="I17" s="41"/>
    </row>
    <row r="18" spans="1:8" ht="16.5" customHeight="1">
      <c r="A18" s="20"/>
      <c r="B18" s="21"/>
      <c r="C18" s="22" t="s">
        <v>15</v>
      </c>
      <c r="D18" s="22" t="s">
        <v>11</v>
      </c>
      <c r="E18" s="25">
        <v>0.15</v>
      </c>
      <c r="F18" s="26">
        <f>E18*F17</f>
        <v>5.625</v>
      </c>
      <c r="G18" s="81"/>
      <c r="H18" s="81"/>
    </row>
    <row r="19" spans="1:8" ht="18" customHeight="1">
      <c r="A19" s="20"/>
      <c r="B19" s="43"/>
      <c r="C19" s="16" t="s">
        <v>29</v>
      </c>
      <c r="D19" s="44" t="s">
        <v>13</v>
      </c>
      <c r="E19" s="45">
        <v>0.0216</v>
      </c>
      <c r="F19" s="28">
        <f>E19*F17</f>
        <v>0.81</v>
      </c>
      <c r="G19" s="18"/>
      <c r="H19" s="81"/>
    </row>
    <row r="20" spans="1:8" ht="16.5" customHeight="1">
      <c r="A20" s="20"/>
      <c r="B20" s="23"/>
      <c r="C20" s="22" t="s">
        <v>30</v>
      </c>
      <c r="D20" s="21" t="s">
        <v>39</v>
      </c>
      <c r="E20" s="46">
        <v>1.22</v>
      </c>
      <c r="F20" s="26">
        <f>E20*F17</f>
        <v>45.75</v>
      </c>
      <c r="G20" s="81"/>
      <c r="H20" s="18"/>
    </row>
    <row r="21" spans="1:8" ht="33" customHeight="1">
      <c r="A21" s="72" t="s">
        <v>38</v>
      </c>
      <c r="B21" s="68" t="s">
        <v>58</v>
      </c>
      <c r="C21" s="68" t="s">
        <v>60</v>
      </c>
      <c r="D21" s="68" t="s">
        <v>61</v>
      </c>
      <c r="E21" s="70"/>
      <c r="F21" s="86">
        <v>3.75</v>
      </c>
      <c r="G21" s="74"/>
      <c r="H21" s="71"/>
    </row>
    <row r="22" spans="1:8" ht="17.25" customHeight="1">
      <c r="A22" s="47"/>
      <c r="B22" s="21"/>
      <c r="C22" s="22" t="s">
        <v>15</v>
      </c>
      <c r="D22" s="22" t="s">
        <v>11</v>
      </c>
      <c r="E22" s="46">
        <v>4.4</v>
      </c>
      <c r="F22" s="26">
        <f>E22*F21</f>
        <v>16.5</v>
      </c>
      <c r="G22" s="83"/>
      <c r="H22" s="84"/>
    </row>
    <row r="23" spans="1:8" ht="16.5" customHeight="1">
      <c r="A23" s="47"/>
      <c r="B23" s="21"/>
      <c r="C23" s="22" t="s">
        <v>29</v>
      </c>
      <c r="D23" s="44" t="s">
        <v>62</v>
      </c>
      <c r="E23" s="46">
        <v>0.25</v>
      </c>
      <c r="F23" s="28">
        <f>E23*F21</f>
        <v>0.9375</v>
      </c>
      <c r="G23" s="113"/>
      <c r="H23" s="48"/>
    </row>
    <row r="24" spans="1:8" ht="21" customHeight="1">
      <c r="A24" s="47"/>
      <c r="B24" s="22"/>
      <c r="C24" s="22" t="s">
        <v>63</v>
      </c>
      <c r="D24" s="22" t="s">
        <v>62</v>
      </c>
      <c r="E24" s="46">
        <v>0.76</v>
      </c>
      <c r="F24" s="35">
        <f>E24*F21</f>
        <v>2.85</v>
      </c>
      <c r="G24" s="112"/>
      <c r="H24" s="48"/>
    </row>
    <row r="25" spans="1:8" ht="16.5" customHeight="1">
      <c r="A25" s="47"/>
      <c r="B25" s="22"/>
      <c r="C25" s="22" t="s">
        <v>64</v>
      </c>
      <c r="D25" s="22" t="s">
        <v>39</v>
      </c>
      <c r="E25" s="46"/>
      <c r="F25" s="26">
        <v>18.75</v>
      </c>
      <c r="G25" s="83"/>
      <c r="H25" s="84"/>
    </row>
    <row r="26" spans="1:19" s="50" customFormat="1" ht="21" customHeight="1">
      <c r="A26" s="61" t="s">
        <v>31</v>
      </c>
      <c r="B26" s="62" t="s">
        <v>59</v>
      </c>
      <c r="C26" s="63" t="s">
        <v>65</v>
      </c>
      <c r="D26" s="61" t="s">
        <v>61</v>
      </c>
      <c r="E26" s="64"/>
      <c r="F26" s="114">
        <v>3.75</v>
      </c>
      <c r="G26" s="65"/>
      <c r="H26" s="66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s="50" customFormat="1" ht="15.75" customHeight="1">
      <c r="A27" s="20"/>
      <c r="B27" s="21"/>
      <c r="C27" s="22" t="s">
        <v>15</v>
      </c>
      <c r="D27" s="22" t="s">
        <v>11</v>
      </c>
      <c r="E27" s="51">
        <v>3.78</v>
      </c>
      <c r="F27" s="28">
        <f>E27*F26</f>
        <v>14.174999999999999</v>
      </c>
      <c r="G27" s="85"/>
      <c r="H27" s="18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s="50" customFormat="1" ht="14.25" customHeight="1">
      <c r="A28" s="20"/>
      <c r="B28" s="21"/>
      <c r="C28" s="22" t="s">
        <v>66</v>
      </c>
      <c r="D28" s="44" t="s">
        <v>62</v>
      </c>
      <c r="E28" s="29">
        <v>0.3</v>
      </c>
      <c r="F28" s="28">
        <f>E28*F26</f>
        <v>1.125</v>
      </c>
      <c r="G28" s="18"/>
      <c r="H28" s="18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s="50" customFormat="1" ht="15" customHeight="1">
      <c r="A29" s="20"/>
      <c r="B29" s="16"/>
      <c r="C29" s="21" t="s">
        <v>63</v>
      </c>
      <c r="D29" s="22" t="s">
        <v>62</v>
      </c>
      <c r="E29" s="29">
        <v>1.11</v>
      </c>
      <c r="F29" s="28">
        <f>E29*F26</f>
        <v>4.1625000000000005</v>
      </c>
      <c r="G29" s="18"/>
      <c r="H29" s="18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s="50" customFormat="1" ht="15" customHeight="1">
      <c r="A30" s="20"/>
      <c r="B30" s="16"/>
      <c r="C30" s="21" t="s">
        <v>67</v>
      </c>
      <c r="D30" s="22" t="s">
        <v>17</v>
      </c>
      <c r="E30" s="29">
        <v>12.16</v>
      </c>
      <c r="F30" s="26">
        <f>F26*E30</f>
        <v>45.6</v>
      </c>
      <c r="G30" s="81"/>
      <c r="H30" s="81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s="50" customFormat="1" ht="14.25" customHeight="1">
      <c r="A31" s="20"/>
      <c r="B31" s="16"/>
      <c r="C31" s="21" t="s">
        <v>68</v>
      </c>
      <c r="D31" s="22" t="s">
        <v>17</v>
      </c>
      <c r="E31" s="29">
        <v>0.06</v>
      </c>
      <c r="F31" s="28">
        <f>F26*E31</f>
        <v>0.22499999999999998</v>
      </c>
      <c r="G31" s="81"/>
      <c r="H31" s="81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0" customFormat="1" ht="15.75" customHeight="1">
      <c r="A32" s="20"/>
      <c r="B32" s="16"/>
      <c r="C32" s="21" t="s">
        <v>92</v>
      </c>
      <c r="D32" s="22" t="s">
        <v>62</v>
      </c>
      <c r="E32" s="29"/>
      <c r="F32" s="35">
        <v>0.0675</v>
      </c>
      <c r="G32" s="18"/>
      <c r="H32" s="18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0" customFormat="1" ht="16.5" customHeight="1">
      <c r="A33" s="52"/>
      <c r="B33" s="53"/>
      <c r="C33" s="105" t="s">
        <v>32</v>
      </c>
      <c r="D33" s="54"/>
      <c r="E33" s="55"/>
      <c r="F33" s="56"/>
      <c r="G33" s="106"/>
      <c r="H33" s="10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0" customFormat="1" ht="16.5" customHeight="1">
      <c r="A34" s="95"/>
      <c r="B34" s="96"/>
      <c r="C34" s="97" t="s">
        <v>70</v>
      </c>
      <c r="D34" s="98"/>
      <c r="E34" s="99"/>
      <c r="F34" s="100"/>
      <c r="G34" s="101"/>
      <c r="H34" s="102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8" s="124" customFormat="1" ht="46.5" customHeight="1">
      <c r="A35" s="68" t="s">
        <v>14</v>
      </c>
      <c r="B35" s="68" t="s">
        <v>24</v>
      </c>
      <c r="C35" s="68" t="s">
        <v>84</v>
      </c>
      <c r="D35" s="110" t="s">
        <v>39</v>
      </c>
      <c r="E35" s="120"/>
      <c r="F35" s="121">
        <v>14.22</v>
      </c>
      <c r="G35" s="122"/>
      <c r="H35" s="123"/>
    </row>
    <row r="36" spans="1:8" s="124" customFormat="1" ht="18.75" customHeight="1">
      <c r="A36" s="109"/>
      <c r="B36" s="109"/>
      <c r="C36" s="109" t="s">
        <v>15</v>
      </c>
      <c r="D36" s="125" t="s">
        <v>11</v>
      </c>
      <c r="E36" s="130">
        <v>2.06</v>
      </c>
      <c r="F36" s="131">
        <f>F35*E36</f>
        <v>29.293200000000002</v>
      </c>
      <c r="G36" s="128"/>
      <c r="H36" s="129"/>
    </row>
    <row r="37" spans="1:8" s="124" customFormat="1" ht="31.5" customHeight="1">
      <c r="A37" s="68" t="s">
        <v>71</v>
      </c>
      <c r="B37" s="68" t="s">
        <v>72</v>
      </c>
      <c r="C37" s="68" t="s">
        <v>73</v>
      </c>
      <c r="D37" s="110" t="s">
        <v>39</v>
      </c>
      <c r="E37" s="120"/>
      <c r="F37" s="121">
        <v>8.8</v>
      </c>
      <c r="G37" s="122"/>
      <c r="H37" s="123"/>
    </row>
    <row r="38" spans="1:8" s="124" customFormat="1" ht="20.25" customHeight="1">
      <c r="A38" s="109"/>
      <c r="B38" s="109"/>
      <c r="C38" s="109" t="s">
        <v>15</v>
      </c>
      <c r="D38" s="125" t="s">
        <v>11</v>
      </c>
      <c r="E38" s="126">
        <v>4.5</v>
      </c>
      <c r="F38" s="127">
        <f>F37*E38</f>
        <v>39.6</v>
      </c>
      <c r="G38" s="128"/>
      <c r="H38" s="129"/>
    </row>
    <row r="39" spans="1:8" s="124" customFormat="1" ht="14.25" customHeight="1">
      <c r="A39" s="109"/>
      <c r="B39" s="109"/>
      <c r="C39" s="109" t="s">
        <v>16</v>
      </c>
      <c r="D39" s="125" t="s">
        <v>12</v>
      </c>
      <c r="E39" s="126">
        <v>0.37</v>
      </c>
      <c r="F39" s="130">
        <f>F37*E39</f>
        <v>3.2560000000000002</v>
      </c>
      <c r="G39" s="128"/>
      <c r="H39" s="129"/>
    </row>
    <row r="40" spans="1:8" s="124" customFormat="1" ht="17.25" customHeight="1">
      <c r="A40" s="109"/>
      <c r="B40" s="109"/>
      <c r="C40" s="109" t="s">
        <v>74</v>
      </c>
      <c r="D40" s="125" t="s">
        <v>39</v>
      </c>
      <c r="E40" s="126">
        <v>1.02</v>
      </c>
      <c r="F40" s="130">
        <f>F37*E40</f>
        <v>8.976</v>
      </c>
      <c r="G40" s="128"/>
      <c r="H40" s="129"/>
    </row>
    <row r="41" spans="1:8" s="124" customFormat="1" ht="17.25" customHeight="1">
      <c r="A41" s="109"/>
      <c r="B41" s="109"/>
      <c r="C41" s="109" t="s">
        <v>75</v>
      </c>
      <c r="D41" s="125" t="s">
        <v>41</v>
      </c>
      <c r="E41" s="126">
        <v>1.61</v>
      </c>
      <c r="F41" s="130">
        <f>F37*E41</f>
        <v>14.168000000000003</v>
      </c>
      <c r="G41" s="128"/>
      <c r="H41" s="129"/>
    </row>
    <row r="42" spans="1:8" s="124" customFormat="1" ht="16.5" customHeight="1">
      <c r="A42" s="109"/>
      <c r="B42" s="109"/>
      <c r="C42" s="109" t="s">
        <v>76</v>
      </c>
      <c r="D42" s="125" t="s">
        <v>39</v>
      </c>
      <c r="E42" s="126">
        <v>0.0172</v>
      </c>
      <c r="F42" s="131">
        <f>F37*E42</f>
        <v>0.15136000000000002</v>
      </c>
      <c r="G42" s="128"/>
      <c r="H42" s="129"/>
    </row>
    <row r="43" spans="1:8" s="124" customFormat="1" ht="15" customHeight="1">
      <c r="A43" s="109"/>
      <c r="B43" s="109"/>
      <c r="C43" s="109" t="s">
        <v>18</v>
      </c>
      <c r="D43" s="125" t="s">
        <v>12</v>
      </c>
      <c r="E43" s="126">
        <v>0.28</v>
      </c>
      <c r="F43" s="130">
        <f>F37*E43</f>
        <v>2.4640000000000004</v>
      </c>
      <c r="G43" s="128"/>
      <c r="H43" s="129"/>
    </row>
    <row r="44" spans="1:8" s="19" customFormat="1" ht="48" customHeight="1">
      <c r="A44" s="67">
        <v>3</v>
      </c>
      <c r="B44" s="69" t="s">
        <v>55</v>
      </c>
      <c r="C44" s="68" t="s">
        <v>98</v>
      </c>
      <c r="D44" s="110" t="s">
        <v>42</v>
      </c>
      <c r="E44" s="69"/>
      <c r="F44" s="88">
        <v>80</v>
      </c>
      <c r="G44" s="71"/>
      <c r="H44" s="71"/>
    </row>
    <row r="45" spans="1:8" s="19" customFormat="1" ht="17.25" customHeight="1">
      <c r="A45" s="20"/>
      <c r="B45" s="16"/>
      <c r="C45" s="16" t="s">
        <v>15</v>
      </c>
      <c r="D45" s="16" t="s">
        <v>11</v>
      </c>
      <c r="E45" s="21"/>
      <c r="F45" s="104">
        <v>64</v>
      </c>
      <c r="G45" s="81"/>
      <c r="H45" s="81"/>
    </row>
    <row r="46" spans="1:8" s="19" customFormat="1" ht="30.75" customHeight="1">
      <c r="A46" s="20"/>
      <c r="B46" s="16"/>
      <c r="C46" s="16" t="s">
        <v>101</v>
      </c>
      <c r="D46" s="94" t="s">
        <v>42</v>
      </c>
      <c r="E46" s="126"/>
      <c r="F46" s="127">
        <v>220</v>
      </c>
      <c r="G46" s="129"/>
      <c r="H46" s="81"/>
    </row>
    <row r="47" spans="1:8" s="19" customFormat="1" ht="14.25" customHeight="1">
      <c r="A47" s="20"/>
      <c r="B47" s="21"/>
      <c r="C47" s="21" t="s">
        <v>77</v>
      </c>
      <c r="D47" s="21" t="s">
        <v>42</v>
      </c>
      <c r="E47" s="21"/>
      <c r="F47" s="104">
        <v>390</v>
      </c>
      <c r="G47" s="18"/>
      <c r="H47" s="81"/>
    </row>
    <row r="48" spans="1:8" s="19" customFormat="1" ht="15" customHeight="1">
      <c r="A48" s="20"/>
      <c r="B48" s="21"/>
      <c r="C48" s="21" t="s">
        <v>99</v>
      </c>
      <c r="D48" s="21" t="s">
        <v>42</v>
      </c>
      <c r="E48" s="21"/>
      <c r="F48" s="104">
        <v>14</v>
      </c>
      <c r="G48" s="81"/>
      <c r="H48" s="81"/>
    </row>
    <row r="49" spans="1:8" s="19" customFormat="1" ht="14.25" customHeight="1">
      <c r="A49" s="20"/>
      <c r="B49" s="21"/>
      <c r="C49" s="21" t="s">
        <v>100</v>
      </c>
      <c r="D49" s="21" t="s">
        <v>47</v>
      </c>
      <c r="E49" s="21"/>
      <c r="F49" s="104">
        <v>4</v>
      </c>
      <c r="G49" s="81"/>
      <c r="H49" s="81"/>
    </row>
    <row r="50" spans="1:8" s="19" customFormat="1" ht="16.5" customHeight="1">
      <c r="A50" s="20"/>
      <c r="B50" s="16"/>
      <c r="C50" s="21" t="s">
        <v>78</v>
      </c>
      <c r="D50" s="94" t="s">
        <v>62</v>
      </c>
      <c r="E50" s="132"/>
      <c r="F50" s="104">
        <v>8</v>
      </c>
      <c r="G50" s="18"/>
      <c r="H50" s="18"/>
    </row>
    <row r="51" spans="1:8" s="19" customFormat="1" ht="16.5" customHeight="1">
      <c r="A51" s="20"/>
      <c r="B51" s="16"/>
      <c r="C51" s="21" t="s">
        <v>18</v>
      </c>
      <c r="D51" s="21" t="s">
        <v>12</v>
      </c>
      <c r="E51" s="21"/>
      <c r="F51" s="94"/>
      <c r="G51" s="18"/>
      <c r="H51" s="81"/>
    </row>
    <row r="52" spans="1:8" s="17" customFormat="1" ht="24" customHeight="1">
      <c r="A52" s="68" t="s">
        <v>56</v>
      </c>
      <c r="B52" s="68" t="s">
        <v>55</v>
      </c>
      <c r="C52" s="68" t="s">
        <v>97</v>
      </c>
      <c r="D52" s="110" t="s">
        <v>41</v>
      </c>
      <c r="E52" s="120"/>
      <c r="F52" s="121">
        <v>180</v>
      </c>
      <c r="G52" s="123"/>
      <c r="H52" s="122"/>
    </row>
    <row r="53" spans="1:8" ht="18" customHeight="1">
      <c r="A53" s="104"/>
      <c r="B53" s="133"/>
      <c r="C53" s="16" t="s">
        <v>79</v>
      </c>
      <c r="D53" s="16" t="s">
        <v>41</v>
      </c>
      <c r="E53" s="126"/>
      <c r="F53" s="127">
        <v>180</v>
      </c>
      <c r="G53" s="81"/>
      <c r="H53" s="128"/>
    </row>
    <row r="54" spans="1:8" ht="42" customHeight="1">
      <c r="A54" s="104"/>
      <c r="B54" s="133"/>
      <c r="C54" s="16" t="s">
        <v>102</v>
      </c>
      <c r="D54" s="94" t="s">
        <v>41</v>
      </c>
      <c r="E54" s="126"/>
      <c r="F54" s="127">
        <v>180</v>
      </c>
      <c r="G54" s="128"/>
      <c r="H54" s="128"/>
    </row>
    <row r="55" spans="1:8" ht="17.25" customHeight="1">
      <c r="A55" s="104"/>
      <c r="B55" s="133"/>
      <c r="C55" s="16" t="s">
        <v>80</v>
      </c>
      <c r="D55" s="94" t="s">
        <v>81</v>
      </c>
      <c r="E55" s="126"/>
      <c r="F55" s="127">
        <v>2</v>
      </c>
      <c r="G55" s="128"/>
      <c r="H55" s="129"/>
    </row>
    <row r="56" spans="1:8" ht="20.25" customHeight="1">
      <c r="A56" s="88">
        <v>5</v>
      </c>
      <c r="B56" s="146" t="s">
        <v>94</v>
      </c>
      <c r="C56" s="68" t="s">
        <v>95</v>
      </c>
      <c r="D56" s="110" t="s">
        <v>41</v>
      </c>
      <c r="E56" s="120"/>
      <c r="F56" s="121">
        <v>52</v>
      </c>
      <c r="G56" s="123"/>
      <c r="H56" s="123"/>
    </row>
    <row r="57" spans="1:8" ht="18.75" customHeight="1">
      <c r="A57" s="104"/>
      <c r="B57" s="133"/>
      <c r="C57" s="16" t="s">
        <v>79</v>
      </c>
      <c r="D57" s="94" t="s">
        <v>11</v>
      </c>
      <c r="E57" s="126">
        <v>0.68</v>
      </c>
      <c r="F57" s="130">
        <f>F56*E57</f>
        <v>35.36</v>
      </c>
      <c r="G57" s="128"/>
      <c r="H57" s="129"/>
    </row>
    <row r="58" spans="1:8" ht="16.5" customHeight="1">
      <c r="A58" s="104"/>
      <c r="B58" s="133"/>
      <c r="C58" s="16" t="s">
        <v>16</v>
      </c>
      <c r="D58" s="94" t="s">
        <v>12</v>
      </c>
      <c r="E58" s="126">
        <v>0.0003</v>
      </c>
      <c r="F58" s="145">
        <f>F56*E58</f>
        <v>0.0156</v>
      </c>
      <c r="G58" s="128"/>
      <c r="H58" s="129"/>
    </row>
    <row r="59" spans="1:8" ht="15.75" customHeight="1">
      <c r="A59" s="104"/>
      <c r="B59" s="133"/>
      <c r="C59" s="16" t="s">
        <v>96</v>
      </c>
      <c r="D59" s="94" t="s">
        <v>81</v>
      </c>
      <c r="E59" s="126">
        <v>0.246</v>
      </c>
      <c r="F59" s="131">
        <f>F56*E59</f>
        <v>12.792</v>
      </c>
      <c r="G59" s="128"/>
      <c r="H59" s="129"/>
    </row>
    <row r="60" spans="1:8" ht="15" customHeight="1">
      <c r="A60" s="104"/>
      <c r="B60" s="133"/>
      <c r="C60" s="16" t="s">
        <v>90</v>
      </c>
      <c r="D60" s="94" t="s">
        <v>12</v>
      </c>
      <c r="E60" s="126">
        <v>0.0019</v>
      </c>
      <c r="F60" s="145">
        <f>F56*E60</f>
        <v>0.0988</v>
      </c>
      <c r="G60" s="128"/>
      <c r="H60" s="128"/>
    </row>
    <row r="61" spans="1:9" s="5" customFormat="1" ht="18.75" customHeight="1">
      <c r="A61" s="135"/>
      <c r="B61" s="135"/>
      <c r="C61" s="135" t="s">
        <v>32</v>
      </c>
      <c r="D61" s="135"/>
      <c r="E61" s="135"/>
      <c r="F61" s="136"/>
      <c r="G61" s="136"/>
      <c r="H61" s="148"/>
      <c r="I61" s="137"/>
    </row>
    <row r="62" spans="1:8" s="5" customFormat="1" ht="18" customHeight="1">
      <c r="A62" s="117"/>
      <c r="B62" s="117"/>
      <c r="C62" s="117" t="s">
        <v>83</v>
      </c>
      <c r="D62" s="117"/>
      <c r="E62" s="117"/>
      <c r="F62" s="134"/>
      <c r="G62" s="134"/>
      <c r="H62" s="134"/>
    </row>
    <row r="63" spans="1:11" s="50" customFormat="1" ht="30">
      <c r="A63" s="69">
        <v>1</v>
      </c>
      <c r="B63" s="103" t="s">
        <v>52</v>
      </c>
      <c r="C63" s="69" t="s">
        <v>82</v>
      </c>
      <c r="D63" s="69" t="s">
        <v>47</v>
      </c>
      <c r="E63" s="69"/>
      <c r="F63" s="88">
        <v>6</v>
      </c>
      <c r="G63" s="71"/>
      <c r="H63" s="82"/>
      <c r="I63" s="89"/>
      <c r="K63" s="90"/>
    </row>
    <row r="64" spans="1:11" s="50" customFormat="1" ht="15.75" customHeight="1">
      <c r="A64" s="20"/>
      <c r="B64" s="91"/>
      <c r="C64" s="22" t="s">
        <v>43</v>
      </c>
      <c r="D64" s="22" t="s">
        <v>11</v>
      </c>
      <c r="E64" s="91">
        <v>1.54</v>
      </c>
      <c r="F64" s="44">
        <f>F63*E64</f>
        <v>9.24</v>
      </c>
      <c r="G64" s="84"/>
      <c r="H64" s="48"/>
      <c r="J64" s="92"/>
      <c r="K64" s="90"/>
    </row>
    <row r="65" spans="1:11" s="50" customFormat="1" ht="15.75" customHeight="1">
      <c r="A65" s="20"/>
      <c r="B65" s="91"/>
      <c r="C65" s="22" t="s">
        <v>85</v>
      </c>
      <c r="D65" s="22" t="s">
        <v>47</v>
      </c>
      <c r="E65" s="91"/>
      <c r="F65" s="91">
        <v>6</v>
      </c>
      <c r="G65" s="84"/>
      <c r="H65" s="84"/>
      <c r="J65" s="92"/>
      <c r="K65" s="90"/>
    </row>
    <row r="66" spans="1:11" s="50" customFormat="1" ht="15.75" customHeight="1">
      <c r="A66" s="20"/>
      <c r="B66" s="91"/>
      <c r="C66" s="22" t="s">
        <v>103</v>
      </c>
      <c r="D66" s="22" t="s">
        <v>47</v>
      </c>
      <c r="E66" s="91"/>
      <c r="F66" s="91">
        <v>12</v>
      </c>
      <c r="G66" s="48"/>
      <c r="H66" s="84"/>
      <c r="J66" s="92"/>
      <c r="K66" s="90"/>
    </row>
    <row r="67" spans="1:11" s="50" customFormat="1" ht="15" customHeight="1">
      <c r="A67" s="20"/>
      <c r="B67" s="93"/>
      <c r="C67" s="22" t="s">
        <v>44</v>
      </c>
      <c r="D67" s="44" t="s">
        <v>13</v>
      </c>
      <c r="E67" s="91">
        <v>0.29</v>
      </c>
      <c r="F67" s="44">
        <f>E67*F63</f>
        <v>1.7399999999999998</v>
      </c>
      <c r="G67" s="84"/>
      <c r="H67" s="48"/>
      <c r="K67" s="90"/>
    </row>
    <row r="68" spans="1:11" s="50" customFormat="1" ht="22.5" customHeight="1">
      <c r="A68" s="69">
        <v>2</v>
      </c>
      <c r="B68" s="103" t="s">
        <v>45</v>
      </c>
      <c r="C68" s="69" t="s">
        <v>50</v>
      </c>
      <c r="D68" s="69" t="s">
        <v>42</v>
      </c>
      <c r="E68" s="69"/>
      <c r="F68" s="88">
        <v>110</v>
      </c>
      <c r="G68" s="71"/>
      <c r="H68" s="71"/>
      <c r="I68" s="89"/>
      <c r="K68" s="90"/>
    </row>
    <row r="69" spans="1:11" s="50" customFormat="1" ht="15.75" customHeight="1">
      <c r="A69" s="20"/>
      <c r="B69" s="91"/>
      <c r="C69" s="22" t="s">
        <v>43</v>
      </c>
      <c r="D69" s="22" t="s">
        <v>11</v>
      </c>
      <c r="E69" s="91">
        <v>0.24</v>
      </c>
      <c r="F69" s="20">
        <f>E69*F68</f>
        <v>26.4</v>
      </c>
      <c r="G69" s="84"/>
      <c r="H69" s="48"/>
      <c r="J69" s="92"/>
      <c r="K69" s="90"/>
    </row>
    <row r="70" spans="1:11" s="50" customFormat="1" ht="15.75" customHeight="1">
      <c r="A70" s="20"/>
      <c r="B70" s="91"/>
      <c r="C70" s="22" t="s">
        <v>91</v>
      </c>
      <c r="D70" s="22" t="s">
        <v>42</v>
      </c>
      <c r="E70" s="91"/>
      <c r="F70" s="20">
        <v>110</v>
      </c>
      <c r="G70" s="48"/>
      <c r="H70" s="84"/>
      <c r="J70" s="92"/>
      <c r="K70" s="90"/>
    </row>
    <row r="71" spans="1:11" s="50" customFormat="1" ht="24.75" customHeight="1">
      <c r="A71" s="68" t="s">
        <v>54</v>
      </c>
      <c r="B71" s="69" t="s">
        <v>53</v>
      </c>
      <c r="C71" s="69" t="s">
        <v>46</v>
      </c>
      <c r="D71" s="69" t="s">
        <v>47</v>
      </c>
      <c r="E71" s="69"/>
      <c r="F71" s="88">
        <v>1</v>
      </c>
      <c r="G71" s="71"/>
      <c r="H71" s="71"/>
      <c r="K71" s="90"/>
    </row>
    <row r="72" spans="1:11" s="50" customFormat="1" ht="15.75" customHeight="1">
      <c r="A72" s="20"/>
      <c r="B72" s="91"/>
      <c r="C72" s="16" t="s">
        <v>43</v>
      </c>
      <c r="D72" s="16" t="s">
        <v>11</v>
      </c>
      <c r="E72" s="21">
        <v>3.12</v>
      </c>
      <c r="F72" s="94">
        <f>E72*F71</f>
        <v>3.12</v>
      </c>
      <c r="G72" s="81"/>
      <c r="H72" s="18"/>
      <c r="I72" s="90"/>
      <c r="J72" s="92"/>
      <c r="K72" s="90"/>
    </row>
    <row r="73" spans="1:11" s="50" customFormat="1" ht="14.25" customHeight="1">
      <c r="A73" s="20"/>
      <c r="B73" s="91"/>
      <c r="C73" s="16" t="s">
        <v>49</v>
      </c>
      <c r="D73" s="16" t="s">
        <v>47</v>
      </c>
      <c r="E73" s="21"/>
      <c r="F73" s="104">
        <v>1</v>
      </c>
      <c r="G73" s="81"/>
      <c r="H73" s="81"/>
      <c r="I73" s="90"/>
      <c r="J73" s="92"/>
      <c r="K73" s="90"/>
    </row>
    <row r="74" spans="1:11" s="50" customFormat="1" ht="21.75" customHeight="1">
      <c r="A74" s="69">
        <v>4</v>
      </c>
      <c r="B74" s="103" t="s">
        <v>45</v>
      </c>
      <c r="C74" s="69" t="s">
        <v>51</v>
      </c>
      <c r="D74" s="69" t="s">
        <v>42</v>
      </c>
      <c r="E74" s="69"/>
      <c r="F74" s="88">
        <v>12</v>
      </c>
      <c r="G74" s="71"/>
      <c r="H74" s="71"/>
      <c r="I74" s="89"/>
      <c r="K74" s="90"/>
    </row>
    <row r="75" spans="1:11" s="50" customFormat="1" ht="15.75" customHeight="1">
      <c r="A75" s="20"/>
      <c r="B75" s="91"/>
      <c r="C75" s="22" t="s">
        <v>43</v>
      </c>
      <c r="D75" s="22" t="s">
        <v>11</v>
      </c>
      <c r="E75" s="91">
        <v>0.24</v>
      </c>
      <c r="F75" s="91">
        <f>E75*F74</f>
        <v>2.88</v>
      </c>
      <c r="G75" s="84"/>
      <c r="H75" s="48"/>
      <c r="J75" s="92"/>
      <c r="K75" s="90"/>
    </row>
    <row r="76" spans="1:19" s="50" customFormat="1" ht="15" customHeight="1">
      <c r="A76" s="20"/>
      <c r="B76" s="43"/>
      <c r="C76" s="21" t="s">
        <v>48</v>
      </c>
      <c r="D76" s="22" t="s">
        <v>42</v>
      </c>
      <c r="E76" s="29"/>
      <c r="F76" s="26">
        <v>32</v>
      </c>
      <c r="G76" s="81"/>
      <c r="H76" s="81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:19" s="50" customFormat="1" ht="16.5" customHeight="1">
      <c r="A77" s="52"/>
      <c r="B77" s="53"/>
      <c r="C77" s="105" t="s">
        <v>32</v>
      </c>
      <c r="D77" s="54"/>
      <c r="E77" s="55"/>
      <c r="F77" s="107"/>
      <c r="G77" s="106"/>
      <c r="H77" s="108"/>
      <c r="I77" s="111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1:19" s="50" customFormat="1" ht="30">
      <c r="A78" s="88">
        <v>1</v>
      </c>
      <c r="B78" s="138" t="s">
        <v>55</v>
      </c>
      <c r="C78" s="69" t="s">
        <v>86</v>
      </c>
      <c r="D78" s="68"/>
      <c r="E78" s="76"/>
      <c r="F78" s="73"/>
      <c r="G78" s="82"/>
      <c r="H78" s="71"/>
      <c r="I78" s="111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19" s="50" customFormat="1" ht="16.5" customHeight="1">
      <c r="A79" s="139"/>
      <c r="B79" s="140"/>
      <c r="C79" s="141" t="s">
        <v>87</v>
      </c>
      <c r="D79" s="109" t="s">
        <v>11</v>
      </c>
      <c r="E79" s="142"/>
      <c r="F79" s="143">
        <v>32</v>
      </c>
      <c r="G79" s="81"/>
      <c r="H79" s="81"/>
      <c r="I79" s="111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s="50" customFormat="1" ht="16.5" customHeight="1">
      <c r="A80" s="139"/>
      <c r="B80" s="140"/>
      <c r="C80" s="141" t="s">
        <v>88</v>
      </c>
      <c r="D80" s="109" t="s">
        <v>47</v>
      </c>
      <c r="E80" s="142"/>
      <c r="F80" s="143">
        <v>2</v>
      </c>
      <c r="G80" s="81"/>
      <c r="H80" s="81"/>
      <c r="I80" s="111"/>
      <c r="J80" s="49"/>
      <c r="K80" s="49"/>
      <c r="L80" s="49"/>
      <c r="M80" s="49"/>
      <c r="N80" s="49"/>
      <c r="O80" s="49"/>
      <c r="P80" s="49"/>
      <c r="Q80" s="49"/>
      <c r="R80" s="49"/>
      <c r="S80" s="49"/>
    </row>
    <row r="81" spans="1:19" s="50" customFormat="1" ht="16.5" customHeight="1">
      <c r="A81" s="139"/>
      <c r="B81" s="140"/>
      <c r="C81" s="141" t="s">
        <v>89</v>
      </c>
      <c r="D81" s="109" t="s">
        <v>42</v>
      </c>
      <c r="E81" s="142"/>
      <c r="F81" s="143">
        <v>32</v>
      </c>
      <c r="G81" s="81"/>
      <c r="H81" s="81"/>
      <c r="I81" s="111"/>
      <c r="J81" s="49"/>
      <c r="K81" s="49"/>
      <c r="L81" s="49"/>
      <c r="M81" s="49"/>
      <c r="N81" s="49"/>
      <c r="O81" s="49"/>
      <c r="P81" s="49"/>
      <c r="Q81" s="49"/>
      <c r="R81" s="49"/>
      <c r="S81" s="49"/>
    </row>
    <row r="82" spans="1:19" s="50" customFormat="1" ht="16.5" customHeight="1">
      <c r="A82" s="139"/>
      <c r="B82" s="140"/>
      <c r="C82" s="141" t="s">
        <v>74</v>
      </c>
      <c r="D82" s="109" t="s">
        <v>39</v>
      </c>
      <c r="E82" s="142"/>
      <c r="F82" s="143">
        <v>0.5</v>
      </c>
      <c r="G82" s="81"/>
      <c r="H82" s="81"/>
      <c r="I82" s="111"/>
      <c r="J82" s="49"/>
      <c r="K82" s="49"/>
      <c r="L82" s="49"/>
      <c r="M82" s="49"/>
      <c r="N82" s="49"/>
      <c r="O82" s="49"/>
      <c r="P82" s="49"/>
      <c r="Q82" s="49"/>
      <c r="R82" s="49"/>
      <c r="S82" s="49"/>
    </row>
    <row r="83" spans="1:19" s="50" customFormat="1" ht="16.5" customHeight="1">
      <c r="A83" s="139"/>
      <c r="B83" s="140"/>
      <c r="C83" s="141" t="s">
        <v>78</v>
      </c>
      <c r="D83" s="109" t="s">
        <v>62</v>
      </c>
      <c r="E83" s="142"/>
      <c r="F83" s="143">
        <v>8</v>
      </c>
      <c r="G83" s="18"/>
      <c r="H83" s="18"/>
      <c r="I83" s="111"/>
      <c r="J83" s="49"/>
      <c r="K83" s="49"/>
      <c r="L83" s="49"/>
      <c r="M83" s="49"/>
      <c r="N83" s="49"/>
      <c r="O83" s="49"/>
      <c r="P83" s="49"/>
      <c r="Q83" s="49"/>
      <c r="R83" s="49"/>
      <c r="S83" s="49"/>
    </row>
    <row r="84" spans="1:19" s="50" customFormat="1" ht="16.5" customHeight="1">
      <c r="A84" s="139"/>
      <c r="B84" s="140"/>
      <c r="C84" s="141" t="s">
        <v>93</v>
      </c>
      <c r="D84" s="109" t="s">
        <v>47</v>
      </c>
      <c r="E84" s="142"/>
      <c r="F84" s="143">
        <v>2</v>
      </c>
      <c r="G84" s="81"/>
      <c r="H84" s="81"/>
      <c r="I84" s="111"/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5" spans="1:19" s="50" customFormat="1" ht="16.5" customHeight="1">
      <c r="A85" s="139"/>
      <c r="B85" s="140"/>
      <c r="C85" s="141" t="s">
        <v>90</v>
      </c>
      <c r="D85" s="109" t="s">
        <v>12</v>
      </c>
      <c r="E85" s="142"/>
      <c r="F85" s="143"/>
      <c r="G85" s="81"/>
      <c r="H85" s="81"/>
      <c r="I85" s="111"/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1:19" s="50" customFormat="1" ht="16.5" customHeight="1">
      <c r="A86" s="52"/>
      <c r="B86" s="53"/>
      <c r="C86" s="105" t="s">
        <v>32</v>
      </c>
      <c r="D86" s="54"/>
      <c r="E86" s="55"/>
      <c r="F86" s="107"/>
      <c r="G86" s="106"/>
      <c r="H86" s="144"/>
      <c r="I86" s="111"/>
      <c r="J86" s="49"/>
      <c r="K86" s="49"/>
      <c r="L86" s="49"/>
      <c r="M86" s="49"/>
      <c r="N86" s="49"/>
      <c r="O86" s="49"/>
      <c r="P86" s="49"/>
      <c r="Q86" s="49"/>
      <c r="R86" s="49"/>
      <c r="S86" s="49"/>
    </row>
    <row r="87" spans="1:19" s="50" customFormat="1" ht="15.75" customHeight="1">
      <c r="A87" s="52"/>
      <c r="B87" s="53"/>
      <c r="C87" s="59" t="s">
        <v>32</v>
      </c>
      <c r="D87" s="54"/>
      <c r="E87" s="55"/>
      <c r="F87" s="56"/>
      <c r="G87" s="57"/>
      <c r="H87" s="60"/>
      <c r="I87" s="111"/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1:19" s="50" customFormat="1" ht="17.25" customHeight="1">
      <c r="A88" s="20"/>
      <c r="B88" s="43"/>
      <c r="C88" s="21" t="s">
        <v>104</v>
      </c>
      <c r="D88" s="22"/>
      <c r="E88" s="26">
        <f>H85+H84+H82+H81+H80+H76+H73+H70+H66+H65+H60+H59+H55+H54+H51+H49+H48+H47+H46+H43+H42+H41+H40+H31+H30+H25+H20</f>
        <v>0</v>
      </c>
      <c r="F88" s="35"/>
      <c r="G88" s="18"/>
      <c r="H88" s="18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s="50" customFormat="1" ht="15" customHeight="1" thickBot="1">
      <c r="A89" s="20"/>
      <c r="B89" s="43"/>
      <c r="C89" s="21" t="s">
        <v>32</v>
      </c>
      <c r="D89" s="22"/>
      <c r="E89" s="29"/>
      <c r="F89" s="35"/>
      <c r="G89" s="18"/>
      <c r="H89" s="18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1:8" s="5" customFormat="1" ht="14.25" thickBot="1">
      <c r="A90" s="11"/>
      <c r="B90" s="11"/>
      <c r="C90" s="11" t="s">
        <v>105</v>
      </c>
      <c r="D90" s="11"/>
      <c r="E90" s="11"/>
      <c r="F90" s="11"/>
      <c r="G90" s="13"/>
      <c r="H90" s="12"/>
    </row>
    <row r="91" spans="1:8" s="5" customFormat="1" ht="14.25" thickBot="1">
      <c r="A91" s="11"/>
      <c r="B91" s="11"/>
      <c r="C91" s="11" t="s">
        <v>8</v>
      </c>
      <c r="D91" s="11"/>
      <c r="E91" s="11"/>
      <c r="F91" s="11"/>
      <c r="G91" s="13"/>
      <c r="H91" s="12"/>
    </row>
    <row r="92" spans="1:8" s="5" customFormat="1" ht="14.25" thickBot="1">
      <c r="A92" s="11"/>
      <c r="B92" s="11"/>
      <c r="C92" s="11" t="s">
        <v>106</v>
      </c>
      <c r="D92" s="11"/>
      <c r="E92" s="11"/>
      <c r="F92" s="11"/>
      <c r="G92" s="13"/>
      <c r="H92" s="12"/>
    </row>
    <row r="93" spans="1:8" s="5" customFormat="1" ht="14.25" thickBot="1">
      <c r="A93" s="11"/>
      <c r="B93" s="11"/>
      <c r="C93" s="11" t="s">
        <v>8</v>
      </c>
      <c r="D93" s="11"/>
      <c r="E93" s="11"/>
      <c r="F93" s="11"/>
      <c r="G93" s="13"/>
      <c r="H93" s="12"/>
    </row>
    <row r="94" spans="1:8" s="5" customFormat="1" ht="14.25" thickBot="1">
      <c r="A94" s="8"/>
      <c r="B94" s="8"/>
      <c r="C94" s="8" t="s">
        <v>9</v>
      </c>
      <c r="D94" s="8"/>
      <c r="E94" s="8"/>
      <c r="F94" s="8"/>
      <c r="G94" s="9"/>
      <c r="H94" s="10"/>
    </row>
    <row r="95" spans="1:8" s="5" customFormat="1" ht="14.25" thickBot="1">
      <c r="A95" s="11"/>
      <c r="B95" s="8"/>
      <c r="C95" s="8" t="s">
        <v>8</v>
      </c>
      <c r="D95" s="8"/>
      <c r="E95" s="8"/>
      <c r="F95" s="8"/>
      <c r="G95" s="9"/>
      <c r="H95" s="10"/>
    </row>
    <row r="96" spans="1:8" s="5" customFormat="1" ht="14.25" thickBot="1">
      <c r="A96" s="11"/>
      <c r="B96" s="11"/>
      <c r="C96" s="11" t="s">
        <v>10</v>
      </c>
      <c r="D96" s="11"/>
      <c r="E96" s="11"/>
      <c r="F96" s="11"/>
      <c r="G96" s="13"/>
      <c r="H96" s="12"/>
    </row>
    <row r="97" spans="1:8" s="5" customFormat="1" ht="14.25" thickBot="1">
      <c r="A97" s="14"/>
      <c r="B97" s="14"/>
      <c r="C97" s="58" t="s">
        <v>8</v>
      </c>
      <c r="D97" s="14"/>
      <c r="E97" s="14"/>
      <c r="F97" s="14"/>
      <c r="G97" s="15"/>
      <c r="H97" s="147"/>
    </row>
  </sheetData>
  <sheetProtection/>
  <mergeCells count="7">
    <mergeCell ref="A1:H1"/>
    <mergeCell ref="D2:D3"/>
    <mergeCell ref="C2:C3"/>
    <mergeCell ref="B2:B3"/>
    <mergeCell ref="G2:H2"/>
    <mergeCell ref="A2:A3"/>
    <mergeCell ref="E2:E3"/>
  </mergeCells>
  <printOptions/>
  <pageMargins left="0.34" right="0.22" top="0.32" bottom="0.5" header="1.07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MISHIKO</dc:creator>
  <cp:keywords/>
  <dc:description/>
  <cp:lastModifiedBy>Otar Zenaishvili</cp:lastModifiedBy>
  <cp:lastPrinted>2019-10-03T12:45:15Z</cp:lastPrinted>
  <dcterms:created xsi:type="dcterms:W3CDTF">2009-10-15T06:01:24Z</dcterms:created>
  <dcterms:modified xsi:type="dcterms:W3CDTF">2020-10-08T11:39:13Z</dcterms:modified>
  <cp:category/>
  <cp:version/>
  <cp:contentType/>
  <cp:contentStatus/>
</cp:coreProperties>
</file>