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300" activeTab="1"/>
  </bookViews>
  <sheets>
    <sheet name="ხარჯთაღრიცხვა 1" sheetId="20" r:id="rId1"/>
    <sheet name="ხარჯთაღრიხვა 2" sheetId="34" r:id="rId2"/>
    <sheet name="ხარჯთაღრიცვა 3" sheetId="3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lmz9" localSheetId="2">'ხარჯთაღრიცვა 3'!#REF!</definedName>
    <definedName name="_fgu9">#REF!</definedName>
    <definedName name="_gfd56">#REF!</definedName>
    <definedName name="_gfh23">#REF!</definedName>
    <definedName name="_ggg6">#REF!</definedName>
    <definedName name="_gtf5">#REF!</definedName>
    <definedName name="_gth1">#REF!</definedName>
    <definedName name="_hgf478">[1]x2w!#REF!</definedName>
    <definedName name="_hgf665">#REF!</definedName>
    <definedName name="_hgh55">#REF!</definedName>
    <definedName name="_HGU5478">[2]x!#REF!</definedName>
    <definedName name="_hhh2">#REF!</definedName>
    <definedName name="_hhh222">#REF!</definedName>
    <definedName name="_hjk4">#REF!</definedName>
    <definedName name="_ijo45">#REF!</definedName>
    <definedName name="_iuy98">#REF!</definedName>
    <definedName name="_jhk324">#REF!</definedName>
    <definedName name="_jim56">#REF!</definedName>
    <definedName name="_jk45">#REF!</definedName>
    <definedName name="_jkl6547">#REF!</definedName>
    <definedName name="_jnb1">#REF!</definedName>
    <definedName name="_kij4">#REF!</definedName>
    <definedName name="_kij85">#REF!</definedName>
    <definedName name="_kjk5">#REF!</definedName>
    <definedName name="_kkk444">#REF!</definedName>
    <definedName name="_km1">#REF!</definedName>
    <definedName name="_lki2654">#REF!</definedName>
    <definedName name="_lkm2">#REF!</definedName>
    <definedName name="_lll555">[3]x1!#REF!</definedName>
    <definedName name="_lmz9" localSheetId="2">'ხარჯთაღრიცვა 3'!#REF!</definedName>
    <definedName name="_lo3">#REF!</definedName>
    <definedName name="_lok1402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k547">#REF!</definedName>
    <definedName name="_okm44">#REF!</definedName>
    <definedName name="_opi4">#REF!</definedName>
    <definedName name="_opl321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pp3">'[4]x r '!$F$174</definedName>
    <definedName name="_ppp9">#REF!</definedName>
    <definedName name="_tre589">#REF!</definedName>
    <definedName name="_ty859">#REF!</definedName>
    <definedName name="_uhn369">#REF!</definedName>
    <definedName name="_uio2">#REF!</definedName>
    <definedName name="_wqr75">#REF!</definedName>
    <definedName name="_yu621">#REF!</definedName>
    <definedName name="_xlnm._FilterDatabase" localSheetId="0" hidden="1">'ხარჯთაღრიცხვა 1'!$A$3:$WVK$40</definedName>
    <definedName name="aaaa">#REF!</definedName>
    <definedName name="aaaa12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nj">#REF!</definedName>
    <definedName name="bnmk">[5]niveloba!#REF!</definedName>
    <definedName name="bvcccc11144">[3]x1!#REF!</definedName>
    <definedName name="bytl">#REF!</definedName>
    <definedName name="cftslp">#REF!</definedName>
    <definedName name="cxra">#REF!</definedName>
    <definedName name="ddddccvf55141023">#REF!</definedName>
    <definedName name="desz">#REF!</definedName>
    <definedName name="dfdfg414789" localSheetId="2">'ხარჯთაღრიცვა 3'!#REF!</definedName>
    <definedName name="dlynv">#REF!</definedName>
    <definedName name="dsa">#REF!</definedName>
    <definedName name="dva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daAFG">[2]x!#REF!</definedName>
    <definedName name="fdgh2145">#REF!</definedName>
    <definedName name="fdrt124">#REF!</definedName>
    <definedName name="fds">#REF!</definedName>
    <definedName name="fdsa474">#REF!</definedName>
    <definedName name="fdsgtr14789">'[6]x2,'!#REF!</definedName>
    <definedName name="ffff474875">#REF!</definedName>
    <definedName name="ffff5">#REF!</definedName>
    <definedName name="ffff5555">#REF!</definedName>
    <definedName name="fgdm">#REF!</definedName>
    <definedName name="frgtyrter">#REF!</definedName>
    <definedName name="fvb">#REF!</definedName>
    <definedName name="fwsg">#REF!</definedName>
    <definedName name="fxza">#REF!</definedName>
    <definedName name="gdsdfgh45763">[7]x1!#REF!</definedName>
    <definedName name="gfd">'[8]res ur'!#REF!</definedName>
    <definedName name="gfds">#REF!</definedName>
    <definedName name="gfdsaxcvvbnm">#REF!</definedName>
    <definedName name="gfgf547874">#REF!</definedName>
    <definedName name="gfhy56">#REF!</definedName>
    <definedName name="gggffddd">#REF!</definedName>
    <definedName name="gggg11">#REF!</definedName>
    <definedName name="ghbca">#REF!</definedName>
    <definedName name="ghdah584">#REF!</definedName>
    <definedName name="ghgfhjkjh54789">#REF!</definedName>
    <definedName name="ghjkl">#REF!</definedName>
    <definedName name="ghrtwewq1479">#REF!</definedName>
    <definedName name="gsgs54">#REF!</definedName>
    <definedName name="gtfd">#REF!</definedName>
    <definedName name="gtfd45">#REF!</definedName>
    <definedName name="gyth3">#REF!</definedName>
    <definedName name="gytjk">#REF!</definedName>
    <definedName name="hasdha">#REF!</definedName>
    <definedName name="hazxc">#REF!</definedName>
    <definedName name="hbpl">#REF!</definedName>
    <definedName name="hfdsgjhk4789">#REF!</definedName>
    <definedName name="HFGAY125">#REF!</definedName>
    <definedName name="hgaqw56">'[9]xar #1 (3)'!#REF!</definedName>
    <definedName name="hgbhg21456">#REF!</definedName>
    <definedName name="hgbv451">#REF!</definedName>
    <definedName name="hgfd">#REF!</definedName>
    <definedName name="hgfd256">#REF!</definedName>
    <definedName name="HGFD457">#REF!</definedName>
    <definedName name="hgfds23">#REF!</definedName>
    <definedName name="hgfdvbn5412">#REF!</definedName>
    <definedName name="hgfv">#REF!</definedName>
    <definedName name="hgggggytf747896">#REF!</definedName>
    <definedName name="hghjkuioljkj23216">#REF!</definedName>
    <definedName name="hgjkil256">#REF!</definedName>
    <definedName name="hgv">#REF!</definedName>
    <definedName name="hhhh555">#REF!</definedName>
    <definedName name="hhhh74">#REF!</definedName>
    <definedName name="hhhhh111144">[7]x1!#REF!</definedName>
    <definedName name="hjka">#REF!</definedName>
    <definedName name="hjkil4587">#REF!</definedName>
    <definedName name="hjkl32">#REF!</definedName>
    <definedName name="hju">#REF!</definedName>
    <definedName name="hnbg">#REF!</definedName>
    <definedName name="hori1">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'[10]x#1'!#REF!</definedName>
    <definedName name="ihl">#REF!</definedName>
    <definedName name="ijkop5478">#REF!</definedName>
    <definedName name="ijuhg">#REF!</definedName>
    <definedName name="iobv3">#REF!</definedName>
    <definedName name="ioklp9874">#REF!</definedName>
    <definedName name="iolp256">#REF!</definedName>
    <definedName name="iopasd589">#REF!</definedName>
    <definedName name="iuop">#REF!</definedName>
    <definedName name="iuy">#REF!</definedName>
    <definedName name="iuytre745">#REF!</definedName>
    <definedName name="jfdyrt14790">[11]x2!#REF!</definedName>
    <definedName name="jhg">#REF!</definedName>
    <definedName name="jhgf">#REF!</definedName>
    <definedName name="jhgf4587">#REF!</definedName>
    <definedName name="jhgfd">#REF!</definedName>
    <definedName name="jhgyt256">#REF!</definedName>
    <definedName name="jhikolp4578">#REF!</definedName>
    <definedName name="jhjhkliok20203.569">#REF!</definedName>
    <definedName name="jhklp5484">#REF!</definedName>
    <definedName name="jhm">#REF!</definedName>
    <definedName name="jhuy2145">#REF!</definedName>
    <definedName name="jilo">#REF!</definedName>
    <definedName name="jjhgfd658">#REF!</definedName>
    <definedName name="jjjj5555">[3]x1!#REF!</definedName>
    <definedName name="jjjjj1">#REF!</definedName>
    <definedName name="jjjjj1kkk1">#REF!</definedName>
    <definedName name="jjjjj4444">#REF!</definedName>
    <definedName name="jkfx30">#REF!</definedName>
    <definedName name="jki">#REF!</definedName>
    <definedName name="jkil56">#REF!</definedName>
    <definedName name="jkio54576">#REF!</definedName>
    <definedName name="jkiolp1456">#REF!</definedName>
    <definedName name="jkiuh14586">#REF!</definedName>
    <definedName name="jkjj547874">#REF!</definedName>
    <definedName name="jsef">#REF!</definedName>
    <definedName name="jshj">#REF!</definedName>
    <definedName name="juhg">#REF!</definedName>
    <definedName name="juhg02">#REF!</definedName>
    <definedName name="juiklo458">#REF!</definedName>
    <definedName name="jukil6521">#REF!</definedName>
    <definedName name="juytgb">#REF!</definedName>
    <definedName name="jzawqr62147">#REF!</definedName>
    <definedName name="k">#REF!</definedName>
    <definedName name="kaeeeeee">#REF!</definedName>
    <definedName name="kaqw">#REF!</definedName>
    <definedName name="kawr896">#REF!</definedName>
    <definedName name="KBMPJ147">[2]x!#REF!</definedName>
    <definedName name="kbvc">#REF!</definedName>
    <definedName name="kdewqamn">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g">#REF!</definedName>
    <definedName name="kijhl">#REF!</definedName>
    <definedName name="kiju745">#REF!</definedName>
    <definedName name="kijulkij32">#REF!</definedName>
    <definedName name="kik">#REF!</definedName>
    <definedName name="kioa">#REF!</definedName>
    <definedName name="kiojh">#REF!</definedName>
    <definedName name="kiol547">#REF!</definedName>
    <definedName name="kiop">#REF!</definedName>
    <definedName name="kiuj362">'[10]x#2'!#REF!</definedName>
    <definedName name="kiuy">#REF!</definedName>
    <definedName name="kjasawq">#REF!</definedName>
    <definedName name="kjbhfs65">#REF!</definedName>
    <definedName name="kjh">#REF!</definedName>
    <definedName name="KJHG">#REF!</definedName>
    <definedName name="kjhg6214">#REF!</definedName>
    <definedName name="kjhgf">#REF!</definedName>
    <definedName name="kjhgf4565">#REF!</definedName>
    <definedName name="kjhgf58">'[10]x#1'!#REF!</definedName>
    <definedName name="kjhgjhhggjhg478465">#REF!</definedName>
    <definedName name="kjhjgui548">#REF!</definedName>
    <definedName name="kjhk65">#REF!</definedName>
    <definedName name="kjhq">#REF!</definedName>
    <definedName name="kjhuyg1456">[1]x2w!#REF!</definedName>
    <definedName name="kjilo65">#REF!</definedName>
    <definedName name="kjio">#REF!</definedName>
    <definedName name="kjjj55558">#REF!</definedName>
    <definedName name="kjnm510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wa68">#REF!</definedName>
    <definedName name="kkkjj235">#REF!</definedName>
    <definedName name="kkkk444433">[3]x1!#REF!</definedName>
    <definedName name="kkkk55">#REF!</definedName>
    <definedName name="kkkkkkmmmm5551111">#REF!</definedName>
    <definedName name="kkkm">#REF!</definedName>
    <definedName name="kkl">#REF!</definedName>
    <definedName name="kl">#REF!</definedName>
    <definedName name="klkk222">#REF!</definedName>
    <definedName name="klmn">#REF!</definedName>
    <definedName name="kloint">#REF!</definedName>
    <definedName name="klop">#REF!</definedName>
    <definedName name="klop652">#REF!</definedName>
    <definedName name="kls">#REF!</definedName>
    <definedName name="km">[5]niveloba!#REF!</definedName>
    <definedName name="kmb">#REF!</definedName>
    <definedName name="kmjm">#REF!</definedName>
    <definedName name="kmjnjnm">#REF!</definedName>
    <definedName name="kmn">#REF!</definedName>
    <definedName name="kmnbv62014">#REF!</definedName>
    <definedName name="knhyb">#REF!</definedName>
    <definedName name="koij1458">#REF!</definedName>
    <definedName name="kokl222555">#REF!</definedName>
    <definedName name="koli45">'[12]x 3'!#REF!</definedName>
    <definedName name="koliu14786">[3]x1!#REF!</definedName>
    <definedName name="kop">#REF!</definedName>
    <definedName name="kopw">#REF!</definedName>
    <definedName name="kot">[5]niveloba!#REF!</definedName>
    <definedName name="kp">[5]niveloba!#REF!</definedName>
    <definedName name="ks">#REF!</definedName>
    <definedName name="ksael">#REF!</definedName>
    <definedName name="kx">[13]niveloba!#REF!</definedName>
    <definedName name="ljhggfdd23">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bh624">'[14]8'!#REF!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514">#REF!</definedName>
    <definedName name="lkjhg9514">#REF!</definedName>
    <definedName name="lkjjhh">#REF!</definedName>
    <definedName name="lkkk5555">#REF!</definedName>
    <definedName name="lkma81">#REF!</definedName>
    <definedName name="lkmjn625">#REF!</definedName>
    <definedName name="lkoij5478">#REF!</definedName>
    <definedName name="lkoj124">#REF!</definedName>
    <definedName name="lkop548">#REF!</definedName>
    <definedName name="llll54">#REF!</definedName>
    <definedName name="llll555">#REF!</definedName>
    <definedName name="lllll0000">#REF!</definedName>
    <definedName name="LMBVCX">#REF!</definedName>
    <definedName name="lmkijh2548">#REF!</definedName>
    <definedName name="lmkjn621">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j2546">[1]x2w!#REF!</definedName>
    <definedName name="lokj">#REF!</definedName>
    <definedName name="lokj741">#REF!</definedName>
    <definedName name="lokpijuh1478">#REF!</definedName>
    <definedName name="lokpiuyt5487">#REF!</definedName>
    <definedName name="lomj">#REF!</definedName>
    <definedName name="lomz">#REF!</definedName>
    <definedName name="lopk2">#REF!</definedName>
    <definedName name="lozaq3">#REF!</definedName>
    <definedName name="lplo1424">#REF!</definedName>
    <definedName name="lpo">#REF!</definedName>
    <definedName name="lpoki">#REF!</definedName>
    <definedName name="lpokj548">#REF!</definedName>
    <definedName name="lpokl2654">#REF!</definedName>
    <definedName name="lqat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kh">#REF!</definedName>
    <definedName name="mmm1111222">[3]x1!#REF!</definedName>
    <definedName name="mmmm13">#REF!</definedName>
    <definedName name="mmn">#REF!</definedName>
    <definedName name="mnbnv">#REF!</definedName>
    <definedName name="more">#REF!</definedName>
    <definedName name="mrewa">#REF!</definedName>
    <definedName name="nczxh21">#REF!</definedName>
    <definedName name="nmjh564">[1]x1!#REF!</definedName>
    <definedName name="nnnn88">#REF!</definedName>
    <definedName name="nuaq">#REF!</definedName>
    <definedName name="o">#REF!</definedName>
    <definedName name="oiesd456">'[10]x#1'!#REF!</definedName>
    <definedName name="oilkm365">#REF!</definedName>
    <definedName name="oiuu478">#REF!</definedName>
    <definedName name="oiuy">#REF!</definedName>
    <definedName name="okil">#REF!</definedName>
    <definedName name="oklij21456">[1]x1!#REF!</definedName>
    <definedName name="oklphji">#REF!</definedName>
    <definedName name="oknjh95147">'[14]8'!#REF!</definedName>
    <definedName name="olm">#REF!</definedName>
    <definedName name="olpl1457">#REF!</definedName>
    <definedName name="ooii">#REF!</definedName>
    <definedName name="oooo547">#REF!</definedName>
    <definedName name="oooo6">#REF!</definedName>
    <definedName name="ooooooii">#REF!</definedName>
    <definedName name="opl">#REF!</definedName>
    <definedName name="oplop321">#REF!</definedName>
    <definedName name="opuyu">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kmnj">#REF!</definedName>
    <definedName name="pkoi">#REF!</definedName>
    <definedName name="plki1457">#REF!</definedName>
    <definedName name="plkj621">#REF!</definedName>
    <definedName name="plkjl">#REF!</definedName>
    <definedName name="plkm8123">#REF!</definedName>
    <definedName name="plmnb95478">#REF!</definedName>
    <definedName name="plmz">#REF!</definedName>
    <definedName name="plok125">#REF!</definedName>
    <definedName name="plok265">#REF!</definedName>
    <definedName name="ploki1256">#REF!</definedName>
    <definedName name="plokj">#REF!</definedName>
    <definedName name="plokj2143">#REF!</definedName>
    <definedName name="plokju21548">#REF!</definedName>
    <definedName name="poi">#REF!</definedName>
    <definedName name="poiliu4587">#REF!</definedName>
    <definedName name="poim5">#REF!</definedName>
    <definedName name="poiu">#REF!</definedName>
    <definedName name="poiu87">#REF!</definedName>
    <definedName name="poiuy">#REF!</definedName>
    <definedName name="pokcds">#REF!</definedName>
    <definedName name="pokgde478">'[14]8'!#REF!</definedName>
    <definedName name="pokli456">#REF!</definedName>
    <definedName name="poli">#REF!</definedName>
    <definedName name="polkijnmbg">#REF!</definedName>
    <definedName name="polo25">#REF!</definedName>
    <definedName name="ppp">#REF!</definedName>
    <definedName name="putrew85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xu">#REF!</definedName>
    <definedName name="sderfg1478">#REF!</definedName>
    <definedName name="sdxza">#REF!</definedName>
    <definedName name="sssss5478785">#REF!</definedName>
    <definedName name="svidi">#REF!</definedName>
    <definedName name="tea">#REF!</definedName>
    <definedName name="tertmeti">#REF!</definedName>
    <definedName name="tfgtyujhikj">#REF!</definedName>
    <definedName name="tgtgt">#REF!</definedName>
    <definedName name="tormeti">#REF!</definedName>
    <definedName name="trfgdwq65478">#REF!</definedName>
    <definedName name="tri">#REF!</definedName>
    <definedName name="trtyujki784586">#REF!</definedName>
    <definedName name="ttty">#REF!</definedName>
    <definedName name="tytu">#REF!</definedName>
    <definedName name="ubez">#REF!</definedName>
    <definedName name="uijkl254">#REF!</definedName>
    <definedName name="uiok">#REF!</definedName>
    <definedName name="uiop564">[3]x1!#REF!</definedName>
    <definedName name="uiyv">#REF!</definedName>
    <definedName name="ukjlo25">#REF!</definedName>
    <definedName name="uqapo896">#REF!</definedName>
    <definedName name="uuuu4">#REF!</definedName>
    <definedName name="uyikj265">#REF!</definedName>
    <definedName name="uyt">#REF!</definedName>
    <definedName name="uytn">#REF!</definedName>
    <definedName name="uytyhjk56">#REF!</definedName>
    <definedName name="uyuy321">#REF!</definedName>
    <definedName name="vbcx">#REF!</definedName>
    <definedName name="vbnm12">#REF!</definedName>
    <definedName name="xdrt">#REF!</definedName>
    <definedName name="xuti">#REF!</definedName>
    <definedName name="xxcv">[5]niveloba!#REF!</definedName>
    <definedName name="yhjuikj65412147">#REF!</definedName>
    <definedName name="yhyujkiu4785689">#REF!</definedName>
    <definedName name="ytrer7">#REF!</definedName>
    <definedName name="ytrrjh56">#REF!</definedName>
    <definedName name="ytui458">'[10]x#2'!#REF!</definedName>
    <definedName name="yui56">#REF!</definedName>
    <definedName name="yyyy333">#REF!</definedName>
    <definedName name="zzzz444">#REF!</definedName>
    <definedName name="лллл">#REF!</definedName>
    <definedName name="_xlnm.Print_Area" localSheetId="2">'ხარჯთაღრიცვა 3'!$A$1:$E$85</definedName>
    <definedName name="_xlnm.Print_Area" localSheetId="0">'ხარჯთაღრიცხვა 1'!$A$1:$F$59</definedName>
    <definedName name="_xlnm.Print_Area" localSheetId="1">'ხარჯთაღრიხვა 2'!$A$1:$F$37</definedName>
    <definedName name="ыыыы">#REF!</definedName>
  </definedNames>
  <calcPr calcId="145621"/>
</workbook>
</file>

<file path=xl/calcChain.xml><?xml version="1.0" encoding="utf-8"?>
<calcChain xmlns="http://schemas.openxmlformats.org/spreadsheetml/2006/main">
  <c r="A40" i="20" l="1"/>
  <c r="A47" i="20"/>
  <c r="A48" i="20" s="1"/>
  <c r="A49" i="20" s="1"/>
  <c r="H44" i="20" l="1"/>
  <c r="H37" i="20"/>
  <c r="H40" i="20"/>
  <c r="H45" i="20"/>
  <c r="H27" i="20" l="1"/>
  <c r="H32" i="20"/>
  <c r="C61" i="33"/>
  <c r="C60" i="33"/>
  <c r="C59" i="33"/>
  <c r="C58" i="33"/>
  <c r="C57" i="33"/>
  <c r="C56" i="33"/>
  <c r="C55" i="33"/>
  <c r="C54" i="33"/>
  <c r="H7" i="20" l="1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30" i="20"/>
  <c r="H31" i="20"/>
  <c r="H33" i="20"/>
  <c r="H34" i="20"/>
  <c r="H35" i="20"/>
  <c r="H36" i="20"/>
  <c r="H38" i="20"/>
  <c r="H39" i="20"/>
  <c r="H42" i="20"/>
  <c r="H43" i="20"/>
  <c r="H46" i="20"/>
  <c r="H49" i="20"/>
  <c r="C64" i="33"/>
  <c r="C44" i="33"/>
  <c r="C39" i="33"/>
  <c r="C33" i="33"/>
  <c r="C34" i="33" s="1"/>
  <c r="C26" i="33"/>
  <c r="C27" i="33" s="1"/>
  <c r="C22" i="33"/>
  <c r="C18" i="33"/>
  <c r="C12" i="33"/>
  <c r="C9" i="33"/>
  <c r="C42" i="33"/>
  <c r="D9" i="34"/>
  <c r="A8" i="34"/>
  <c r="A9" i="34" s="1"/>
  <c r="H47" i="20"/>
  <c r="D41" i="20"/>
  <c r="H48" i="20"/>
  <c r="H28" i="20"/>
  <c r="C19" i="33" l="1"/>
  <c r="H41" i="20"/>
  <c r="A10" i="34"/>
  <c r="H29" i="20"/>
  <c r="C23" i="33"/>
  <c r="C45" i="33"/>
  <c r="A11" i="34" l="1"/>
  <c r="A12" i="34" l="1"/>
  <c r="A13" i="34" l="1"/>
  <c r="A14" i="34" l="1"/>
  <c r="A17" i="34" l="1"/>
  <c r="A18" i="34" l="1"/>
  <c r="A19" i="34" l="1"/>
  <c r="A21" i="34" l="1"/>
</calcChain>
</file>

<file path=xl/sharedStrings.xml><?xml version="1.0" encoding="utf-8"?>
<sst xmlns="http://schemas.openxmlformats.org/spreadsheetml/2006/main" count="319" uniqueCount="185">
  <si>
    <t>#</t>
  </si>
  <si>
    <t>სახარჯთაღრიცხვო ღირებულება</t>
  </si>
  <si>
    <t>№</t>
  </si>
  <si>
    <t>სამუშაოს დასახელება</t>
  </si>
  <si>
    <t>განზ. ერთ</t>
  </si>
  <si>
    <t>რაოდენობა</t>
  </si>
  <si>
    <t>საპროექტო მონაცემებით</t>
  </si>
  <si>
    <t>განზ ერთ</t>
  </si>
  <si>
    <t>სულ</t>
  </si>
  <si>
    <t>1</t>
  </si>
  <si>
    <t>ლარი</t>
  </si>
  <si>
    <t xml:space="preserve">ზედნადები ხარჯები </t>
  </si>
  <si>
    <t>ჯამი</t>
  </si>
  <si>
    <t>გეგმიური დაგროვება</t>
  </si>
  <si>
    <t>კაც/სთ</t>
  </si>
  <si>
    <t>100მ</t>
  </si>
  <si>
    <t>მანქანები</t>
  </si>
  <si>
    <t>მ</t>
  </si>
  <si>
    <t>ლ</t>
  </si>
  <si>
    <t>ცალი</t>
  </si>
  <si>
    <t>კგ</t>
  </si>
  <si>
    <t>გეგმიური დაგროვება 8%</t>
  </si>
  <si>
    <t>საპროექტო მონაცემებზე</t>
  </si>
  <si>
    <t>ც</t>
  </si>
  <si>
    <t>10კბმ</t>
  </si>
  <si>
    <t>კბმ</t>
  </si>
  <si>
    <t>100კბმ</t>
  </si>
  <si>
    <t>1000კვმ</t>
  </si>
  <si>
    <t>ტნ</t>
  </si>
  <si>
    <t xml:space="preserve">შრომითი დანახარჯები </t>
  </si>
  <si>
    <t>ლამპიონების დამიწება</t>
  </si>
  <si>
    <t>გლინულა, დ-8 მმ</t>
  </si>
  <si>
    <t>არმატურა ა-III კლასის, დ-18 მმ</t>
  </si>
  <si>
    <t xml:space="preserve">მესამე კატეგორიის გრუნტში ტრანშეის მოთხრა კაბელისათვის  ხელით </t>
  </si>
  <si>
    <t>სადენი 2X2,5</t>
  </si>
  <si>
    <t>მილის (კაბელით) ჩადება მზა ტრანშეაში</t>
  </si>
  <si>
    <t>გოფრირებული მილი დ-32 მმ</t>
  </si>
  <si>
    <t>კაბელების ბოლოების ჩაკეთება</t>
  </si>
  <si>
    <t>გრუნტის უკუჩაყრა</t>
  </si>
  <si>
    <t>ფოტორელეს მონტაჟი</t>
  </si>
  <si>
    <t>შრომის დანახარჯები</t>
  </si>
  <si>
    <t>ფოტორელე</t>
  </si>
  <si>
    <t>კონტაქტორი 25 ა</t>
  </si>
  <si>
    <t>ზედანადები ხარჯები სამშენებლო სამუშაოებზე 10%</t>
  </si>
  <si>
    <t xml:space="preserve"> დასარგავი ადგილის მომზადება ხელით  ნარგავებისათვის</t>
  </si>
  <si>
    <t>მცენარეული გრუნტი</t>
  </si>
  <si>
    <t>ჰუმუსი</t>
  </si>
  <si>
    <t>ნარგავების დარგვა</t>
  </si>
  <si>
    <t>III კატეგორიის გრუნტის დამუშავება 0,25 კბმ ჩამჩის მქონე ექსკავატორით  მისი შემდგომი დატვირთვით ავტოთვითმცლელებზე</t>
  </si>
  <si>
    <t>1000კბმ</t>
  </si>
  <si>
    <t>III კატეგორიის გრუნტის დამუშავება ხელით</t>
  </si>
  <si>
    <t>ხელით დამუშავებული გრუნტის დატვირთვა  ავტოთვითმცლელებზე ექსკავატორით</t>
  </si>
  <si>
    <t xml:space="preserve">ზედმეტი გრუნტის  გატანა ავტოთვითმცლელებით 10 კმ მანძილზე </t>
  </si>
  <si>
    <t>ტერიტორიის მოშანდაკება მექანიზირებული წესით   (III კატეგორიის გრუნტებისათვის )</t>
  </si>
  <si>
    <t>1000 კვმ</t>
  </si>
  <si>
    <t>ტერიტორიის მოშანდაკება (III კატეგორიის გრუნტებისათვის ) ხელით</t>
  </si>
  <si>
    <t xml:space="preserve">III.  ბეტონის  სარინელი </t>
  </si>
  <si>
    <t>საფუძველის  ქვედა ფენის  მოწყობა ქვიშა-ხრეშოვანი ნარევისაგან სისქით 10 სმ</t>
  </si>
  <si>
    <t>100კვმ</t>
  </si>
  <si>
    <t>ქვიშა-ხრეშოვანი  ნარევი</t>
  </si>
  <si>
    <t>კუბმ</t>
  </si>
  <si>
    <t>საფუძველის  ზედა ფენის  მოწყობა ქვიშა-ღორღოვანი ნარევისაგან სისქით 8სმ</t>
  </si>
  <si>
    <t>ქვიშა-ღორღოვანი ნარევი (0-40 მმ)</t>
  </si>
  <si>
    <t>10 სმ სისქის ბეტონის  სარინელის მოწყობა</t>
  </si>
  <si>
    <t>IV.  ბეტონის  დეკორატიული ფილები (ბაღის ეზო)</t>
  </si>
  <si>
    <t>საფუძველის  ქვედა ფენის  მოწყობა ქვიშა-ხრეშოვანი  ნარევისაგან სისქით 30 სმ</t>
  </si>
  <si>
    <t>საფუძველის  ზედა ფენის  მოწყობა მოწყობა ქვიშა-ღორღოვანი ნარევისაგან (ფრაქცია 0-40 მმ) სისქით 12 სმ</t>
  </si>
  <si>
    <t xml:space="preserve">8 სმ სისქის ბეტონის  ფილების  დაგება   ქვიშის 4 სმ სისქის საფუძველზე </t>
  </si>
  <si>
    <t>100კვ.მ</t>
  </si>
  <si>
    <t>კვმ</t>
  </si>
  <si>
    <t>საფუძველის  ქვედა ფენის  მოწყობა ქვიშა-ხრეშოვანი  ნარევისაგან სისქით 10 სმ</t>
  </si>
  <si>
    <t>საფუძველის  ზედა ფენის  მოწყობა მოწყობა ქვიშა-ღორღოვანი ნარევისაგან (ფრაქცია 0-40 მმ) სისქით 10 სმ</t>
  </si>
  <si>
    <t>100ვმ</t>
  </si>
  <si>
    <t xml:space="preserve"> 6სმ სისქის ბეტონის  ფილების  დაგება   ქვიშის 4 სმ სისქის საფუძველზე  </t>
  </si>
  <si>
    <t>ბაზალტის ბორდიურების მოწყობა ბეტონის საფუძველზე  (300X150 მმ)</t>
  </si>
  <si>
    <t>ცემენტის ხსნარი მ100</t>
  </si>
  <si>
    <t>ბაზალტის ბორდიურების მოწყობა ბეტონის საფუძველზე  (200X150 მმ)</t>
  </si>
  <si>
    <t>გამწვანებისათვის საჭირო ტერიტორიის მოსწორება</t>
  </si>
  <si>
    <t>100 კვმ</t>
  </si>
  <si>
    <t>ნიადაგის მომზადება ხელით მცენარეული გრუნტის შეტანით სისქით 10 სმ</t>
  </si>
  <si>
    <t>კორდის  დამზადება და ტრანსპორტირება და დაგება</t>
  </si>
  <si>
    <t>IX . სათამაშო მოედანი</t>
  </si>
  <si>
    <t xml:space="preserve">საფუძვლის ზედა  ფენის მოწყობა  ქვიშა-ღორღოვანი ნარევისაგან სისქით 10 სმ </t>
  </si>
  <si>
    <t>ბეტონის საფუძველი კაუჩუკის ფილების ქვეშ სისქით 10 სმ</t>
  </si>
  <si>
    <t xml:space="preserve"> კაუჩუკის ფილების დაგება ბეტონის იატაკზე ორკომპონენტიანი წებოთი </t>
  </si>
  <si>
    <t>სანაგვე კონტეინერი-ურნის შეძენა, ტრანსპორტირება და მონტაჟი (240 ლ ტევადობის)</t>
  </si>
  <si>
    <t>ქვიშის ჩასაყრელი შეძენა, ტრანსპორტირება  და  და ღირებულება (ავპ/-302)</t>
  </si>
  <si>
    <t xml:space="preserve">სასრიალო   ატრაქციონის  (ავპ/კლს--10 შეძენა ტრანსპორტირება და მონტაჟი ღირებულება </t>
  </si>
  <si>
    <t>1000  კბმ</t>
  </si>
  <si>
    <t>IIII კატეგორიის გრუნტის დამუშავება ხელით</t>
  </si>
  <si>
    <t>100 კბმ</t>
  </si>
  <si>
    <t xml:space="preserve"> III კატეგორიის წინასწარ  ხელით დამუშავებული გრუნტის დატვირთვა ავტოთვითმცლელებზე  0,25 კბმ ტევადობის ჩამჩის მქონე ქსკავატორით </t>
  </si>
  <si>
    <t xml:space="preserve">ზედმეტი გრუნტის   ტრანსპორტირება ავტოთვითმცლელებით 10 კმ მანძილზე </t>
  </si>
  <si>
    <t>ქვიშის საფუძველი სანიაღვრე კანალიზაციის   მილსადენის ქვეშ</t>
  </si>
  <si>
    <t>მილსადენის გაყვანა 250 მმ დიამეტრის  გოფრირებული მილებით (სნ-8)</t>
  </si>
  <si>
    <t>კმ</t>
  </si>
  <si>
    <t xml:space="preserve">მილსადენის გაყვანა 300 მმ დიამეტრის  გოფრირებული მილებით </t>
  </si>
  <si>
    <t xml:space="preserve">წყალმიმღები ჭების მოწყობა მონოლითური ბეტონით </t>
  </si>
  <si>
    <t>ბეტონი მარკა ბ-22,5</t>
  </si>
  <si>
    <t xml:space="preserve">თუჯის ცხაურა  ლიუკების მოწყობა  </t>
  </si>
  <si>
    <t>ტრანშეის შევსება  ქვიშით არსებული გრუნტის ნაცვლად</t>
  </si>
  <si>
    <t>მილსადენის ჩართვა არსებულ სანიაღვრე ქსელში</t>
  </si>
  <si>
    <t>II.არსებული ასფალტბეტონის საფარის აღდგენა</t>
  </si>
  <si>
    <t>არსებული ასფალტბეტონის საფარის მოხსნა სანგრევი ჩაქუჩით და დატვირთვა ავტოთვითმცლელებზე და ტრანსპორტირება 10 კკ მანძილზე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</si>
  <si>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კბმ</t>
  </si>
  <si>
    <t>საფუძველის  ქვედა ფენის  მოწყობა ქვიშა-ხრეშოვანი ნარევისაგან სისქით 30 სმ</t>
  </si>
  <si>
    <t>საფუძველის  ზედა ფენის  მოწყობა ქვიშა-ღორღოვანი ნარევისაგან სისქით 15ს მ</t>
  </si>
  <si>
    <t>თხევადი ბიტუმის  მოსხმა ღორღის საფუძველსა და ასფალტბეტონის საფარს  შორის(0,5 ლიტრი 1 კვმ-ზე)</t>
  </si>
  <si>
    <t xml:space="preserve">ერთფენიანი ასფალტბეტონის საფარის  მოწყობა 5    სმ  სისქის წვრილმარცვლოვანი  ასფალტბეტონის ნარევისაგან </t>
  </si>
  <si>
    <t xml:space="preserve">ფანჩატურის მოწყობა ექვსკუთხა ფორმის, ზომებით დ=7,90 მ; ლითონის მილკვადრატებით , ფერადი თუნუქის გადახურვით, მოაჯირებითა და ხის სკამებით(თუნუქი ფერად0,5 მმ სისქის მილკვადრატები 80X80X, 40X30 ლითონის ელემენტები შეღებვით. იატაკი-ბეტონის საფუძველი და ხის შეფიცვრა. ჭერი პლასტიკატი. </t>
  </si>
  <si>
    <t xml:space="preserve">ამოღებული გრუნტის დატვირთვა  _x000D_
ავტოთვითმცლელზე ხელით და გატანა </t>
  </si>
  <si>
    <t>კონტაქტორის მონტაჟი და მისი მომზადება ჩართვისთვის</t>
  </si>
  <si>
    <t>კაბელის შეტაცება  მილში</t>
  </si>
  <si>
    <t>კაბელი ვვგ 4X2,5 კვ. მმ</t>
  </si>
  <si>
    <t>კაბელი  NNYY-ჟ5X4 კვ.მმ..</t>
  </si>
  <si>
    <t xml:space="preserve">წერტილოვანი საძირკვლის მოწყობა ბეტონით ბ-15 განათების ბოძისთვის </t>
  </si>
  <si>
    <t>100 მ3</t>
  </si>
  <si>
    <t>გრძ.მ</t>
  </si>
  <si>
    <t>ორმოების ამოთხრა ხელით გარე განათების ლამპიონებისთვის (0,35X0,35X0,7)10</t>
  </si>
  <si>
    <t xml:space="preserve">გარე განათების ლითონის ბოძების (სანათებით) მოწყობა </t>
  </si>
  <si>
    <t>100 ც</t>
  </si>
  <si>
    <t>ფოლადი ფურცლოვანი სისქით 10 მმ</t>
  </si>
  <si>
    <t>მ2</t>
  </si>
  <si>
    <t>ფოლადი ფურცლოვანი სისქით 5 მმ</t>
  </si>
  <si>
    <t>ფოლადი ფურცლოვანი სისქით 2 მმ</t>
  </si>
  <si>
    <t>მილკვადრატი 120X120X5მმ</t>
  </si>
  <si>
    <t>მილი დ-80X4მმ</t>
  </si>
  <si>
    <t>მილი დ-50X2,5მმ</t>
  </si>
  <si>
    <t>მილი დ-32X2,5მმ</t>
  </si>
  <si>
    <t>კვარდატი 16X16 მმ</t>
  </si>
  <si>
    <t>კვარდატი 12X12 მმ</t>
  </si>
  <si>
    <t>კვადრატი (გრეხილი) 16X16 მმ</t>
  </si>
  <si>
    <t>ზოლოვანა 25X3 მმ</t>
  </si>
  <si>
    <t>ზოლოვანა 50X3 მმ</t>
  </si>
  <si>
    <t>ბურთულა (პიკი) დ-50 მმ</t>
  </si>
  <si>
    <t>მინა სიქით 4 მმ</t>
  </si>
  <si>
    <t>ვაზნა გლ-185</t>
  </si>
  <si>
    <t>ნათურა გლ</t>
  </si>
  <si>
    <t>სამუშაოების დასახელება</t>
  </si>
  <si>
    <t>განზომილების ერთეული</t>
  </si>
  <si>
    <t>სახარჯ ღირებულება</t>
  </si>
  <si>
    <t>განზომილების ერთეულზე</t>
  </si>
  <si>
    <t>100მ3</t>
  </si>
  <si>
    <t>I.სანიაღვრე არხი</t>
  </si>
  <si>
    <t>ხის მასალა</t>
  </si>
  <si>
    <t>X . სკვერის სკამები და ნაგვის ურნები</t>
  </si>
  <si>
    <t>მიწის ამოღება ხელით დეკორატიული სკამების და სანაგვე ურნების მოსაწყობად</t>
  </si>
  <si>
    <t>საპარკე სკამების მოწყობა</t>
  </si>
  <si>
    <t>ლითონის ფორცლოვანა 6 მმ</t>
  </si>
  <si>
    <t>არმატურა დ-12 ა-III</t>
  </si>
  <si>
    <t>გრძ/მ</t>
  </si>
  <si>
    <t>საპარკე სკამი</t>
  </si>
  <si>
    <t xml:space="preserve">სანაგვე ურნის მოწყობა </t>
  </si>
  <si>
    <t>ზოლოვანა 20X4 მმ</t>
  </si>
  <si>
    <t>ზოლოვანა 40X4 მმ</t>
  </si>
  <si>
    <t>ზოლოვანა 20X10 მმ</t>
  </si>
  <si>
    <t>ლითონის წნელი (პრუტი) დ-12 მმ</t>
  </si>
  <si>
    <t>ნაგლინი დ-6 მმ</t>
  </si>
  <si>
    <t>მოთუთიებული ლითონის ფურცლოვანა 1მმ</t>
  </si>
  <si>
    <t>მოქლონი დ-12</t>
  </si>
  <si>
    <t>ანკერი (ქანჩით) დ-12მმ</t>
  </si>
  <si>
    <t>ელექტროდი</t>
  </si>
  <si>
    <t>სანაგვე ურნის ანტიკოროზიული დამუშავება</t>
  </si>
  <si>
    <t>100მ2</t>
  </si>
  <si>
    <t>სანაგვე ურნის შეღებვა ანტიკოროზიული საღებავით</t>
  </si>
  <si>
    <t>XI. საბავშვო ატრაქციონები</t>
  </si>
  <si>
    <t xml:space="preserve"> III კატეგორიის   დამუშავებული გრუნტის დატვირთვა ავტოთვითმცლელებზე  0,25 კბმ ტევადობის ჩამჩის მქონე ქსკავატორით </t>
  </si>
  <si>
    <t>ზედანადები ხარჯები ელ. სამუშაოებზე 75%  (ხელფასიდან)</t>
  </si>
  <si>
    <t>I  არსებული  მწვანე ნარგავების გადარგვა</t>
  </si>
  <si>
    <t>V. ტროტუარი</t>
  </si>
  <si>
    <t>VI. ბორდიურები</t>
  </si>
  <si>
    <t>ფოთლოვანი ხე (მუხა)</t>
  </si>
  <si>
    <t>VIII. ნარგავები</t>
  </si>
  <si>
    <t>VII. გაზონი</t>
  </si>
  <si>
    <t>რეზერვი გაუთვალისწინებელ სამუშაოებზე</t>
  </si>
  <si>
    <t>დღგ</t>
  </si>
  <si>
    <t>სანიაღვრე არხის მოწყობაზე  (ხარჯთაღრიცხვა N2)</t>
  </si>
  <si>
    <t>ქ. ბათუმში, ლერმონტოვის ქ.N96-ის მიმდებარედ მდებარე საბავშვო ბაღის ეზოს კეთილმოწყობა</t>
  </si>
  <si>
    <t>რეზერვი გაუთვალიწინებელ სამუშაოებზე</t>
  </si>
  <si>
    <t>დეკორატიული სკამების (0,25X0,4X0,8) და სანაგვე ურნების (ღ=0.3მ H=0.17მ ) საძირკვლების მოწყობა ბეტონით ბ-25</t>
  </si>
  <si>
    <t>ქ. ბათუმში, ლერმონტოვის ქ. #96-ის  მიმდებარედ მშენებარე საბავშვო ბაღის ეზოს  კეტილმოწყობა</t>
  </si>
  <si>
    <t>ქ. ბათუმში, ლერმონტოვის ქ. #96-ის  მიმდებარედ მშენებარე საბავშვო ბაღის ეზოს გარე განათებაზე და ელ მომარაგებაზე (ხარჯთაღრიცხვა N1)</t>
  </si>
  <si>
    <t>4.</t>
  </si>
  <si>
    <t>.3.</t>
  </si>
  <si>
    <t>ლერმონტოვის ქ. N96-ის მიმდებარედ მდებარე საბავშვო ბაღის ეზოს კეთილმოწყობაზე (ხარჯთაღრიცხვა N3)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</si>
</sst>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L_a_r_i_-;\-* #,##0.00\ _L_a_r_i_-;_-* &quot;-&quot;??\ _L_a_r_i_-;_-@_-"/>
    <numFmt numFmtId="165" formatCode="_-* #,##0.00_р_._-;\-* #,##0.00_р_._-;_-* &quot;-&quot;??_р_._-;_-@_-"/>
    <numFmt numFmtId="166" formatCode="0.0"/>
    <numFmt numFmtId="167" formatCode="_-* #,##0_р_._-;\-* #,##0_р_._-;_-* &quot;-&quot;??_р_._-;_-@_-"/>
    <numFmt numFmtId="168" formatCode="0.000"/>
    <numFmt numFmtId="169" formatCode="#,##0.0"/>
    <numFmt numFmtId="170" formatCode="0.0000"/>
    <numFmt numFmtId="171" formatCode="#,##0.0000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6" fillId="0" borderId="0"/>
    <xf numFmtId="0" fontId="7" fillId="0" borderId="0"/>
    <xf numFmtId="165" fontId="7" fillId="0" borderId="0" applyFont="0" applyFill="0" applyBorder="0" applyAlignment="0" applyProtection="0"/>
  </cellStyleXfs>
  <cellXfs count="128">
    <xf numFmtId="0" fontId="0" fillId="0" borderId="0" xfId="0"/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1" fontId="5" fillId="0" borderId="5" xfId="0" applyNumberFormat="1" applyFont="1" applyFill="1" applyBorder="1" applyAlignment="1">
      <alignment horizontal="right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1" fontId="4" fillId="0" borderId="5" xfId="0" applyNumberFormat="1" applyFont="1" applyFill="1" applyBorder="1" applyAlignment="1">
      <alignment horizontal="right" vertical="center" wrapText="1"/>
    </xf>
    <xf numFmtId="166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left" vertical="center" wrapText="1"/>
    </xf>
    <xf numFmtId="1" fontId="5" fillId="0" borderId="5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0" fontId="5" fillId="0" borderId="5" xfId="2" applyFont="1" applyFill="1" applyBorder="1" applyAlignment="1">
      <alignment horizontal="center" vertical="center" wrapText="1"/>
    </xf>
    <xf numFmtId="2" fontId="5" fillId="0" borderId="5" xfId="2" applyNumberFormat="1" applyFont="1" applyFill="1" applyBorder="1" applyAlignment="1">
      <alignment horizontal="right" vertical="center" wrapText="1"/>
    </xf>
    <xf numFmtId="0" fontId="5" fillId="0" borderId="5" xfId="2" applyFont="1" applyFill="1" applyBorder="1" applyAlignment="1">
      <alignment horizontal="right" vertical="center" wrapText="1"/>
    </xf>
    <xf numFmtId="1" fontId="5" fillId="0" borderId="5" xfId="2" applyNumberFormat="1" applyFont="1" applyFill="1" applyBorder="1" applyAlignment="1">
      <alignment horizontal="right" vertical="center" wrapText="1"/>
    </xf>
    <xf numFmtId="3" fontId="5" fillId="0" borderId="5" xfId="2" applyNumberFormat="1" applyFont="1" applyFill="1" applyBorder="1" applyAlignment="1">
      <alignment horizontal="right" vertical="center" wrapText="1"/>
    </xf>
    <xf numFmtId="168" fontId="5" fillId="0" borderId="5" xfId="2" applyNumberFormat="1" applyFont="1" applyFill="1" applyBorder="1" applyAlignment="1">
      <alignment horizontal="right" vertical="center" wrapText="1"/>
    </xf>
    <xf numFmtId="0" fontId="4" fillId="0" borderId="5" xfId="2" applyFont="1" applyFill="1" applyBorder="1" applyAlignment="1">
      <alignment horizontal="center" vertical="center" textRotation="90" wrapText="1"/>
    </xf>
    <xf numFmtId="2" fontId="4" fillId="0" borderId="5" xfId="2" applyNumberFormat="1" applyFont="1" applyFill="1" applyBorder="1" applyAlignment="1">
      <alignment horizontal="center" vertical="center" wrapText="1"/>
    </xf>
    <xf numFmtId="1" fontId="4" fillId="0" borderId="5" xfId="2" applyNumberFormat="1" applyFont="1" applyFill="1" applyBorder="1" applyAlignment="1">
      <alignment horizontal="center" vertical="center" wrapText="1"/>
    </xf>
    <xf numFmtId="2" fontId="4" fillId="0" borderId="5" xfId="2" applyNumberFormat="1" applyFont="1" applyFill="1" applyBorder="1" applyAlignment="1">
      <alignment horizontal="right" vertical="center" wrapText="1"/>
    </xf>
    <xf numFmtId="0" fontId="4" fillId="0" borderId="5" xfId="2" applyFont="1" applyFill="1" applyBorder="1" applyAlignment="1">
      <alignment horizontal="right" vertical="center" wrapText="1"/>
    </xf>
    <xf numFmtId="1" fontId="4" fillId="0" borderId="5" xfId="2" applyNumberFormat="1" applyFont="1" applyFill="1" applyBorder="1" applyAlignment="1">
      <alignment horizontal="right" vertical="center" wrapText="1"/>
    </xf>
    <xf numFmtId="4" fontId="4" fillId="0" borderId="5" xfId="2" applyNumberFormat="1" applyFont="1" applyFill="1" applyBorder="1" applyAlignment="1">
      <alignment horizontal="right" vertical="center" wrapText="1"/>
    </xf>
    <xf numFmtId="166" fontId="4" fillId="0" borderId="5" xfId="2" applyNumberFormat="1" applyFont="1" applyFill="1" applyBorder="1" applyAlignment="1">
      <alignment horizontal="right" vertical="center" wrapText="1"/>
    </xf>
    <xf numFmtId="3" fontId="4" fillId="0" borderId="5" xfId="2" applyNumberFormat="1" applyFont="1" applyFill="1" applyBorder="1" applyAlignment="1">
      <alignment horizontal="right" vertical="center" wrapText="1"/>
    </xf>
    <xf numFmtId="168" fontId="4" fillId="0" borderId="5" xfId="2" applyNumberFormat="1" applyFont="1" applyFill="1" applyBorder="1" applyAlignment="1">
      <alignment horizontal="right" vertical="center" wrapText="1"/>
    </xf>
    <xf numFmtId="9" fontId="4" fillId="0" borderId="5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wrapText="1"/>
    </xf>
    <xf numFmtId="0" fontId="5" fillId="0" borderId="0" xfId="2" applyFont="1" applyFill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166" fontId="5" fillId="0" borderId="5" xfId="2" applyNumberFormat="1" applyFont="1" applyFill="1" applyBorder="1" applyAlignment="1">
      <alignment horizontal="center" vertical="center" wrapText="1"/>
    </xf>
    <xf numFmtId="9" fontId="5" fillId="0" borderId="5" xfId="2" applyNumberFormat="1" applyFont="1" applyFill="1" applyBorder="1" applyAlignment="1">
      <alignment horizontal="center" vertical="center" wrapText="1"/>
    </xf>
    <xf numFmtId="166" fontId="5" fillId="0" borderId="5" xfId="2" applyNumberFormat="1" applyFont="1" applyFill="1" applyBorder="1" applyAlignment="1">
      <alignment horizontal="right" vertical="center" wrapText="1"/>
    </xf>
    <xf numFmtId="2" fontId="4" fillId="0" borderId="0" xfId="2" applyNumberFormat="1" applyFont="1" applyFill="1" applyAlignment="1">
      <alignment horizontal="center" vertical="center" wrapText="1"/>
    </xf>
    <xf numFmtId="169" fontId="4" fillId="0" borderId="5" xfId="2" applyNumberFormat="1" applyFont="1" applyFill="1" applyBorder="1" applyAlignment="1">
      <alignment horizontal="right" vertical="center" wrapText="1"/>
    </xf>
    <xf numFmtId="1" fontId="4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167" fontId="4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" fontId="5" fillId="2" borderId="5" xfId="2" applyNumberFormat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center" vertical="center" wrapText="1"/>
    </xf>
    <xf numFmtId="4" fontId="5" fillId="3" borderId="5" xfId="2" applyNumberFormat="1" applyFont="1" applyFill="1" applyBorder="1" applyAlignment="1">
      <alignment horizontal="right" vertical="center" wrapText="1"/>
    </xf>
    <xf numFmtId="168" fontId="5" fillId="0" borderId="5" xfId="2" applyNumberFormat="1" applyFont="1" applyFill="1" applyBorder="1" applyAlignment="1">
      <alignment vertical="center" wrapText="1"/>
    </xf>
    <xf numFmtId="168" fontId="9" fillId="0" borderId="5" xfId="2" applyNumberFormat="1" applyFont="1" applyFill="1" applyBorder="1" applyAlignment="1">
      <alignment horizontal="right" vertical="center" wrapText="1"/>
    </xf>
    <xf numFmtId="0" fontId="9" fillId="0" borderId="5" xfId="2" applyFont="1" applyFill="1" applyBorder="1" applyAlignment="1">
      <alignment horizontal="right" vertical="center" wrapText="1"/>
    </xf>
    <xf numFmtId="1" fontId="9" fillId="0" borderId="5" xfId="2" applyNumberFormat="1" applyFont="1" applyFill="1" applyBorder="1" applyAlignment="1">
      <alignment horizontal="right" vertical="center" wrapText="1"/>
    </xf>
    <xf numFmtId="168" fontId="9" fillId="0" borderId="5" xfId="2" applyNumberFormat="1" applyFont="1" applyFill="1" applyBorder="1" applyAlignment="1">
      <alignment vertical="center" wrapText="1"/>
    </xf>
    <xf numFmtId="2" fontId="9" fillId="0" borderId="5" xfId="2" applyNumberFormat="1" applyFont="1" applyFill="1" applyBorder="1" applyAlignment="1">
      <alignment vertical="center" wrapText="1"/>
    </xf>
    <xf numFmtId="168" fontId="4" fillId="0" borderId="5" xfId="2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70" fontId="5" fillId="0" borderId="5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vertical="center" wrapText="1"/>
    </xf>
    <xf numFmtId="1" fontId="5" fillId="0" borderId="5" xfId="2" applyNumberFormat="1" applyFont="1" applyFill="1" applyBorder="1" applyAlignment="1">
      <alignment vertical="center" wrapText="1"/>
    </xf>
    <xf numFmtId="2" fontId="5" fillId="0" borderId="5" xfId="2" applyNumberFormat="1" applyFont="1" applyFill="1" applyBorder="1" applyAlignment="1">
      <alignment vertical="center" wrapText="1"/>
    </xf>
    <xf numFmtId="171" fontId="5" fillId="0" borderId="5" xfId="2" applyNumberFormat="1" applyFont="1" applyFill="1" applyBorder="1" applyAlignment="1">
      <alignment vertical="center" wrapText="1"/>
    </xf>
    <xf numFmtId="2" fontId="4" fillId="0" borderId="5" xfId="2" applyNumberFormat="1" applyFont="1" applyFill="1" applyBorder="1" applyAlignment="1">
      <alignment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vertical="center" wrapText="1"/>
    </xf>
    <xf numFmtId="0" fontId="5" fillId="0" borderId="5" xfId="2" applyFont="1" applyFill="1" applyBorder="1" applyAlignment="1">
      <alignment vertical="center" wrapText="1"/>
    </xf>
    <xf numFmtId="4" fontId="5" fillId="0" borderId="5" xfId="2" applyNumberFormat="1" applyFont="1" applyFill="1" applyBorder="1" applyAlignment="1">
      <alignment horizontal="right" vertical="center" wrapText="1"/>
    </xf>
    <xf numFmtId="0" fontId="4" fillId="0" borderId="5" xfId="2" applyFont="1" applyFill="1" applyBorder="1"/>
    <xf numFmtId="2" fontId="5" fillId="0" borderId="5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wrapText="1"/>
    </xf>
    <xf numFmtId="168" fontId="5" fillId="0" borderId="2" xfId="2" applyNumberFormat="1" applyFont="1" applyFill="1" applyBorder="1" applyAlignment="1">
      <alignment horizontal="center" vertical="center" wrapText="1"/>
    </xf>
    <xf numFmtId="168" fontId="5" fillId="0" borderId="7" xfId="2" applyNumberFormat="1" applyFont="1" applyFill="1" applyBorder="1" applyAlignment="1">
      <alignment horizontal="center" vertical="center" wrapText="1"/>
    </xf>
    <xf numFmtId="168" fontId="5" fillId="0" borderId="3" xfId="2" applyNumberFormat="1" applyFont="1" applyFill="1" applyBorder="1" applyAlignment="1">
      <alignment horizontal="center" vertical="center" wrapText="1"/>
    </xf>
    <xf numFmtId="168" fontId="5" fillId="2" borderId="2" xfId="2" applyNumberFormat="1" applyFont="1" applyFill="1" applyBorder="1" applyAlignment="1">
      <alignment horizontal="center" vertical="center" wrapText="1"/>
    </xf>
    <xf numFmtId="168" fontId="5" fillId="2" borderId="7" xfId="2" applyNumberFormat="1" applyFont="1" applyFill="1" applyBorder="1" applyAlignment="1">
      <alignment horizontal="center" vertical="center" wrapText="1"/>
    </xf>
    <xf numFmtId="168" fontId="5" fillId="2" borderId="3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2" fontId="5" fillId="0" borderId="2" xfId="2" applyNumberFormat="1" applyFont="1" applyFill="1" applyBorder="1" applyAlignment="1">
      <alignment horizontal="center" vertical="center" wrapText="1"/>
    </xf>
    <xf numFmtId="2" fontId="5" fillId="0" borderId="7" xfId="2" applyNumberFormat="1" applyFont="1" applyFill="1" applyBorder="1" applyAlignment="1">
      <alignment horizontal="center" vertical="center" wrapText="1"/>
    </xf>
    <xf numFmtId="2" fontId="5" fillId="0" borderId="3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1" fontId="4" fillId="0" borderId="2" xfId="2" applyNumberFormat="1" applyFont="1" applyFill="1" applyBorder="1" applyAlignment="1">
      <alignment horizontal="center" vertical="center" wrapText="1"/>
    </xf>
    <xf numFmtId="1" fontId="4" fillId="0" borderId="7" xfId="2" applyNumberFormat="1" applyFont="1" applyFill="1" applyBorder="1" applyAlignment="1">
      <alignment horizontal="center" vertical="center" wrapText="1"/>
    </xf>
    <xf numFmtId="1" fontId="4" fillId="0" borderId="3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textRotation="90" wrapText="1"/>
    </xf>
    <xf numFmtId="0" fontId="4" fillId="0" borderId="4" xfId="2" applyFont="1" applyFill="1" applyBorder="1" applyAlignment="1">
      <alignment horizontal="center" vertical="center" textRotation="90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2 2" xfId="3"/>
    <cellStyle name="Обычный 3" xfId="4"/>
    <cellStyle name="Обычный 6" xfId="5"/>
    <cellStyle name="Финансовый" xfId="1" builtinId="3"/>
    <cellStyle name="Финансовый 6" xfId="6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45385</xdr:colOff>
      <xdr:row>50</xdr:row>
      <xdr:rowOff>38099</xdr:rowOff>
    </xdr:from>
    <xdr:to>
      <xdr:col>19</xdr:col>
      <xdr:colOff>133350</xdr:colOff>
      <xdr:row>50</xdr:row>
      <xdr:rowOff>594534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957395">
          <a:off x="13856635" y="19488149"/>
          <a:ext cx="697565" cy="5564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AXALI%20MSENEBLOBA/gogebasvili.%2022%20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atumi-2005\A%20R%20D%20%20T%20b%20G%20a%20%201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proeqti%202006-III/a-x-II%20%20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sulaberiZis%20quCa%20sabolo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FOTI/SUQURA.%20bolo%20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AXALI%20MSENEBLOBA/m%20%20a%20b%20a%20s%20i%20z%20e%20i%201%20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K%20E%20D%20A/bulv%20%20gamwvaneba%204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proeqti%202006-III\a-x%20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aidar%20abashidzis%20q%20%2338/Documents%20and%20Settings/Tamari/Desktop/AXALI%20MSENEBLOBA/gogebasvili.%20%2018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K59"/>
  <sheetViews>
    <sheetView view="pageBreakPreview" zoomScaleNormal="100" zoomScaleSheetLayoutView="100" workbookViewId="0">
      <selection activeCell="N2" sqref="N2"/>
    </sheetView>
  </sheetViews>
  <sheetFormatPr defaultRowHeight="33" customHeight="1" x14ac:dyDescent="0.25"/>
  <cols>
    <col min="1" max="1" width="8" style="34" customWidth="1"/>
    <col min="2" max="2" width="40" style="33" customWidth="1"/>
    <col min="3" max="7" width="11.7109375" style="34" customWidth="1"/>
    <col min="8" max="251" width="9.140625" style="34"/>
    <col min="252" max="252" width="4.28515625" style="34" customWidth="1"/>
    <col min="253" max="253" width="9" style="34" customWidth="1"/>
    <col min="254" max="254" width="43.140625" style="34" customWidth="1"/>
    <col min="255" max="255" width="7.85546875" style="34" customWidth="1"/>
    <col min="256" max="256" width="8.140625" style="34" customWidth="1"/>
    <col min="257" max="257" width="7.5703125" style="34" customWidth="1"/>
    <col min="258" max="258" width="6.7109375" style="34" customWidth="1"/>
    <col min="259" max="259" width="9.5703125" style="34" customWidth="1"/>
    <col min="260" max="260" width="10.42578125" style="34" bestFit="1" customWidth="1"/>
    <col min="261" max="261" width="9.28515625" style="34" customWidth="1"/>
    <col min="262" max="262" width="12.7109375" style="34" bestFit="1" customWidth="1"/>
    <col min="263" max="507" width="9.140625" style="34"/>
    <col min="508" max="508" width="4.28515625" style="34" customWidth="1"/>
    <col min="509" max="509" width="9" style="34" customWidth="1"/>
    <col min="510" max="510" width="43.140625" style="34" customWidth="1"/>
    <col min="511" max="511" width="7.85546875" style="34" customWidth="1"/>
    <col min="512" max="512" width="8.140625" style="34" customWidth="1"/>
    <col min="513" max="513" width="7.5703125" style="34" customWidth="1"/>
    <col min="514" max="514" width="6.7109375" style="34" customWidth="1"/>
    <col min="515" max="515" width="9.5703125" style="34" customWidth="1"/>
    <col min="516" max="516" width="10.42578125" style="34" bestFit="1" customWidth="1"/>
    <col min="517" max="517" width="9.28515625" style="34" customWidth="1"/>
    <col min="518" max="518" width="12.7109375" style="34" bestFit="1" customWidth="1"/>
    <col min="519" max="763" width="9.140625" style="34"/>
    <col min="764" max="764" width="4.28515625" style="34" customWidth="1"/>
    <col min="765" max="765" width="9" style="34" customWidth="1"/>
    <col min="766" max="766" width="43.140625" style="34" customWidth="1"/>
    <col min="767" max="767" width="7.85546875" style="34" customWidth="1"/>
    <col min="768" max="768" width="8.140625" style="34" customWidth="1"/>
    <col min="769" max="769" width="7.5703125" style="34" customWidth="1"/>
    <col min="770" max="770" width="6.7109375" style="34" customWidth="1"/>
    <col min="771" max="771" width="9.5703125" style="34" customWidth="1"/>
    <col min="772" max="772" width="10.42578125" style="34" bestFit="1" customWidth="1"/>
    <col min="773" max="773" width="9.28515625" style="34" customWidth="1"/>
    <col min="774" max="774" width="12.7109375" style="34" bestFit="1" customWidth="1"/>
    <col min="775" max="1019" width="9.140625" style="34"/>
    <col min="1020" max="1020" width="4.28515625" style="34" customWidth="1"/>
    <col min="1021" max="1021" width="9" style="34" customWidth="1"/>
    <col min="1022" max="1022" width="43.140625" style="34" customWidth="1"/>
    <col min="1023" max="1023" width="7.85546875" style="34" customWidth="1"/>
    <col min="1024" max="1024" width="8.140625" style="34" customWidth="1"/>
    <col min="1025" max="1025" width="7.5703125" style="34" customWidth="1"/>
    <col min="1026" max="1026" width="6.7109375" style="34" customWidth="1"/>
    <col min="1027" max="1027" width="9.5703125" style="34" customWidth="1"/>
    <col min="1028" max="1028" width="10.42578125" style="34" bestFit="1" customWidth="1"/>
    <col min="1029" max="1029" width="9.28515625" style="34" customWidth="1"/>
    <col min="1030" max="1030" width="12.7109375" style="34" bestFit="1" customWidth="1"/>
    <col min="1031" max="1275" width="9.140625" style="34"/>
    <col min="1276" max="1276" width="4.28515625" style="34" customWidth="1"/>
    <col min="1277" max="1277" width="9" style="34" customWidth="1"/>
    <col min="1278" max="1278" width="43.140625" style="34" customWidth="1"/>
    <col min="1279" max="1279" width="7.85546875" style="34" customWidth="1"/>
    <col min="1280" max="1280" width="8.140625" style="34" customWidth="1"/>
    <col min="1281" max="1281" width="7.5703125" style="34" customWidth="1"/>
    <col min="1282" max="1282" width="6.7109375" style="34" customWidth="1"/>
    <col min="1283" max="1283" width="9.5703125" style="34" customWidth="1"/>
    <col min="1284" max="1284" width="10.42578125" style="34" bestFit="1" customWidth="1"/>
    <col min="1285" max="1285" width="9.28515625" style="34" customWidth="1"/>
    <col min="1286" max="1286" width="12.7109375" style="34" bestFit="1" customWidth="1"/>
    <col min="1287" max="1531" width="9.140625" style="34"/>
    <col min="1532" max="1532" width="4.28515625" style="34" customWidth="1"/>
    <col min="1533" max="1533" width="9" style="34" customWidth="1"/>
    <col min="1534" max="1534" width="43.140625" style="34" customWidth="1"/>
    <col min="1535" max="1535" width="7.85546875" style="34" customWidth="1"/>
    <col min="1536" max="1536" width="8.140625" style="34" customWidth="1"/>
    <col min="1537" max="1537" width="7.5703125" style="34" customWidth="1"/>
    <col min="1538" max="1538" width="6.7109375" style="34" customWidth="1"/>
    <col min="1539" max="1539" width="9.5703125" style="34" customWidth="1"/>
    <col min="1540" max="1540" width="10.42578125" style="34" bestFit="1" customWidth="1"/>
    <col min="1541" max="1541" width="9.28515625" style="34" customWidth="1"/>
    <col min="1542" max="1542" width="12.7109375" style="34" bestFit="1" customWidth="1"/>
    <col min="1543" max="1787" width="9.140625" style="34"/>
    <col min="1788" max="1788" width="4.28515625" style="34" customWidth="1"/>
    <col min="1789" max="1789" width="9" style="34" customWidth="1"/>
    <col min="1790" max="1790" width="43.140625" style="34" customWidth="1"/>
    <col min="1791" max="1791" width="7.85546875" style="34" customWidth="1"/>
    <col min="1792" max="1792" width="8.140625" style="34" customWidth="1"/>
    <col min="1793" max="1793" width="7.5703125" style="34" customWidth="1"/>
    <col min="1794" max="1794" width="6.7109375" style="34" customWidth="1"/>
    <col min="1795" max="1795" width="9.5703125" style="34" customWidth="1"/>
    <col min="1796" max="1796" width="10.42578125" style="34" bestFit="1" customWidth="1"/>
    <col min="1797" max="1797" width="9.28515625" style="34" customWidth="1"/>
    <col min="1798" max="1798" width="12.7109375" style="34" bestFit="1" customWidth="1"/>
    <col min="1799" max="2043" width="9.140625" style="34"/>
    <col min="2044" max="2044" width="4.28515625" style="34" customWidth="1"/>
    <col min="2045" max="2045" width="9" style="34" customWidth="1"/>
    <col min="2046" max="2046" width="43.140625" style="34" customWidth="1"/>
    <col min="2047" max="2047" width="7.85546875" style="34" customWidth="1"/>
    <col min="2048" max="2048" width="8.140625" style="34" customWidth="1"/>
    <col min="2049" max="2049" width="7.5703125" style="34" customWidth="1"/>
    <col min="2050" max="2050" width="6.7109375" style="34" customWidth="1"/>
    <col min="2051" max="2051" width="9.5703125" style="34" customWidth="1"/>
    <col min="2052" max="2052" width="10.42578125" style="34" bestFit="1" customWidth="1"/>
    <col min="2053" max="2053" width="9.28515625" style="34" customWidth="1"/>
    <col min="2054" max="2054" width="12.7109375" style="34" bestFit="1" customWidth="1"/>
    <col min="2055" max="2299" width="9.140625" style="34"/>
    <col min="2300" max="2300" width="4.28515625" style="34" customWidth="1"/>
    <col min="2301" max="2301" width="9" style="34" customWidth="1"/>
    <col min="2302" max="2302" width="43.140625" style="34" customWidth="1"/>
    <col min="2303" max="2303" width="7.85546875" style="34" customWidth="1"/>
    <col min="2304" max="2304" width="8.140625" style="34" customWidth="1"/>
    <col min="2305" max="2305" width="7.5703125" style="34" customWidth="1"/>
    <col min="2306" max="2306" width="6.7109375" style="34" customWidth="1"/>
    <col min="2307" max="2307" width="9.5703125" style="34" customWidth="1"/>
    <col min="2308" max="2308" width="10.42578125" style="34" bestFit="1" customWidth="1"/>
    <col min="2309" max="2309" width="9.28515625" style="34" customWidth="1"/>
    <col min="2310" max="2310" width="12.7109375" style="34" bestFit="1" customWidth="1"/>
    <col min="2311" max="2555" width="9.140625" style="34"/>
    <col min="2556" max="2556" width="4.28515625" style="34" customWidth="1"/>
    <col min="2557" max="2557" width="9" style="34" customWidth="1"/>
    <col min="2558" max="2558" width="43.140625" style="34" customWidth="1"/>
    <col min="2559" max="2559" width="7.85546875" style="34" customWidth="1"/>
    <col min="2560" max="2560" width="8.140625" style="34" customWidth="1"/>
    <col min="2561" max="2561" width="7.5703125" style="34" customWidth="1"/>
    <col min="2562" max="2562" width="6.7109375" style="34" customWidth="1"/>
    <col min="2563" max="2563" width="9.5703125" style="34" customWidth="1"/>
    <col min="2564" max="2564" width="10.42578125" style="34" bestFit="1" customWidth="1"/>
    <col min="2565" max="2565" width="9.28515625" style="34" customWidth="1"/>
    <col min="2566" max="2566" width="12.7109375" style="34" bestFit="1" customWidth="1"/>
    <col min="2567" max="2811" width="9.140625" style="34"/>
    <col min="2812" max="2812" width="4.28515625" style="34" customWidth="1"/>
    <col min="2813" max="2813" width="9" style="34" customWidth="1"/>
    <col min="2814" max="2814" width="43.140625" style="34" customWidth="1"/>
    <col min="2815" max="2815" width="7.85546875" style="34" customWidth="1"/>
    <col min="2816" max="2816" width="8.140625" style="34" customWidth="1"/>
    <col min="2817" max="2817" width="7.5703125" style="34" customWidth="1"/>
    <col min="2818" max="2818" width="6.7109375" style="34" customWidth="1"/>
    <col min="2819" max="2819" width="9.5703125" style="34" customWidth="1"/>
    <col min="2820" max="2820" width="10.42578125" style="34" bestFit="1" customWidth="1"/>
    <col min="2821" max="2821" width="9.28515625" style="34" customWidth="1"/>
    <col min="2822" max="2822" width="12.7109375" style="34" bestFit="1" customWidth="1"/>
    <col min="2823" max="3067" width="9.140625" style="34"/>
    <col min="3068" max="3068" width="4.28515625" style="34" customWidth="1"/>
    <col min="3069" max="3069" width="9" style="34" customWidth="1"/>
    <col min="3070" max="3070" width="43.140625" style="34" customWidth="1"/>
    <col min="3071" max="3071" width="7.85546875" style="34" customWidth="1"/>
    <col min="3072" max="3072" width="8.140625" style="34" customWidth="1"/>
    <col min="3073" max="3073" width="7.5703125" style="34" customWidth="1"/>
    <col min="3074" max="3074" width="6.7109375" style="34" customWidth="1"/>
    <col min="3075" max="3075" width="9.5703125" style="34" customWidth="1"/>
    <col min="3076" max="3076" width="10.42578125" style="34" bestFit="1" customWidth="1"/>
    <col min="3077" max="3077" width="9.28515625" style="34" customWidth="1"/>
    <col min="3078" max="3078" width="12.7109375" style="34" bestFit="1" customWidth="1"/>
    <col min="3079" max="3323" width="9.140625" style="34"/>
    <col min="3324" max="3324" width="4.28515625" style="34" customWidth="1"/>
    <col min="3325" max="3325" width="9" style="34" customWidth="1"/>
    <col min="3326" max="3326" width="43.140625" style="34" customWidth="1"/>
    <col min="3327" max="3327" width="7.85546875" style="34" customWidth="1"/>
    <col min="3328" max="3328" width="8.140625" style="34" customWidth="1"/>
    <col min="3329" max="3329" width="7.5703125" style="34" customWidth="1"/>
    <col min="3330" max="3330" width="6.7109375" style="34" customWidth="1"/>
    <col min="3331" max="3331" width="9.5703125" style="34" customWidth="1"/>
    <col min="3332" max="3332" width="10.42578125" style="34" bestFit="1" customWidth="1"/>
    <col min="3333" max="3333" width="9.28515625" style="34" customWidth="1"/>
    <col min="3334" max="3334" width="12.7109375" style="34" bestFit="1" customWidth="1"/>
    <col min="3335" max="3579" width="9.140625" style="34"/>
    <col min="3580" max="3580" width="4.28515625" style="34" customWidth="1"/>
    <col min="3581" max="3581" width="9" style="34" customWidth="1"/>
    <col min="3582" max="3582" width="43.140625" style="34" customWidth="1"/>
    <col min="3583" max="3583" width="7.85546875" style="34" customWidth="1"/>
    <col min="3584" max="3584" width="8.140625" style="34" customWidth="1"/>
    <col min="3585" max="3585" width="7.5703125" style="34" customWidth="1"/>
    <col min="3586" max="3586" width="6.7109375" style="34" customWidth="1"/>
    <col min="3587" max="3587" width="9.5703125" style="34" customWidth="1"/>
    <col min="3588" max="3588" width="10.42578125" style="34" bestFit="1" customWidth="1"/>
    <col min="3589" max="3589" width="9.28515625" style="34" customWidth="1"/>
    <col min="3590" max="3590" width="12.7109375" style="34" bestFit="1" customWidth="1"/>
    <col min="3591" max="3835" width="9.140625" style="34"/>
    <col min="3836" max="3836" width="4.28515625" style="34" customWidth="1"/>
    <col min="3837" max="3837" width="9" style="34" customWidth="1"/>
    <col min="3838" max="3838" width="43.140625" style="34" customWidth="1"/>
    <col min="3839" max="3839" width="7.85546875" style="34" customWidth="1"/>
    <col min="3840" max="3840" width="8.140625" style="34" customWidth="1"/>
    <col min="3841" max="3841" width="7.5703125" style="34" customWidth="1"/>
    <col min="3842" max="3842" width="6.7109375" style="34" customWidth="1"/>
    <col min="3843" max="3843" width="9.5703125" style="34" customWidth="1"/>
    <col min="3844" max="3844" width="10.42578125" style="34" bestFit="1" customWidth="1"/>
    <col min="3845" max="3845" width="9.28515625" style="34" customWidth="1"/>
    <col min="3846" max="3846" width="12.7109375" style="34" bestFit="1" customWidth="1"/>
    <col min="3847" max="4091" width="9.140625" style="34"/>
    <col min="4092" max="4092" width="4.28515625" style="34" customWidth="1"/>
    <col min="4093" max="4093" width="9" style="34" customWidth="1"/>
    <col min="4094" max="4094" width="43.140625" style="34" customWidth="1"/>
    <col min="4095" max="4095" width="7.85546875" style="34" customWidth="1"/>
    <col min="4096" max="4096" width="8.140625" style="34" customWidth="1"/>
    <col min="4097" max="4097" width="7.5703125" style="34" customWidth="1"/>
    <col min="4098" max="4098" width="6.7109375" style="34" customWidth="1"/>
    <col min="4099" max="4099" width="9.5703125" style="34" customWidth="1"/>
    <col min="4100" max="4100" width="10.42578125" style="34" bestFit="1" customWidth="1"/>
    <col min="4101" max="4101" width="9.28515625" style="34" customWidth="1"/>
    <col min="4102" max="4102" width="12.7109375" style="34" bestFit="1" customWidth="1"/>
    <col min="4103" max="4347" width="9.140625" style="34"/>
    <col min="4348" max="4348" width="4.28515625" style="34" customWidth="1"/>
    <col min="4349" max="4349" width="9" style="34" customWidth="1"/>
    <col min="4350" max="4350" width="43.140625" style="34" customWidth="1"/>
    <col min="4351" max="4351" width="7.85546875" style="34" customWidth="1"/>
    <col min="4352" max="4352" width="8.140625" style="34" customWidth="1"/>
    <col min="4353" max="4353" width="7.5703125" style="34" customWidth="1"/>
    <col min="4354" max="4354" width="6.7109375" style="34" customWidth="1"/>
    <col min="4355" max="4355" width="9.5703125" style="34" customWidth="1"/>
    <col min="4356" max="4356" width="10.42578125" style="34" bestFit="1" customWidth="1"/>
    <col min="4357" max="4357" width="9.28515625" style="34" customWidth="1"/>
    <col min="4358" max="4358" width="12.7109375" style="34" bestFit="1" customWidth="1"/>
    <col min="4359" max="4603" width="9.140625" style="34"/>
    <col min="4604" max="4604" width="4.28515625" style="34" customWidth="1"/>
    <col min="4605" max="4605" width="9" style="34" customWidth="1"/>
    <col min="4606" max="4606" width="43.140625" style="34" customWidth="1"/>
    <col min="4607" max="4607" width="7.85546875" style="34" customWidth="1"/>
    <col min="4608" max="4608" width="8.140625" style="34" customWidth="1"/>
    <col min="4609" max="4609" width="7.5703125" style="34" customWidth="1"/>
    <col min="4610" max="4610" width="6.7109375" style="34" customWidth="1"/>
    <col min="4611" max="4611" width="9.5703125" style="34" customWidth="1"/>
    <col min="4612" max="4612" width="10.42578125" style="34" bestFit="1" customWidth="1"/>
    <col min="4613" max="4613" width="9.28515625" style="34" customWidth="1"/>
    <col min="4614" max="4614" width="12.7109375" style="34" bestFit="1" customWidth="1"/>
    <col min="4615" max="4859" width="9.140625" style="34"/>
    <col min="4860" max="4860" width="4.28515625" style="34" customWidth="1"/>
    <col min="4861" max="4861" width="9" style="34" customWidth="1"/>
    <col min="4862" max="4862" width="43.140625" style="34" customWidth="1"/>
    <col min="4863" max="4863" width="7.85546875" style="34" customWidth="1"/>
    <col min="4864" max="4864" width="8.140625" style="34" customWidth="1"/>
    <col min="4865" max="4865" width="7.5703125" style="34" customWidth="1"/>
    <col min="4866" max="4866" width="6.7109375" style="34" customWidth="1"/>
    <col min="4867" max="4867" width="9.5703125" style="34" customWidth="1"/>
    <col min="4868" max="4868" width="10.42578125" style="34" bestFit="1" customWidth="1"/>
    <col min="4869" max="4869" width="9.28515625" style="34" customWidth="1"/>
    <col min="4870" max="4870" width="12.7109375" style="34" bestFit="1" customWidth="1"/>
    <col min="4871" max="5115" width="9.140625" style="34"/>
    <col min="5116" max="5116" width="4.28515625" style="34" customWidth="1"/>
    <col min="5117" max="5117" width="9" style="34" customWidth="1"/>
    <col min="5118" max="5118" width="43.140625" style="34" customWidth="1"/>
    <col min="5119" max="5119" width="7.85546875" style="34" customWidth="1"/>
    <col min="5120" max="5120" width="8.140625" style="34" customWidth="1"/>
    <col min="5121" max="5121" width="7.5703125" style="34" customWidth="1"/>
    <col min="5122" max="5122" width="6.7109375" style="34" customWidth="1"/>
    <col min="5123" max="5123" width="9.5703125" style="34" customWidth="1"/>
    <col min="5124" max="5124" width="10.42578125" style="34" bestFit="1" customWidth="1"/>
    <col min="5125" max="5125" width="9.28515625" style="34" customWidth="1"/>
    <col min="5126" max="5126" width="12.7109375" style="34" bestFit="1" customWidth="1"/>
    <col min="5127" max="5371" width="9.140625" style="34"/>
    <col min="5372" max="5372" width="4.28515625" style="34" customWidth="1"/>
    <col min="5373" max="5373" width="9" style="34" customWidth="1"/>
    <col min="5374" max="5374" width="43.140625" style="34" customWidth="1"/>
    <col min="5375" max="5375" width="7.85546875" style="34" customWidth="1"/>
    <col min="5376" max="5376" width="8.140625" style="34" customWidth="1"/>
    <col min="5377" max="5377" width="7.5703125" style="34" customWidth="1"/>
    <col min="5378" max="5378" width="6.7109375" style="34" customWidth="1"/>
    <col min="5379" max="5379" width="9.5703125" style="34" customWidth="1"/>
    <col min="5380" max="5380" width="10.42578125" style="34" bestFit="1" customWidth="1"/>
    <col min="5381" max="5381" width="9.28515625" style="34" customWidth="1"/>
    <col min="5382" max="5382" width="12.7109375" style="34" bestFit="1" customWidth="1"/>
    <col min="5383" max="5627" width="9.140625" style="34"/>
    <col min="5628" max="5628" width="4.28515625" style="34" customWidth="1"/>
    <col min="5629" max="5629" width="9" style="34" customWidth="1"/>
    <col min="5630" max="5630" width="43.140625" style="34" customWidth="1"/>
    <col min="5631" max="5631" width="7.85546875" style="34" customWidth="1"/>
    <col min="5632" max="5632" width="8.140625" style="34" customWidth="1"/>
    <col min="5633" max="5633" width="7.5703125" style="34" customWidth="1"/>
    <col min="5634" max="5634" width="6.7109375" style="34" customWidth="1"/>
    <col min="5635" max="5635" width="9.5703125" style="34" customWidth="1"/>
    <col min="5636" max="5636" width="10.42578125" style="34" bestFit="1" customWidth="1"/>
    <col min="5637" max="5637" width="9.28515625" style="34" customWidth="1"/>
    <col min="5638" max="5638" width="12.7109375" style="34" bestFit="1" customWidth="1"/>
    <col min="5639" max="5883" width="9.140625" style="34"/>
    <col min="5884" max="5884" width="4.28515625" style="34" customWidth="1"/>
    <col min="5885" max="5885" width="9" style="34" customWidth="1"/>
    <col min="5886" max="5886" width="43.140625" style="34" customWidth="1"/>
    <col min="5887" max="5887" width="7.85546875" style="34" customWidth="1"/>
    <col min="5888" max="5888" width="8.140625" style="34" customWidth="1"/>
    <col min="5889" max="5889" width="7.5703125" style="34" customWidth="1"/>
    <col min="5890" max="5890" width="6.7109375" style="34" customWidth="1"/>
    <col min="5891" max="5891" width="9.5703125" style="34" customWidth="1"/>
    <col min="5892" max="5892" width="10.42578125" style="34" bestFit="1" customWidth="1"/>
    <col min="5893" max="5893" width="9.28515625" style="34" customWidth="1"/>
    <col min="5894" max="5894" width="12.7109375" style="34" bestFit="1" customWidth="1"/>
    <col min="5895" max="6139" width="9.140625" style="34"/>
    <col min="6140" max="6140" width="4.28515625" style="34" customWidth="1"/>
    <col min="6141" max="6141" width="9" style="34" customWidth="1"/>
    <col min="6142" max="6142" width="43.140625" style="34" customWidth="1"/>
    <col min="6143" max="6143" width="7.85546875" style="34" customWidth="1"/>
    <col min="6144" max="6144" width="8.140625" style="34" customWidth="1"/>
    <col min="6145" max="6145" width="7.5703125" style="34" customWidth="1"/>
    <col min="6146" max="6146" width="6.7109375" style="34" customWidth="1"/>
    <col min="6147" max="6147" width="9.5703125" style="34" customWidth="1"/>
    <col min="6148" max="6148" width="10.42578125" style="34" bestFit="1" customWidth="1"/>
    <col min="6149" max="6149" width="9.28515625" style="34" customWidth="1"/>
    <col min="6150" max="6150" width="12.7109375" style="34" bestFit="1" customWidth="1"/>
    <col min="6151" max="6395" width="9.140625" style="34"/>
    <col min="6396" max="6396" width="4.28515625" style="34" customWidth="1"/>
    <col min="6397" max="6397" width="9" style="34" customWidth="1"/>
    <col min="6398" max="6398" width="43.140625" style="34" customWidth="1"/>
    <col min="6399" max="6399" width="7.85546875" style="34" customWidth="1"/>
    <col min="6400" max="6400" width="8.140625" style="34" customWidth="1"/>
    <col min="6401" max="6401" width="7.5703125" style="34" customWidth="1"/>
    <col min="6402" max="6402" width="6.7109375" style="34" customWidth="1"/>
    <col min="6403" max="6403" width="9.5703125" style="34" customWidth="1"/>
    <col min="6404" max="6404" width="10.42578125" style="34" bestFit="1" customWidth="1"/>
    <col min="6405" max="6405" width="9.28515625" style="34" customWidth="1"/>
    <col min="6406" max="6406" width="12.7109375" style="34" bestFit="1" customWidth="1"/>
    <col min="6407" max="6651" width="9.140625" style="34"/>
    <col min="6652" max="6652" width="4.28515625" style="34" customWidth="1"/>
    <col min="6653" max="6653" width="9" style="34" customWidth="1"/>
    <col min="6654" max="6654" width="43.140625" style="34" customWidth="1"/>
    <col min="6655" max="6655" width="7.85546875" style="34" customWidth="1"/>
    <col min="6656" max="6656" width="8.140625" style="34" customWidth="1"/>
    <col min="6657" max="6657" width="7.5703125" style="34" customWidth="1"/>
    <col min="6658" max="6658" width="6.7109375" style="34" customWidth="1"/>
    <col min="6659" max="6659" width="9.5703125" style="34" customWidth="1"/>
    <col min="6660" max="6660" width="10.42578125" style="34" bestFit="1" customWidth="1"/>
    <col min="6661" max="6661" width="9.28515625" style="34" customWidth="1"/>
    <col min="6662" max="6662" width="12.7109375" style="34" bestFit="1" customWidth="1"/>
    <col min="6663" max="6907" width="9.140625" style="34"/>
    <col min="6908" max="6908" width="4.28515625" style="34" customWidth="1"/>
    <col min="6909" max="6909" width="9" style="34" customWidth="1"/>
    <col min="6910" max="6910" width="43.140625" style="34" customWidth="1"/>
    <col min="6911" max="6911" width="7.85546875" style="34" customWidth="1"/>
    <col min="6912" max="6912" width="8.140625" style="34" customWidth="1"/>
    <col min="6913" max="6913" width="7.5703125" style="34" customWidth="1"/>
    <col min="6914" max="6914" width="6.7109375" style="34" customWidth="1"/>
    <col min="6915" max="6915" width="9.5703125" style="34" customWidth="1"/>
    <col min="6916" max="6916" width="10.42578125" style="34" bestFit="1" customWidth="1"/>
    <col min="6917" max="6917" width="9.28515625" style="34" customWidth="1"/>
    <col min="6918" max="6918" width="12.7109375" style="34" bestFit="1" customWidth="1"/>
    <col min="6919" max="7163" width="9.140625" style="34"/>
    <col min="7164" max="7164" width="4.28515625" style="34" customWidth="1"/>
    <col min="7165" max="7165" width="9" style="34" customWidth="1"/>
    <col min="7166" max="7166" width="43.140625" style="34" customWidth="1"/>
    <col min="7167" max="7167" width="7.85546875" style="34" customWidth="1"/>
    <col min="7168" max="7168" width="8.140625" style="34" customWidth="1"/>
    <col min="7169" max="7169" width="7.5703125" style="34" customWidth="1"/>
    <col min="7170" max="7170" width="6.7109375" style="34" customWidth="1"/>
    <col min="7171" max="7171" width="9.5703125" style="34" customWidth="1"/>
    <col min="7172" max="7172" width="10.42578125" style="34" bestFit="1" customWidth="1"/>
    <col min="7173" max="7173" width="9.28515625" style="34" customWidth="1"/>
    <col min="7174" max="7174" width="12.7109375" style="34" bestFit="1" customWidth="1"/>
    <col min="7175" max="7419" width="9.140625" style="34"/>
    <col min="7420" max="7420" width="4.28515625" style="34" customWidth="1"/>
    <col min="7421" max="7421" width="9" style="34" customWidth="1"/>
    <col min="7422" max="7422" width="43.140625" style="34" customWidth="1"/>
    <col min="7423" max="7423" width="7.85546875" style="34" customWidth="1"/>
    <col min="7424" max="7424" width="8.140625" style="34" customWidth="1"/>
    <col min="7425" max="7425" width="7.5703125" style="34" customWidth="1"/>
    <col min="7426" max="7426" width="6.7109375" style="34" customWidth="1"/>
    <col min="7427" max="7427" width="9.5703125" style="34" customWidth="1"/>
    <col min="7428" max="7428" width="10.42578125" style="34" bestFit="1" customWidth="1"/>
    <col min="7429" max="7429" width="9.28515625" style="34" customWidth="1"/>
    <col min="7430" max="7430" width="12.7109375" style="34" bestFit="1" customWidth="1"/>
    <col min="7431" max="7675" width="9.140625" style="34"/>
    <col min="7676" max="7676" width="4.28515625" style="34" customWidth="1"/>
    <col min="7677" max="7677" width="9" style="34" customWidth="1"/>
    <col min="7678" max="7678" width="43.140625" style="34" customWidth="1"/>
    <col min="7679" max="7679" width="7.85546875" style="34" customWidth="1"/>
    <col min="7680" max="7680" width="8.140625" style="34" customWidth="1"/>
    <col min="7681" max="7681" width="7.5703125" style="34" customWidth="1"/>
    <col min="7682" max="7682" width="6.7109375" style="34" customWidth="1"/>
    <col min="7683" max="7683" width="9.5703125" style="34" customWidth="1"/>
    <col min="7684" max="7684" width="10.42578125" style="34" bestFit="1" customWidth="1"/>
    <col min="7685" max="7685" width="9.28515625" style="34" customWidth="1"/>
    <col min="7686" max="7686" width="12.7109375" style="34" bestFit="1" customWidth="1"/>
    <col min="7687" max="7931" width="9.140625" style="34"/>
    <col min="7932" max="7932" width="4.28515625" style="34" customWidth="1"/>
    <col min="7933" max="7933" width="9" style="34" customWidth="1"/>
    <col min="7934" max="7934" width="43.140625" style="34" customWidth="1"/>
    <col min="7935" max="7935" width="7.85546875" style="34" customWidth="1"/>
    <col min="7936" max="7936" width="8.140625" style="34" customWidth="1"/>
    <col min="7937" max="7937" width="7.5703125" style="34" customWidth="1"/>
    <col min="7938" max="7938" width="6.7109375" style="34" customWidth="1"/>
    <col min="7939" max="7939" width="9.5703125" style="34" customWidth="1"/>
    <col min="7940" max="7940" width="10.42578125" style="34" bestFit="1" customWidth="1"/>
    <col min="7941" max="7941" width="9.28515625" style="34" customWidth="1"/>
    <col min="7942" max="7942" width="12.7109375" style="34" bestFit="1" customWidth="1"/>
    <col min="7943" max="8187" width="9.140625" style="34"/>
    <col min="8188" max="8188" width="4.28515625" style="34" customWidth="1"/>
    <col min="8189" max="8189" width="9" style="34" customWidth="1"/>
    <col min="8190" max="8190" width="43.140625" style="34" customWidth="1"/>
    <col min="8191" max="8191" width="7.85546875" style="34" customWidth="1"/>
    <col min="8192" max="8192" width="8.140625" style="34" customWidth="1"/>
    <col min="8193" max="8193" width="7.5703125" style="34" customWidth="1"/>
    <col min="8194" max="8194" width="6.7109375" style="34" customWidth="1"/>
    <col min="8195" max="8195" width="9.5703125" style="34" customWidth="1"/>
    <col min="8196" max="8196" width="10.42578125" style="34" bestFit="1" customWidth="1"/>
    <col min="8197" max="8197" width="9.28515625" style="34" customWidth="1"/>
    <col min="8198" max="8198" width="12.7109375" style="34" bestFit="1" customWidth="1"/>
    <col min="8199" max="8443" width="9.140625" style="34"/>
    <col min="8444" max="8444" width="4.28515625" style="34" customWidth="1"/>
    <col min="8445" max="8445" width="9" style="34" customWidth="1"/>
    <col min="8446" max="8446" width="43.140625" style="34" customWidth="1"/>
    <col min="8447" max="8447" width="7.85546875" style="34" customWidth="1"/>
    <col min="8448" max="8448" width="8.140625" style="34" customWidth="1"/>
    <col min="8449" max="8449" width="7.5703125" style="34" customWidth="1"/>
    <col min="8450" max="8450" width="6.7109375" style="34" customWidth="1"/>
    <col min="8451" max="8451" width="9.5703125" style="34" customWidth="1"/>
    <col min="8452" max="8452" width="10.42578125" style="34" bestFit="1" customWidth="1"/>
    <col min="8453" max="8453" width="9.28515625" style="34" customWidth="1"/>
    <col min="8454" max="8454" width="12.7109375" style="34" bestFit="1" customWidth="1"/>
    <col min="8455" max="8699" width="9.140625" style="34"/>
    <col min="8700" max="8700" width="4.28515625" style="34" customWidth="1"/>
    <col min="8701" max="8701" width="9" style="34" customWidth="1"/>
    <col min="8702" max="8702" width="43.140625" style="34" customWidth="1"/>
    <col min="8703" max="8703" width="7.85546875" style="34" customWidth="1"/>
    <col min="8704" max="8704" width="8.140625" style="34" customWidth="1"/>
    <col min="8705" max="8705" width="7.5703125" style="34" customWidth="1"/>
    <col min="8706" max="8706" width="6.7109375" style="34" customWidth="1"/>
    <col min="8707" max="8707" width="9.5703125" style="34" customWidth="1"/>
    <col min="8708" max="8708" width="10.42578125" style="34" bestFit="1" customWidth="1"/>
    <col min="8709" max="8709" width="9.28515625" style="34" customWidth="1"/>
    <col min="8710" max="8710" width="12.7109375" style="34" bestFit="1" customWidth="1"/>
    <col min="8711" max="8955" width="9.140625" style="34"/>
    <col min="8956" max="8956" width="4.28515625" style="34" customWidth="1"/>
    <col min="8957" max="8957" width="9" style="34" customWidth="1"/>
    <col min="8958" max="8958" width="43.140625" style="34" customWidth="1"/>
    <col min="8959" max="8959" width="7.85546875" style="34" customWidth="1"/>
    <col min="8960" max="8960" width="8.140625" style="34" customWidth="1"/>
    <col min="8961" max="8961" width="7.5703125" style="34" customWidth="1"/>
    <col min="8962" max="8962" width="6.7109375" style="34" customWidth="1"/>
    <col min="8963" max="8963" width="9.5703125" style="34" customWidth="1"/>
    <col min="8964" max="8964" width="10.42578125" style="34" bestFit="1" customWidth="1"/>
    <col min="8965" max="8965" width="9.28515625" style="34" customWidth="1"/>
    <col min="8966" max="8966" width="12.7109375" style="34" bestFit="1" customWidth="1"/>
    <col min="8967" max="9211" width="9.140625" style="34"/>
    <col min="9212" max="9212" width="4.28515625" style="34" customWidth="1"/>
    <col min="9213" max="9213" width="9" style="34" customWidth="1"/>
    <col min="9214" max="9214" width="43.140625" style="34" customWidth="1"/>
    <col min="9215" max="9215" width="7.85546875" style="34" customWidth="1"/>
    <col min="9216" max="9216" width="8.140625" style="34" customWidth="1"/>
    <col min="9217" max="9217" width="7.5703125" style="34" customWidth="1"/>
    <col min="9218" max="9218" width="6.7109375" style="34" customWidth="1"/>
    <col min="9219" max="9219" width="9.5703125" style="34" customWidth="1"/>
    <col min="9220" max="9220" width="10.42578125" style="34" bestFit="1" customWidth="1"/>
    <col min="9221" max="9221" width="9.28515625" style="34" customWidth="1"/>
    <col min="9222" max="9222" width="12.7109375" style="34" bestFit="1" customWidth="1"/>
    <col min="9223" max="9467" width="9.140625" style="34"/>
    <col min="9468" max="9468" width="4.28515625" style="34" customWidth="1"/>
    <col min="9469" max="9469" width="9" style="34" customWidth="1"/>
    <col min="9470" max="9470" width="43.140625" style="34" customWidth="1"/>
    <col min="9471" max="9471" width="7.85546875" style="34" customWidth="1"/>
    <col min="9472" max="9472" width="8.140625" style="34" customWidth="1"/>
    <col min="9473" max="9473" width="7.5703125" style="34" customWidth="1"/>
    <col min="9474" max="9474" width="6.7109375" style="34" customWidth="1"/>
    <col min="9475" max="9475" width="9.5703125" style="34" customWidth="1"/>
    <col min="9476" max="9476" width="10.42578125" style="34" bestFit="1" customWidth="1"/>
    <col min="9477" max="9477" width="9.28515625" style="34" customWidth="1"/>
    <col min="9478" max="9478" width="12.7109375" style="34" bestFit="1" customWidth="1"/>
    <col min="9479" max="9723" width="9.140625" style="34"/>
    <col min="9724" max="9724" width="4.28515625" style="34" customWidth="1"/>
    <col min="9725" max="9725" width="9" style="34" customWidth="1"/>
    <col min="9726" max="9726" width="43.140625" style="34" customWidth="1"/>
    <col min="9727" max="9727" width="7.85546875" style="34" customWidth="1"/>
    <col min="9728" max="9728" width="8.140625" style="34" customWidth="1"/>
    <col min="9729" max="9729" width="7.5703125" style="34" customWidth="1"/>
    <col min="9730" max="9730" width="6.7109375" style="34" customWidth="1"/>
    <col min="9731" max="9731" width="9.5703125" style="34" customWidth="1"/>
    <col min="9732" max="9732" width="10.42578125" style="34" bestFit="1" customWidth="1"/>
    <col min="9733" max="9733" width="9.28515625" style="34" customWidth="1"/>
    <col min="9734" max="9734" width="12.7109375" style="34" bestFit="1" customWidth="1"/>
    <col min="9735" max="9979" width="9.140625" style="34"/>
    <col min="9980" max="9980" width="4.28515625" style="34" customWidth="1"/>
    <col min="9981" max="9981" width="9" style="34" customWidth="1"/>
    <col min="9982" max="9982" width="43.140625" style="34" customWidth="1"/>
    <col min="9983" max="9983" width="7.85546875" style="34" customWidth="1"/>
    <col min="9984" max="9984" width="8.140625" style="34" customWidth="1"/>
    <col min="9985" max="9985" width="7.5703125" style="34" customWidth="1"/>
    <col min="9986" max="9986" width="6.7109375" style="34" customWidth="1"/>
    <col min="9987" max="9987" width="9.5703125" style="34" customWidth="1"/>
    <col min="9988" max="9988" width="10.42578125" style="34" bestFit="1" customWidth="1"/>
    <col min="9989" max="9989" width="9.28515625" style="34" customWidth="1"/>
    <col min="9990" max="9990" width="12.7109375" style="34" bestFit="1" customWidth="1"/>
    <col min="9991" max="10235" width="9.140625" style="34"/>
    <col min="10236" max="10236" width="4.28515625" style="34" customWidth="1"/>
    <col min="10237" max="10237" width="9" style="34" customWidth="1"/>
    <col min="10238" max="10238" width="43.140625" style="34" customWidth="1"/>
    <col min="10239" max="10239" width="7.85546875" style="34" customWidth="1"/>
    <col min="10240" max="10240" width="8.140625" style="34" customWidth="1"/>
    <col min="10241" max="10241" width="7.5703125" style="34" customWidth="1"/>
    <col min="10242" max="10242" width="6.7109375" style="34" customWidth="1"/>
    <col min="10243" max="10243" width="9.5703125" style="34" customWidth="1"/>
    <col min="10244" max="10244" width="10.42578125" style="34" bestFit="1" customWidth="1"/>
    <col min="10245" max="10245" width="9.28515625" style="34" customWidth="1"/>
    <col min="10246" max="10246" width="12.7109375" style="34" bestFit="1" customWidth="1"/>
    <col min="10247" max="10491" width="9.140625" style="34"/>
    <col min="10492" max="10492" width="4.28515625" style="34" customWidth="1"/>
    <col min="10493" max="10493" width="9" style="34" customWidth="1"/>
    <col min="10494" max="10494" width="43.140625" style="34" customWidth="1"/>
    <col min="10495" max="10495" width="7.85546875" style="34" customWidth="1"/>
    <col min="10496" max="10496" width="8.140625" style="34" customWidth="1"/>
    <col min="10497" max="10497" width="7.5703125" style="34" customWidth="1"/>
    <col min="10498" max="10498" width="6.7109375" style="34" customWidth="1"/>
    <col min="10499" max="10499" width="9.5703125" style="34" customWidth="1"/>
    <col min="10500" max="10500" width="10.42578125" style="34" bestFit="1" customWidth="1"/>
    <col min="10501" max="10501" width="9.28515625" style="34" customWidth="1"/>
    <col min="10502" max="10502" width="12.7109375" style="34" bestFit="1" customWidth="1"/>
    <col min="10503" max="10747" width="9.140625" style="34"/>
    <col min="10748" max="10748" width="4.28515625" style="34" customWidth="1"/>
    <col min="10749" max="10749" width="9" style="34" customWidth="1"/>
    <col min="10750" max="10750" width="43.140625" style="34" customWidth="1"/>
    <col min="10751" max="10751" width="7.85546875" style="34" customWidth="1"/>
    <col min="10752" max="10752" width="8.140625" style="34" customWidth="1"/>
    <col min="10753" max="10753" width="7.5703125" style="34" customWidth="1"/>
    <col min="10754" max="10754" width="6.7109375" style="34" customWidth="1"/>
    <col min="10755" max="10755" width="9.5703125" style="34" customWidth="1"/>
    <col min="10756" max="10756" width="10.42578125" style="34" bestFit="1" customWidth="1"/>
    <col min="10757" max="10757" width="9.28515625" style="34" customWidth="1"/>
    <col min="10758" max="10758" width="12.7109375" style="34" bestFit="1" customWidth="1"/>
    <col min="10759" max="11003" width="9.140625" style="34"/>
    <col min="11004" max="11004" width="4.28515625" style="34" customWidth="1"/>
    <col min="11005" max="11005" width="9" style="34" customWidth="1"/>
    <col min="11006" max="11006" width="43.140625" style="34" customWidth="1"/>
    <col min="11007" max="11007" width="7.85546875" style="34" customWidth="1"/>
    <col min="11008" max="11008" width="8.140625" style="34" customWidth="1"/>
    <col min="11009" max="11009" width="7.5703125" style="34" customWidth="1"/>
    <col min="11010" max="11010" width="6.7109375" style="34" customWidth="1"/>
    <col min="11011" max="11011" width="9.5703125" style="34" customWidth="1"/>
    <col min="11012" max="11012" width="10.42578125" style="34" bestFit="1" customWidth="1"/>
    <col min="11013" max="11013" width="9.28515625" style="34" customWidth="1"/>
    <col min="11014" max="11014" width="12.7109375" style="34" bestFit="1" customWidth="1"/>
    <col min="11015" max="11259" width="9.140625" style="34"/>
    <col min="11260" max="11260" width="4.28515625" style="34" customWidth="1"/>
    <col min="11261" max="11261" width="9" style="34" customWidth="1"/>
    <col min="11262" max="11262" width="43.140625" style="34" customWidth="1"/>
    <col min="11263" max="11263" width="7.85546875" style="34" customWidth="1"/>
    <col min="11264" max="11264" width="8.140625" style="34" customWidth="1"/>
    <col min="11265" max="11265" width="7.5703125" style="34" customWidth="1"/>
    <col min="11266" max="11266" width="6.7109375" style="34" customWidth="1"/>
    <col min="11267" max="11267" width="9.5703125" style="34" customWidth="1"/>
    <col min="11268" max="11268" width="10.42578125" style="34" bestFit="1" customWidth="1"/>
    <col min="11269" max="11269" width="9.28515625" style="34" customWidth="1"/>
    <col min="11270" max="11270" width="12.7109375" style="34" bestFit="1" customWidth="1"/>
    <col min="11271" max="11515" width="9.140625" style="34"/>
    <col min="11516" max="11516" width="4.28515625" style="34" customWidth="1"/>
    <col min="11517" max="11517" width="9" style="34" customWidth="1"/>
    <col min="11518" max="11518" width="43.140625" style="34" customWidth="1"/>
    <col min="11519" max="11519" width="7.85546875" style="34" customWidth="1"/>
    <col min="11520" max="11520" width="8.140625" style="34" customWidth="1"/>
    <col min="11521" max="11521" width="7.5703125" style="34" customWidth="1"/>
    <col min="11522" max="11522" width="6.7109375" style="34" customWidth="1"/>
    <col min="11523" max="11523" width="9.5703125" style="34" customWidth="1"/>
    <col min="11524" max="11524" width="10.42578125" style="34" bestFit="1" customWidth="1"/>
    <col min="11525" max="11525" width="9.28515625" style="34" customWidth="1"/>
    <col min="11526" max="11526" width="12.7109375" style="34" bestFit="1" customWidth="1"/>
    <col min="11527" max="11771" width="9.140625" style="34"/>
    <col min="11772" max="11772" width="4.28515625" style="34" customWidth="1"/>
    <col min="11773" max="11773" width="9" style="34" customWidth="1"/>
    <col min="11774" max="11774" width="43.140625" style="34" customWidth="1"/>
    <col min="11775" max="11775" width="7.85546875" style="34" customWidth="1"/>
    <col min="11776" max="11776" width="8.140625" style="34" customWidth="1"/>
    <col min="11777" max="11777" width="7.5703125" style="34" customWidth="1"/>
    <col min="11778" max="11778" width="6.7109375" style="34" customWidth="1"/>
    <col min="11779" max="11779" width="9.5703125" style="34" customWidth="1"/>
    <col min="11780" max="11780" width="10.42578125" style="34" bestFit="1" customWidth="1"/>
    <col min="11781" max="11781" width="9.28515625" style="34" customWidth="1"/>
    <col min="11782" max="11782" width="12.7109375" style="34" bestFit="1" customWidth="1"/>
    <col min="11783" max="12027" width="9.140625" style="34"/>
    <col min="12028" max="12028" width="4.28515625" style="34" customWidth="1"/>
    <col min="12029" max="12029" width="9" style="34" customWidth="1"/>
    <col min="12030" max="12030" width="43.140625" style="34" customWidth="1"/>
    <col min="12031" max="12031" width="7.85546875" style="34" customWidth="1"/>
    <col min="12032" max="12032" width="8.140625" style="34" customWidth="1"/>
    <col min="12033" max="12033" width="7.5703125" style="34" customWidth="1"/>
    <col min="12034" max="12034" width="6.7109375" style="34" customWidth="1"/>
    <col min="12035" max="12035" width="9.5703125" style="34" customWidth="1"/>
    <col min="12036" max="12036" width="10.42578125" style="34" bestFit="1" customWidth="1"/>
    <col min="12037" max="12037" width="9.28515625" style="34" customWidth="1"/>
    <col min="12038" max="12038" width="12.7109375" style="34" bestFit="1" customWidth="1"/>
    <col min="12039" max="12283" width="9.140625" style="34"/>
    <col min="12284" max="12284" width="4.28515625" style="34" customWidth="1"/>
    <col min="12285" max="12285" width="9" style="34" customWidth="1"/>
    <col min="12286" max="12286" width="43.140625" style="34" customWidth="1"/>
    <col min="12287" max="12287" width="7.85546875" style="34" customWidth="1"/>
    <col min="12288" max="12288" width="8.140625" style="34" customWidth="1"/>
    <col min="12289" max="12289" width="7.5703125" style="34" customWidth="1"/>
    <col min="12290" max="12290" width="6.7109375" style="34" customWidth="1"/>
    <col min="12291" max="12291" width="9.5703125" style="34" customWidth="1"/>
    <col min="12292" max="12292" width="10.42578125" style="34" bestFit="1" customWidth="1"/>
    <col min="12293" max="12293" width="9.28515625" style="34" customWidth="1"/>
    <col min="12294" max="12294" width="12.7109375" style="34" bestFit="1" customWidth="1"/>
    <col min="12295" max="12539" width="9.140625" style="34"/>
    <col min="12540" max="12540" width="4.28515625" style="34" customWidth="1"/>
    <col min="12541" max="12541" width="9" style="34" customWidth="1"/>
    <col min="12542" max="12542" width="43.140625" style="34" customWidth="1"/>
    <col min="12543" max="12543" width="7.85546875" style="34" customWidth="1"/>
    <col min="12544" max="12544" width="8.140625" style="34" customWidth="1"/>
    <col min="12545" max="12545" width="7.5703125" style="34" customWidth="1"/>
    <col min="12546" max="12546" width="6.7109375" style="34" customWidth="1"/>
    <col min="12547" max="12547" width="9.5703125" style="34" customWidth="1"/>
    <col min="12548" max="12548" width="10.42578125" style="34" bestFit="1" customWidth="1"/>
    <col min="12549" max="12549" width="9.28515625" style="34" customWidth="1"/>
    <col min="12550" max="12550" width="12.7109375" style="34" bestFit="1" customWidth="1"/>
    <col min="12551" max="12795" width="9.140625" style="34"/>
    <col min="12796" max="12796" width="4.28515625" style="34" customWidth="1"/>
    <col min="12797" max="12797" width="9" style="34" customWidth="1"/>
    <col min="12798" max="12798" width="43.140625" style="34" customWidth="1"/>
    <col min="12799" max="12799" width="7.85546875" style="34" customWidth="1"/>
    <col min="12800" max="12800" width="8.140625" style="34" customWidth="1"/>
    <col min="12801" max="12801" width="7.5703125" style="34" customWidth="1"/>
    <col min="12802" max="12802" width="6.7109375" style="34" customWidth="1"/>
    <col min="12803" max="12803" width="9.5703125" style="34" customWidth="1"/>
    <col min="12804" max="12804" width="10.42578125" style="34" bestFit="1" customWidth="1"/>
    <col min="12805" max="12805" width="9.28515625" style="34" customWidth="1"/>
    <col min="12806" max="12806" width="12.7109375" style="34" bestFit="1" customWidth="1"/>
    <col min="12807" max="13051" width="9.140625" style="34"/>
    <col min="13052" max="13052" width="4.28515625" style="34" customWidth="1"/>
    <col min="13053" max="13053" width="9" style="34" customWidth="1"/>
    <col min="13054" max="13054" width="43.140625" style="34" customWidth="1"/>
    <col min="13055" max="13055" width="7.85546875" style="34" customWidth="1"/>
    <col min="13056" max="13056" width="8.140625" style="34" customWidth="1"/>
    <col min="13057" max="13057" width="7.5703125" style="34" customWidth="1"/>
    <col min="13058" max="13058" width="6.7109375" style="34" customWidth="1"/>
    <col min="13059" max="13059" width="9.5703125" style="34" customWidth="1"/>
    <col min="13060" max="13060" width="10.42578125" style="34" bestFit="1" customWidth="1"/>
    <col min="13061" max="13061" width="9.28515625" style="34" customWidth="1"/>
    <col min="13062" max="13062" width="12.7109375" style="34" bestFit="1" customWidth="1"/>
    <col min="13063" max="13307" width="9.140625" style="34"/>
    <col min="13308" max="13308" width="4.28515625" style="34" customWidth="1"/>
    <col min="13309" max="13309" width="9" style="34" customWidth="1"/>
    <col min="13310" max="13310" width="43.140625" style="34" customWidth="1"/>
    <col min="13311" max="13311" width="7.85546875" style="34" customWidth="1"/>
    <col min="13312" max="13312" width="8.140625" style="34" customWidth="1"/>
    <col min="13313" max="13313" width="7.5703125" style="34" customWidth="1"/>
    <col min="13314" max="13314" width="6.7109375" style="34" customWidth="1"/>
    <col min="13315" max="13315" width="9.5703125" style="34" customWidth="1"/>
    <col min="13316" max="13316" width="10.42578125" style="34" bestFit="1" customWidth="1"/>
    <col min="13317" max="13317" width="9.28515625" style="34" customWidth="1"/>
    <col min="13318" max="13318" width="12.7109375" style="34" bestFit="1" customWidth="1"/>
    <col min="13319" max="13563" width="9.140625" style="34"/>
    <col min="13564" max="13564" width="4.28515625" style="34" customWidth="1"/>
    <col min="13565" max="13565" width="9" style="34" customWidth="1"/>
    <col min="13566" max="13566" width="43.140625" style="34" customWidth="1"/>
    <col min="13567" max="13567" width="7.85546875" style="34" customWidth="1"/>
    <col min="13568" max="13568" width="8.140625" style="34" customWidth="1"/>
    <col min="13569" max="13569" width="7.5703125" style="34" customWidth="1"/>
    <col min="13570" max="13570" width="6.7109375" style="34" customWidth="1"/>
    <col min="13571" max="13571" width="9.5703125" style="34" customWidth="1"/>
    <col min="13572" max="13572" width="10.42578125" style="34" bestFit="1" customWidth="1"/>
    <col min="13573" max="13573" width="9.28515625" style="34" customWidth="1"/>
    <col min="13574" max="13574" width="12.7109375" style="34" bestFit="1" customWidth="1"/>
    <col min="13575" max="13819" width="9.140625" style="34"/>
    <col min="13820" max="13820" width="4.28515625" style="34" customWidth="1"/>
    <col min="13821" max="13821" width="9" style="34" customWidth="1"/>
    <col min="13822" max="13822" width="43.140625" style="34" customWidth="1"/>
    <col min="13823" max="13823" width="7.85546875" style="34" customWidth="1"/>
    <col min="13824" max="13824" width="8.140625" style="34" customWidth="1"/>
    <col min="13825" max="13825" width="7.5703125" style="34" customWidth="1"/>
    <col min="13826" max="13826" width="6.7109375" style="34" customWidth="1"/>
    <col min="13827" max="13827" width="9.5703125" style="34" customWidth="1"/>
    <col min="13828" max="13828" width="10.42578125" style="34" bestFit="1" customWidth="1"/>
    <col min="13829" max="13829" width="9.28515625" style="34" customWidth="1"/>
    <col min="13830" max="13830" width="12.7109375" style="34" bestFit="1" customWidth="1"/>
    <col min="13831" max="14075" width="9.140625" style="34"/>
    <col min="14076" max="14076" width="4.28515625" style="34" customWidth="1"/>
    <col min="14077" max="14077" width="9" style="34" customWidth="1"/>
    <col min="14078" max="14078" width="43.140625" style="34" customWidth="1"/>
    <col min="14079" max="14079" width="7.85546875" style="34" customWidth="1"/>
    <col min="14080" max="14080" width="8.140625" style="34" customWidth="1"/>
    <col min="14081" max="14081" width="7.5703125" style="34" customWidth="1"/>
    <col min="14082" max="14082" width="6.7109375" style="34" customWidth="1"/>
    <col min="14083" max="14083" width="9.5703125" style="34" customWidth="1"/>
    <col min="14084" max="14084" width="10.42578125" style="34" bestFit="1" customWidth="1"/>
    <col min="14085" max="14085" width="9.28515625" style="34" customWidth="1"/>
    <col min="14086" max="14086" width="12.7109375" style="34" bestFit="1" customWidth="1"/>
    <col min="14087" max="14331" width="9.140625" style="34"/>
    <col min="14332" max="14332" width="4.28515625" style="34" customWidth="1"/>
    <col min="14333" max="14333" width="9" style="34" customWidth="1"/>
    <col min="14334" max="14334" width="43.140625" style="34" customWidth="1"/>
    <col min="14335" max="14335" width="7.85546875" style="34" customWidth="1"/>
    <col min="14336" max="14336" width="8.140625" style="34" customWidth="1"/>
    <col min="14337" max="14337" width="7.5703125" style="34" customWidth="1"/>
    <col min="14338" max="14338" width="6.7109375" style="34" customWidth="1"/>
    <col min="14339" max="14339" width="9.5703125" style="34" customWidth="1"/>
    <col min="14340" max="14340" width="10.42578125" style="34" bestFit="1" customWidth="1"/>
    <col min="14341" max="14341" width="9.28515625" style="34" customWidth="1"/>
    <col min="14342" max="14342" width="12.7109375" style="34" bestFit="1" customWidth="1"/>
    <col min="14343" max="14587" width="9.140625" style="34"/>
    <col min="14588" max="14588" width="4.28515625" style="34" customWidth="1"/>
    <col min="14589" max="14589" width="9" style="34" customWidth="1"/>
    <col min="14590" max="14590" width="43.140625" style="34" customWidth="1"/>
    <col min="14591" max="14591" width="7.85546875" style="34" customWidth="1"/>
    <col min="14592" max="14592" width="8.140625" style="34" customWidth="1"/>
    <col min="14593" max="14593" width="7.5703125" style="34" customWidth="1"/>
    <col min="14594" max="14594" width="6.7109375" style="34" customWidth="1"/>
    <col min="14595" max="14595" width="9.5703125" style="34" customWidth="1"/>
    <col min="14596" max="14596" width="10.42578125" style="34" bestFit="1" customWidth="1"/>
    <col min="14597" max="14597" width="9.28515625" style="34" customWidth="1"/>
    <col min="14598" max="14598" width="12.7109375" style="34" bestFit="1" customWidth="1"/>
    <col min="14599" max="14843" width="9.140625" style="34"/>
    <col min="14844" max="14844" width="4.28515625" style="34" customWidth="1"/>
    <col min="14845" max="14845" width="9" style="34" customWidth="1"/>
    <col min="14846" max="14846" width="43.140625" style="34" customWidth="1"/>
    <col min="14847" max="14847" width="7.85546875" style="34" customWidth="1"/>
    <col min="14848" max="14848" width="8.140625" style="34" customWidth="1"/>
    <col min="14849" max="14849" width="7.5703125" style="34" customWidth="1"/>
    <col min="14850" max="14850" width="6.7109375" style="34" customWidth="1"/>
    <col min="14851" max="14851" width="9.5703125" style="34" customWidth="1"/>
    <col min="14852" max="14852" width="10.42578125" style="34" bestFit="1" customWidth="1"/>
    <col min="14853" max="14853" width="9.28515625" style="34" customWidth="1"/>
    <col min="14854" max="14854" width="12.7109375" style="34" bestFit="1" customWidth="1"/>
    <col min="14855" max="15099" width="9.140625" style="34"/>
    <col min="15100" max="15100" width="4.28515625" style="34" customWidth="1"/>
    <col min="15101" max="15101" width="9" style="34" customWidth="1"/>
    <col min="15102" max="15102" width="43.140625" style="34" customWidth="1"/>
    <col min="15103" max="15103" width="7.85546875" style="34" customWidth="1"/>
    <col min="15104" max="15104" width="8.140625" style="34" customWidth="1"/>
    <col min="15105" max="15105" width="7.5703125" style="34" customWidth="1"/>
    <col min="15106" max="15106" width="6.7109375" style="34" customWidth="1"/>
    <col min="15107" max="15107" width="9.5703125" style="34" customWidth="1"/>
    <col min="15108" max="15108" width="10.42578125" style="34" bestFit="1" customWidth="1"/>
    <col min="15109" max="15109" width="9.28515625" style="34" customWidth="1"/>
    <col min="15110" max="15110" width="12.7109375" style="34" bestFit="1" customWidth="1"/>
    <col min="15111" max="15355" width="9.140625" style="34"/>
    <col min="15356" max="15356" width="4.28515625" style="34" customWidth="1"/>
    <col min="15357" max="15357" width="9" style="34" customWidth="1"/>
    <col min="15358" max="15358" width="43.140625" style="34" customWidth="1"/>
    <col min="15359" max="15359" width="7.85546875" style="34" customWidth="1"/>
    <col min="15360" max="15360" width="8.140625" style="34" customWidth="1"/>
    <col min="15361" max="15361" width="7.5703125" style="34" customWidth="1"/>
    <col min="15362" max="15362" width="6.7109375" style="34" customWidth="1"/>
    <col min="15363" max="15363" width="9.5703125" style="34" customWidth="1"/>
    <col min="15364" max="15364" width="10.42578125" style="34" bestFit="1" customWidth="1"/>
    <col min="15365" max="15365" width="9.28515625" style="34" customWidth="1"/>
    <col min="15366" max="15366" width="12.7109375" style="34" bestFit="1" customWidth="1"/>
    <col min="15367" max="15611" width="9.140625" style="34"/>
    <col min="15612" max="15612" width="4.28515625" style="34" customWidth="1"/>
    <col min="15613" max="15613" width="9" style="34" customWidth="1"/>
    <col min="15614" max="15614" width="43.140625" style="34" customWidth="1"/>
    <col min="15615" max="15615" width="7.85546875" style="34" customWidth="1"/>
    <col min="15616" max="15616" width="8.140625" style="34" customWidth="1"/>
    <col min="15617" max="15617" width="7.5703125" style="34" customWidth="1"/>
    <col min="15618" max="15618" width="6.7109375" style="34" customWidth="1"/>
    <col min="15619" max="15619" width="9.5703125" style="34" customWidth="1"/>
    <col min="15620" max="15620" width="10.42578125" style="34" bestFit="1" customWidth="1"/>
    <col min="15621" max="15621" width="9.28515625" style="34" customWidth="1"/>
    <col min="15622" max="15622" width="12.7109375" style="34" bestFit="1" customWidth="1"/>
    <col min="15623" max="15867" width="9.140625" style="34"/>
    <col min="15868" max="15868" width="4.28515625" style="34" customWidth="1"/>
    <col min="15869" max="15869" width="9" style="34" customWidth="1"/>
    <col min="15870" max="15870" width="43.140625" style="34" customWidth="1"/>
    <col min="15871" max="15871" width="7.85546875" style="34" customWidth="1"/>
    <col min="15872" max="15872" width="8.140625" style="34" customWidth="1"/>
    <col min="15873" max="15873" width="7.5703125" style="34" customWidth="1"/>
    <col min="15874" max="15874" width="6.7109375" style="34" customWidth="1"/>
    <col min="15875" max="15875" width="9.5703125" style="34" customWidth="1"/>
    <col min="15876" max="15876" width="10.42578125" style="34" bestFit="1" customWidth="1"/>
    <col min="15877" max="15877" width="9.28515625" style="34" customWidth="1"/>
    <col min="15878" max="15878" width="12.7109375" style="34" bestFit="1" customWidth="1"/>
    <col min="15879" max="16123" width="9.140625" style="34"/>
    <col min="16124" max="16124" width="4.28515625" style="34" customWidth="1"/>
    <col min="16125" max="16125" width="9" style="34" customWidth="1"/>
    <col min="16126" max="16126" width="43.140625" style="34" customWidth="1"/>
    <col min="16127" max="16127" width="7.85546875" style="34" customWidth="1"/>
    <col min="16128" max="16128" width="8.140625" style="34" customWidth="1"/>
    <col min="16129" max="16129" width="7.5703125" style="34" customWidth="1"/>
    <col min="16130" max="16130" width="6.7109375" style="34" customWidth="1"/>
    <col min="16131" max="16131" width="9.5703125" style="34" customWidth="1"/>
    <col min="16132" max="16132" width="10.42578125" style="34" bestFit="1" customWidth="1"/>
    <col min="16133" max="16133" width="9.28515625" style="34" customWidth="1"/>
    <col min="16134" max="16134" width="12.7109375" style="34" bestFit="1" customWidth="1"/>
    <col min="16135" max="16384" width="9.140625" style="34"/>
  </cols>
  <sheetData>
    <row r="1" spans="1:11" s="64" customFormat="1" ht="40.5" customHeight="1" x14ac:dyDescent="0.25">
      <c r="A1" s="89" t="s">
        <v>180</v>
      </c>
      <c r="B1" s="89"/>
      <c r="C1" s="89"/>
      <c r="D1" s="89"/>
      <c r="E1" s="89"/>
      <c r="F1" s="89"/>
    </row>
    <row r="2" spans="1:11" s="64" customFormat="1" ht="40.5" customHeight="1" x14ac:dyDescent="0.25">
      <c r="A2" s="89" t="s">
        <v>181</v>
      </c>
      <c r="B2" s="89"/>
      <c r="C2" s="89"/>
      <c r="D2" s="89"/>
      <c r="E2" s="89"/>
      <c r="F2" s="89"/>
    </row>
    <row r="3" spans="1:11" ht="80.25" customHeight="1" x14ac:dyDescent="0.25">
      <c r="A3" s="90" t="s">
        <v>0</v>
      </c>
      <c r="B3" s="92" t="s">
        <v>138</v>
      </c>
      <c r="C3" s="96" t="s">
        <v>139</v>
      </c>
      <c r="D3" s="51"/>
      <c r="E3" s="97" t="s">
        <v>140</v>
      </c>
      <c r="F3" s="97"/>
      <c r="J3" s="65"/>
    </row>
    <row r="4" spans="1:11" ht="80.25" customHeight="1" x14ac:dyDescent="0.25">
      <c r="A4" s="91"/>
      <c r="B4" s="92"/>
      <c r="C4" s="96"/>
      <c r="D4" s="9" t="s">
        <v>22</v>
      </c>
      <c r="E4" s="9" t="s">
        <v>141</v>
      </c>
      <c r="F4" s="9" t="s">
        <v>8</v>
      </c>
      <c r="K4" s="65"/>
    </row>
    <row r="5" spans="1:11" ht="12.75" x14ac:dyDescent="0.25">
      <c r="A5" s="37">
        <v>1</v>
      </c>
      <c r="B5" s="7">
        <v>3</v>
      </c>
      <c r="C5" s="37">
        <v>4</v>
      </c>
      <c r="D5" s="37">
        <v>6</v>
      </c>
      <c r="E5" s="37">
        <v>7</v>
      </c>
      <c r="F5" s="37">
        <v>8</v>
      </c>
    </row>
    <row r="6" spans="1:11" ht="50.1" customHeight="1" x14ac:dyDescent="0.25">
      <c r="A6" s="1">
        <v>1</v>
      </c>
      <c r="B6" s="10" t="s">
        <v>118</v>
      </c>
      <c r="C6" s="1" t="s">
        <v>25</v>
      </c>
      <c r="D6" s="80">
        <v>0.86</v>
      </c>
      <c r="E6" s="80"/>
      <c r="F6" s="80"/>
    </row>
    <row r="7" spans="1:11" ht="50.1" customHeight="1" x14ac:dyDescent="0.25">
      <c r="A7" s="1">
        <v>2</v>
      </c>
      <c r="B7" s="10" t="s">
        <v>119</v>
      </c>
      <c r="C7" s="1" t="s">
        <v>120</v>
      </c>
      <c r="D7" s="93">
        <v>0.1</v>
      </c>
      <c r="E7" s="94"/>
      <c r="F7" s="95"/>
      <c r="H7" s="34">
        <f t="shared" ref="H7:H49" si="0">D7*E7</f>
        <v>0</v>
      </c>
    </row>
    <row r="8" spans="1:11" s="64" customFormat="1" ht="30" customHeight="1" x14ac:dyDescent="0.25">
      <c r="A8" s="1"/>
      <c r="B8" s="70" t="s">
        <v>29</v>
      </c>
      <c r="C8" s="71" t="s">
        <v>14</v>
      </c>
      <c r="D8" s="72">
        <v>40.5</v>
      </c>
      <c r="E8" s="72"/>
      <c r="F8" s="72"/>
    </row>
    <row r="9" spans="1:11" ht="20.100000000000001" customHeight="1" x14ac:dyDescent="0.2">
      <c r="A9" s="37"/>
      <c r="B9" s="40" t="s">
        <v>121</v>
      </c>
      <c r="C9" s="38" t="s">
        <v>122</v>
      </c>
      <c r="D9" s="39">
        <v>0.625</v>
      </c>
      <c r="E9" s="39"/>
      <c r="F9" s="8"/>
      <c r="H9" s="34">
        <f t="shared" si="0"/>
        <v>0</v>
      </c>
    </row>
    <row r="10" spans="1:11" ht="20.100000000000001" customHeight="1" x14ac:dyDescent="0.2">
      <c r="A10" s="37"/>
      <c r="B10" s="40" t="s">
        <v>123</v>
      </c>
      <c r="C10" s="38" t="s">
        <v>122</v>
      </c>
      <c r="D10" s="39">
        <v>0.6</v>
      </c>
      <c r="E10" s="39"/>
      <c r="F10" s="8"/>
      <c r="H10" s="34">
        <f t="shared" si="0"/>
        <v>0</v>
      </c>
    </row>
    <row r="11" spans="1:11" ht="20.100000000000001" customHeight="1" x14ac:dyDescent="0.2">
      <c r="A11" s="37"/>
      <c r="B11" s="40" t="s">
        <v>124</v>
      </c>
      <c r="C11" s="38" t="s">
        <v>122</v>
      </c>
      <c r="D11" s="39">
        <v>1.5</v>
      </c>
      <c r="E11" s="39"/>
      <c r="F11" s="8"/>
      <c r="H11" s="34">
        <f t="shared" si="0"/>
        <v>0</v>
      </c>
    </row>
    <row r="12" spans="1:11" ht="20.100000000000001" customHeight="1" x14ac:dyDescent="0.25">
      <c r="A12" s="37"/>
      <c r="B12" s="7" t="s">
        <v>125</v>
      </c>
      <c r="C12" s="38" t="s">
        <v>117</v>
      </c>
      <c r="D12" s="39">
        <v>8</v>
      </c>
      <c r="E12" s="39"/>
      <c r="F12" s="8"/>
      <c r="H12" s="34">
        <f t="shared" si="0"/>
        <v>0</v>
      </c>
    </row>
    <row r="13" spans="1:11" ht="20.100000000000001" customHeight="1" x14ac:dyDescent="0.2">
      <c r="A13" s="37"/>
      <c r="B13" s="40" t="s">
        <v>126</v>
      </c>
      <c r="C13" s="38" t="s">
        <v>117</v>
      </c>
      <c r="D13" s="39">
        <v>16</v>
      </c>
      <c r="E13" s="39"/>
      <c r="F13" s="8"/>
      <c r="H13" s="34">
        <f t="shared" si="0"/>
        <v>0</v>
      </c>
    </row>
    <row r="14" spans="1:11" ht="20.100000000000001" customHeight="1" x14ac:dyDescent="0.2">
      <c r="A14" s="37"/>
      <c r="B14" s="40" t="s">
        <v>127</v>
      </c>
      <c r="C14" s="38" t="s">
        <v>117</v>
      </c>
      <c r="D14" s="39">
        <v>5</v>
      </c>
      <c r="E14" s="39"/>
      <c r="F14" s="8"/>
      <c r="H14" s="34">
        <f t="shared" si="0"/>
        <v>0</v>
      </c>
    </row>
    <row r="15" spans="1:11" ht="20.100000000000001" customHeight="1" x14ac:dyDescent="0.2">
      <c r="A15" s="37"/>
      <c r="B15" s="40" t="s">
        <v>128</v>
      </c>
      <c r="C15" s="38" t="s">
        <v>117</v>
      </c>
      <c r="D15" s="39">
        <v>0.6</v>
      </c>
      <c r="E15" s="39"/>
      <c r="F15" s="8"/>
      <c r="H15" s="34">
        <f t="shared" si="0"/>
        <v>0</v>
      </c>
    </row>
    <row r="16" spans="1:11" ht="20.100000000000001" customHeight="1" x14ac:dyDescent="0.2">
      <c r="A16" s="37"/>
      <c r="B16" s="40" t="s">
        <v>129</v>
      </c>
      <c r="C16" s="38" t="s">
        <v>117</v>
      </c>
      <c r="D16" s="39">
        <v>70</v>
      </c>
      <c r="E16" s="39"/>
      <c r="F16" s="8"/>
      <c r="H16" s="34">
        <f t="shared" si="0"/>
        <v>0</v>
      </c>
    </row>
    <row r="17" spans="1:8" ht="20.100000000000001" customHeight="1" x14ac:dyDescent="0.2">
      <c r="A17" s="37"/>
      <c r="B17" s="40" t="s">
        <v>130</v>
      </c>
      <c r="C17" s="38" t="s">
        <v>117</v>
      </c>
      <c r="D17" s="39">
        <v>53</v>
      </c>
      <c r="E17" s="39"/>
      <c r="F17" s="8"/>
      <c r="H17" s="34">
        <f t="shared" si="0"/>
        <v>0</v>
      </c>
    </row>
    <row r="18" spans="1:8" ht="20.100000000000001" customHeight="1" x14ac:dyDescent="0.2">
      <c r="A18" s="37"/>
      <c r="B18" s="40" t="s">
        <v>131</v>
      </c>
      <c r="C18" s="38" t="s">
        <v>117</v>
      </c>
      <c r="D18" s="39">
        <v>14.4</v>
      </c>
      <c r="E18" s="39"/>
      <c r="F18" s="8"/>
      <c r="H18" s="34">
        <f t="shared" si="0"/>
        <v>0</v>
      </c>
    </row>
    <row r="19" spans="1:8" ht="20.100000000000001" customHeight="1" x14ac:dyDescent="0.2">
      <c r="A19" s="37"/>
      <c r="B19" s="40" t="s">
        <v>132</v>
      </c>
      <c r="C19" s="38" t="s">
        <v>117</v>
      </c>
      <c r="D19" s="39">
        <v>29</v>
      </c>
      <c r="E19" s="39"/>
      <c r="F19" s="8"/>
      <c r="H19" s="34">
        <f t="shared" si="0"/>
        <v>0</v>
      </c>
    </row>
    <row r="20" spans="1:8" ht="20.100000000000001" customHeight="1" x14ac:dyDescent="0.2">
      <c r="A20" s="37"/>
      <c r="B20" s="40" t="s">
        <v>133</v>
      </c>
      <c r="C20" s="38" t="s">
        <v>117</v>
      </c>
      <c r="D20" s="39">
        <v>11.6</v>
      </c>
      <c r="E20" s="39"/>
      <c r="F20" s="8"/>
      <c r="H20" s="34">
        <f t="shared" si="0"/>
        <v>0</v>
      </c>
    </row>
    <row r="21" spans="1:8" ht="20.100000000000001" customHeight="1" x14ac:dyDescent="0.25">
      <c r="A21" s="37"/>
      <c r="B21" s="7" t="s">
        <v>134</v>
      </c>
      <c r="C21" s="38" t="s">
        <v>19</v>
      </c>
      <c r="D21" s="39">
        <v>10</v>
      </c>
      <c r="E21" s="39"/>
      <c r="F21" s="8"/>
      <c r="H21" s="34">
        <f t="shared" si="0"/>
        <v>0</v>
      </c>
    </row>
    <row r="22" spans="1:8" ht="20.100000000000001" customHeight="1" x14ac:dyDescent="0.2">
      <c r="A22" s="37"/>
      <c r="B22" s="40" t="s">
        <v>135</v>
      </c>
      <c r="C22" s="38" t="s">
        <v>122</v>
      </c>
      <c r="D22" s="39">
        <v>4</v>
      </c>
      <c r="E22" s="39"/>
      <c r="F22" s="8"/>
      <c r="H22" s="34">
        <f t="shared" si="0"/>
        <v>0</v>
      </c>
    </row>
    <row r="23" spans="1:8" ht="20.100000000000001" customHeight="1" x14ac:dyDescent="0.2">
      <c r="A23" s="37"/>
      <c r="B23" s="40" t="s">
        <v>136</v>
      </c>
      <c r="C23" s="38" t="s">
        <v>19</v>
      </c>
      <c r="D23" s="39">
        <v>10</v>
      </c>
      <c r="E23" s="39"/>
      <c r="F23" s="8"/>
      <c r="H23" s="34">
        <f t="shared" si="0"/>
        <v>0</v>
      </c>
    </row>
    <row r="24" spans="1:8" ht="16.5" customHeight="1" x14ac:dyDescent="0.2">
      <c r="A24" s="37"/>
      <c r="B24" s="40" t="s">
        <v>137</v>
      </c>
      <c r="C24" s="38" t="s">
        <v>19</v>
      </c>
      <c r="D24" s="39">
        <v>10</v>
      </c>
      <c r="E24" s="39"/>
      <c r="F24" s="8"/>
      <c r="H24" s="34">
        <f t="shared" si="0"/>
        <v>0</v>
      </c>
    </row>
    <row r="25" spans="1:8" ht="50.1" customHeight="1" x14ac:dyDescent="0.25">
      <c r="A25" s="37" t="s">
        <v>183</v>
      </c>
      <c r="B25" s="10" t="s">
        <v>115</v>
      </c>
      <c r="C25" s="49" t="s">
        <v>116</v>
      </c>
      <c r="D25" s="69">
        <v>8.6E-3</v>
      </c>
      <c r="E25" s="69"/>
      <c r="F25" s="69"/>
      <c r="H25" s="34">
        <f t="shared" si="0"/>
        <v>0</v>
      </c>
    </row>
    <row r="26" spans="1:8" ht="50.1" customHeight="1" x14ac:dyDescent="0.25">
      <c r="A26" s="1" t="s">
        <v>182</v>
      </c>
      <c r="B26" s="10" t="s">
        <v>30</v>
      </c>
      <c r="C26" s="1" t="s">
        <v>23</v>
      </c>
      <c r="D26" s="86">
        <v>10</v>
      </c>
      <c r="E26" s="87"/>
      <c r="F26" s="88"/>
      <c r="H26" s="34">
        <f t="shared" si="0"/>
        <v>0</v>
      </c>
    </row>
    <row r="27" spans="1:8" ht="20.100000000000001" customHeight="1" x14ac:dyDescent="0.25">
      <c r="A27" s="37"/>
      <c r="B27" s="7" t="s">
        <v>29</v>
      </c>
      <c r="C27" s="37" t="s">
        <v>14</v>
      </c>
      <c r="D27" s="4">
        <v>10.1</v>
      </c>
      <c r="E27" s="4"/>
      <c r="F27" s="5"/>
      <c r="H27" s="34">
        <f t="shared" si="0"/>
        <v>0</v>
      </c>
    </row>
    <row r="28" spans="1:8" ht="20.100000000000001" customHeight="1" x14ac:dyDescent="0.25">
      <c r="A28" s="37"/>
      <c r="B28" s="7" t="s">
        <v>31</v>
      </c>
      <c r="C28" s="37" t="s">
        <v>17</v>
      </c>
      <c r="D28" s="6">
        <v>10</v>
      </c>
      <c r="E28" s="4"/>
      <c r="F28" s="48"/>
      <c r="H28" s="34">
        <f t="shared" si="0"/>
        <v>0</v>
      </c>
    </row>
    <row r="29" spans="1:8" ht="20.100000000000001" customHeight="1" x14ac:dyDescent="0.25">
      <c r="A29" s="37"/>
      <c r="B29" s="7" t="s">
        <v>32</v>
      </c>
      <c r="C29" s="37" t="s">
        <v>17</v>
      </c>
      <c r="D29" s="6">
        <v>10</v>
      </c>
      <c r="E29" s="4"/>
      <c r="F29" s="48"/>
      <c r="H29" s="34">
        <f t="shared" si="0"/>
        <v>0</v>
      </c>
    </row>
    <row r="30" spans="1:8" ht="50.1" customHeight="1" x14ac:dyDescent="0.25">
      <c r="A30" s="1">
        <v>6</v>
      </c>
      <c r="B30" s="10" t="s">
        <v>33</v>
      </c>
      <c r="C30" s="1" t="s">
        <v>25</v>
      </c>
      <c r="D30" s="73">
        <v>52.4</v>
      </c>
      <c r="E30" s="73"/>
      <c r="F30" s="73"/>
      <c r="H30" s="34">
        <f t="shared" si="0"/>
        <v>0</v>
      </c>
    </row>
    <row r="31" spans="1:8" ht="39.75" customHeight="1" x14ac:dyDescent="0.25">
      <c r="A31" s="37">
        <v>7</v>
      </c>
      <c r="B31" s="10" t="s">
        <v>112</v>
      </c>
      <c r="C31" s="1" t="s">
        <v>17</v>
      </c>
      <c r="D31" s="86">
        <v>350</v>
      </c>
      <c r="E31" s="87"/>
      <c r="F31" s="88"/>
      <c r="H31" s="34">
        <f t="shared" si="0"/>
        <v>0</v>
      </c>
    </row>
    <row r="32" spans="1:8" ht="20.100000000000001" customHeight="1" x14ac:dyDescent="0.25">
      <c r="A32" s="37"/>
      <c r="B32" s="7" t="s">
        <v>29</v>
      </c>
      <c r="C32" s="37" t="s">
        <v>14</v>
      </c>
      <c r="D32" s="4">
        <v>24.5</v>
      </c>
      <c r="E32" s="4"/>
      <c r="F32" s="5"/>
      <c r="H32" s="34">
        <f t="shared" si="0"/>
        <v>0</v>
      </c>
    </row>
    <row r="33" spans="1:8" ht="20.100000000000001" customHeight="1" x14ac:dyDescent="0.25">
      <c r="A33" s="37"/>
      <c r="B33" s="7" t="s">
        <v>113</v>
      </c>
      <c r="C33" s="37" t="s">
        <v>17</v>
      </c>
      <c r="D33" s="6">
        <v>225</v>
      </c>
      <c r="E33" s="4"/>
      <c r="F33" s="48"/>
      <c r="H33" s="34">
        <f t="shared" si="0"/>
        <v>0</v>
      </c>
    </row>
    <row r="34" spans="1:8" ht="20.100000000000001" customHeight="1" x14ac:dyDescent="0.25">
      <c r="A34" s="37"/>
      <c r="B34" s="7" t="s">
        <v>114</v>
      </c>
      <c r="C34" s="37" t="s">
        <v>17</v>
      </c>
      <c r="D34" s="4">
        <v>75</v>
      </c>
      <c r="E34" s="4"/>
      <c r="F34" s="50"/>
      <c r="H34" s="34">
        <f t="shared" si="0"/>
        <v>0</v>
      </c>
    </row>
    <row r="35" spans="1:8" ht="20.100000000000001" customHeight="1" x14ac:dyDescent="0.25">
      <c r="A35" s="37"/>
      <c r="B35" s="7" t="s">
        <v>34</v>
      </c>
      <c r="C35" s="37" t="s">
        <v>17</v>
      </c>
      <c r="D35" s="6">
        <v>50</v>
      </c>
      <c r="E35" s="4"/>
      <c r="F35" s="5"/>
      <c r="H35" s="34">
        <f t="shared" si="0"/>
        <v>0</v>
      </c>
    </row>
    <row r="36" spans="1:8" ht="50.1" customHeight="1" x14ac:dyDescent="0.25">
      <c r="A36" s="37">
        <v>8</v>
      </c>
      <c r="B36" s="10" t="s">
        <v>35</v>
      </c>
      <c r="C36" s="1" t="s">
        <v>17</v>
      </c>
      <c r="D36" s="86">
        <v>290</v>
      </c>
      <c r="E36" s="87"/>
      <c r="F36" s="88"/>
      <c r="H36" s="34">
        <f t="shared" si="0"/>
        <v>0</v>
      </c>
    </row>
    <row r="37" spans="1:8" ht="20.100000000000001" customHeight="1" x14ac:dyDescent="0.25">
      <c r="A37" s="37"/>
      <c r="B37" s="7" t="s">
        <v>29</v>
      </c>
      <c r="C37" s="37" t="s">
        <v>14</v>
      </c>
      <c r="D37" s="4">
        <v>46.4</v>
      </c>
      <c r="E37" s="4"/>
      <c r="F37" s="5"/>
      <c r="H37" s="34">
        <f t="shared" si="0"/>
        <v>0</v>
      </c>
    </row>
    <row r="38" spans="1:8" ht="20.100000000000001" customHeight="1" x14ac:dyDescent="0.25">
      <c r="A38" s="37"/>
      <c r="B38" s="7" t="s">
        <v>36</v>
      </c>
      <c r="C38" s="37" t="s">
        <v>17</v>
      </c>
      <c r="D38" s="6">
        <v>290</v>
      </c>
      <c r="E38" s="4"/>
      <c r="F38" s="48"/>
      <c r="H38" s="34">
        <f t="shared" si="0"/>
        <v>0</v>
      </c>
    </row>
    <row r="39" spans="1:8" ht="50.1" customHeight="1" x14ac:dyDescent="0.25">
      <c r="A39" s="37">
        <v>9</v>
      </c>
      <c r="B39" s="10" t="s">
        <v>37</v>
      </c>
      <c r="C39" s="1" t="s">
        <v>23</v>
      </c>
      <c r="D39" s="86">
        <v>12</v>
      </c>
      <c r="E39" s="87"/>
      <c r="F39" s="88"/>
      <c r="H39" s="34">
        <f t="shared" si="0"/>
        <v>0</v>
      </c>
    </row>
    <row r="40" spans="1:8" ht="20.100000000000001" customHeight="1" x14ac:dyDescent="0.25">
      <c r="A40" s="37">
        <f t="shared" ref="A40:A49" si="1">A39+0.1</f>
        <v>9.1</v>
      </c>
      <c r="B40" s="7" t="s">
        <v>29</v>
      </c>
      <c r="C40" s="37" t="s">
        <v>14</v>
      </c>
      <c r="D40" s="4">
        <v>12</v>
      </c>
      <c r="E40" s="4"/>
      <c r="F40" s="5"/>
      <c r="H40" s="34">
        <f t="shared" si="0"/>
        <v>0</v>
      </c>
    </row>
    <row r="41" spans="1:8" ht="50.1" customHeight="1" x14ac:dyDescent="0.25">
      <c r="A41" s="37">
        <v>10</v>
      </c>
      <c r="B41" s="10" t="s">
        <v>38</v>
      </c>
      <c r="C41" s="1" t="s">
        <v>25</v>
      </c>
      <c r="D41" s="73">
        <f>D30*0.95</f>
        <v>49.779999999999994</v>
      </c>
      <c r="E41" s="73"/>
      <c r="F41" s="73"/>
      <c r="H41" s="34">
        <f t="shared" si="0"/>
        <v>0</v>
      </c>
    </row>
    <row r="42" spans="1:8" ht="50.1" customHeight="1" x14ac:dyDescent="0.25">
      <c r="A42" s="37">
        <v>11</v>
      </c>
      <c r="B42" s="10" t="s">
        <v>110</v>
      </c>
      <c r="C42" s="1" t="s">
        <v>25</v>
      </c>
      <c r="D42" s="73">
        <v>2.6</v>
      </c>
      <c r="E42" s="73"/>
      <c r="F42" s="73"/>
      <c r="H42" s="34">
        <f t="shared" si="0"/>
        <v>0</v>
      </c>
    </row>
    <row r="43" spans="1:8" ht="50.1" customHeight="1" x14ac:dyDescent="0.25">
      <c r="A43" s="37">
        <v>12</v>
      </c>
      <c r="B43" s="10" t="s">
        <v>39</v>
      </c>
      <c r="C43" s="1" t="s">
        <v>23</v>
      </c>
      <c r="D43" s="86">
        <v>1</v>
      </c>
      <c r="E43" s="87"/>
      <c r="F43" s="88"/>
      <c r="H43" s="34">
        <f t="shared" si="0"/>
        <v>0</v>
      </c>
    </row>
    <row r="44" spans="1:8" ht="20.100000000000001" customHeight="1" x14ac:dyDescent="0.25">
      <c r="A44" s="37"/>
      <c r="B44" s="7" t="s">
        <v>40</v>
      </c>
      <c r="C44" s="37" t="s">
        <v>14</v>
      </c>
      <c r="D44" s="4">
        <v>3</v>
      </c>
      <c r="E44" s="4"/>
      <c r="F44" s="5"/>
      <c r="H44" s="34">
        <f t="shared" si="0"/>
        <v>0</v>
      </c>
    </row>
    <row r="45" spans="1:8" ht="20.100000000000001" customHeight="1" x14ac:dyDescent="0.25">
      <c r="A45" s="37"/>
      <c r="B45" s="7" t="s">
        <v>41</v>
      </c>
      <c r="C45" s="37" t="s">
        <v>23</v>
      </c>
      <c r="D45" s="6">
        <v>1</v>
      </c>
      <c r="E45" s="2"/>
      <c r="F45" s="5"/>
      <c r="H45" s="34">
        <f t="shared" si="0"/>
        <v>0</v>
      </c>
    </row>
    <row r="46" spans="1:8" ht="50.1" customHeight="1" x14ac:dyDescent="0.25">
      <c r="A46" s="37">
        <v>12</v>
      </c>
      <c r="B46" s="10" t="s">
        <v>111</v>
      </c>
      <c r="C46" s="1" t="s">
        <v>23</v>
      </c>
      <c r="D46" s="86">
        <v>1</v>
      </c>
      <c r="E46" s="87"/>
      <c r="F46" s="88"/>
      <c r="H46" s="34">
        <f t="shared" si="0"/>
        <v>0</v>
      </c>
    </row>
    <row r="47" spans="1:8" ht="20.100000000000001" customHeight="1" x14ac:dyDescent="0.25">
      <c r="A47" s="37">
        <f t="shared" si="1"/>
        <v>12.1</v>
      </c>
      <c r="B47" s="7" t="s">
        <v>29</v>
      </c>
      <c r="C47" s="37" t="s">
        <v>14</v>
      </c>
      <c r="D47" s="4">
        <v>4</v>
      </c>
      <c r="E47" s="4"/>
      <c r="F47" s="5"/>
      <c r="H47" s="34">
        <f t="shared" si="0"/>
        <v>0</v>
      </c>
    </row>
    <row r="48" spans="1:8" ht="20.100000000000001" customHeight="1" x14ac:dyDescent="0.25">
      <c r="A48" s="37">
        <f t="shared" si="1"/>
        <v>12.2</v>
      </c>
      <c r="B48" s="7" t="s">
        <v>16</v>
      </c>
      <c r="C48" s="37" t="s">
        <v>18</v>
      </c>
      <c r="D48" s="4">
        <v>0.12</v>
      </c>
      <c r="E48" s="4"/>
      <c r="F48" s="5"/>
      <c r="H48" s="34">
        <f t="shared" si="0"/>
        <v>0</v>
      </c>
    </row>
    <row r="49" spans="1:8" ht="20.100000000000001" customHeight="1" x14ac:dyDescent="0.25">
      <c r="A49" s="37">
        <f t="shared" si="1"/>
        <v>12.299999999999999</v>
      </c>
      <c r="B49" s="7" t="s">
        <v>42</v>
      </c>
      <c r="C49" s="37" t="s">
        <v>23</v>
      </c>
      <c r="D49" s="4">
        <v>1</v>
      </c>
      <c r="E49" s="4"/>
      <c r="F49" s="5"/>
      <c r="H49" s="34">
        <f t="shared" si="0"/>
        <v>0</v>
      </c>
    </row>
    <row r="50" spans="1:8" ht="28.5" customHeight="1" x14ac:dyDescent="0.25">
      <c r="A50" s="37"/>
      <c r="B50" s="10" t="s">
        <v>12</v>
      </c>
      <c r="C50" s="37"/>
      <c r="D50" s="2"/>
      <c r="E50" s="2"/>
      <c r="F50" s="3"/>
    </row>
    <row r="51" spans="1:8" ht="50.1" customHeight="1" x14ac:dyDescent="0.25">
      <c r="A51" s="37"/>
      <c r="B51" s="10" t="s">
        <v>43</v>
      </c>
      <c r="C51" s="37" t="s">
        <v>10</v>
      </c>
      <c r="D51" s="4"/>
      <c r="E51" s="4"/>
      <c r="F51" s="5"/>
    </row>
    <row r="52" spans="1:8" ht="29.25" customHeight="1" x14ac:dyDescent="0.25">
      <c r="A52" s="37"/>
      <c r="B52" s="10" t="s">
        <v>167</v>
      </c>
      <c r="C52" s="37" t="s">
        <v>10</v>
      </c>
      <c r="D52" s="4"/>
      <c r="E52" s="4"/>
      <c r="F52" s="5"/>
    </row>
    <row r="53" spans="1:8" ht="20.100000000000001" customHeight="1" x14ac:dyDescent="0.25">
      <c r="A53" s="37"/>
      <c r="B53" s="10" t="s">
        <v>12</v>
      </c>
      <c r="C53" s="37" t="s">
        <v>10</v>
      </c>
      <c r="D53" s="4"/>
      <c r="E53" s="4"/>
      <c r="F53" s="3"/>
    </row>
    <row r="54" spans="1:8" ht="20.100000000000001" customHeight="1" x14ac:dyDescent="0.25">
      <c r="A54" s="37"/>
      <c r="B54" s="10" t="s">
        <v>21</v>
      </c>
      <c r="C54" s="37" t="s">
        <v>10</v>
      </c>
      <c r="D54" s="4"/>
      <c r="E54" s="4"/>
      <c r="F54" s="5"/>
    </row>
    <row r="55" spans="1:8" ht="20.100000000000001" customHeight="1" x14ac:dyDescent="0.25">
      <c r="A55" s="65"/>
      <c r="B55" s="10" t="s">
        <v>8</v>
      </c>
      <c r="C55" s="65" t="s">
        <v>10</v>
      </c>
      <c r="D55" s="2"/>
      <c r="E55" s="2"/>
      <c r="F55" s="3"/>
    </row>
    <row r="56" spans="1:8" ht="43.5" customHeight="1" x14ac:dyDescent="0.25">
      <c r="A56" s="65"/>
      <c r="B56" s="10" t="s">
        <v>174</v>
      </c>
      <c r="C56" s="78">
        <v>0.05</v>
      </c>
      <c r="D56" s="65"/>
      <c r="E56" s="65"/>
      <c r="F56" s="79"/>
    </row>
    <row r="57" spans="1:8" s="64" customFormat="1" ht="27" customHeight="1" x14ac:dyDescent="0.25">
      <c r="A57" s="65"/>
      <c r="B57" s="10" t="s">
        <v>12</v>
      </c>
      <c r="C57" s="78"/>
      <c r="D57" s="65"/>
      <c r="E57" s="65"/>
      <c r="F57" s="79"/>
    </row>
    <row r="58" spans="1:8" ht="19.5" customHeight="1" x14ac:dyDescent="0.25">
      <c r="A58" s="65"/>
      <c r="B58" s="66" t="s">
        <v>175</v>
      </c>
      <c r="C58" s="78">
        <v>0.18</v>
      </c>
      <c r="D58" s="65"/>
      <c r="E58" s="65"/>
      <c r="F58" s="65"/>
    </row>
    <row r="59" spans="1:8" ht="28.5" customHeight="1" x14ac:dyDescent="0.25">
      <c r="A59" s="65"/>
      <c r="B59" s="10" t="s">
        <v>12</v>
      </c>
      <c r="C59" s="78"/>
      <c r="D59" s="65"/>
      <c r="E59" s="65"/>
      <c r="F59" s="79"/>
    </row>
  </sheetData>
  <mergeCells count="13">
    <mergeCell ref="A1:F1"/>
    <mergeCell ref="A3:A4"/>
    <mergeCell ref="B3:B4"/>
    <mergeCell ref="D7:F7"/>
    <mergeCell ref="C3:C4"/>
    <mergeCell ref="E3:F3"/>
    <mergeCell ref="A2:F2"/>
    <mergeCell ref="D43:F43"/>
    <mergeCell ref="D46:F46"/>
    <mergeCell ref="D26:F26"/>
    <mergeCell ref="D31:F31"/>
    <mergeCell ref="D36:F36"/>
    <mergeCell ref="D39:F39"/>
  </mergeCells>
  <pageMargins left="0.7" right="0.7" top="0.75" bottom="0.75" header="0.3" footer="0.3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K37"/>
  <sheetViews>
    <sheetView tabSelected="1" view="pageBreakPreview" zoomScale="85" zoomScaleNormal="100" zoomScaleSheetLayoutView="85" workbookViewId="0">
      <selection sqref="A1:F1"/>
    </sheetView>
  </sheetViews>
  <sheetFormatPr defaultRowHeight="12.75" x14ac:dyDescent="0.2"/>
  <cols>
    <col min="1" max="1" width="11" style="14" customWidth="1"/>
    <col min="2" max="2" width="38.140625" style="14" customWidth="1"/>
    <col min="3" max="5" width="11.7109375" style="14" customWidth="1"/>
    <col min="6" max="6" width="18.140625" style="14" customWidth="1"/>
    <col min="7" max="250" width="9.140625" style="14"/>
    <col min="251" max="251" width="5.5703125" style="14" customWidth="1"/>
    <col min="252" max="252" width="8" style="14" customWidth="1"/>
    <col min="253" max="253" width="32" style="14" customWidth="1"/>
    <col min="254" max="254" width="6.42578125" style="14" customWidth="1"/>
    <col min="255" max="255" width="7" style="14" customWidth="1"/>
    <col min="256" max="256" width="9" style="14" customWidth="1"/>
    <col min="257" max="257" width="7.5703125" style="14" customWidth="1"/>
    <col min="258" max="258" width="11.28515625" style="14" customWidth="1"/>
    <col min="259" max="260" width="11.5703125" style="14" bestFit="1" customWidth="1"/>
    <col min="261" max="261" width="9.140625" style="14"/>
    <col min="262" max="262" width="11.28515625" style="14" bestFit="1" customWidth="1"/>
    <col min="263" max="506" width="9.140625" style="14"/>
    <col min="507" max="507" width="5.5703125" style="14" customWidth="1"/>
    <col min="508" max="508" width="8" style="14" customWidth="1"/>
    <col min="509" max="509" width="32" style="14" customWidth="1"/>
    <col min="510" max="510" width="6.42578125" style="14" customWidth="1"/>
    <col min="511" max="511" width="7" style="14" customWidth="1"/>
    <col min="512" max="512" width="9" style="14" customWidth="1"/>
    <col min="513" max="513" width="7.5703125" style="14" customWidth="1"/>
    <col min="514" max="514" width="11.28515625" style="14" customWidth="1"/>
    <col min="515" max="516" width="11.5703125" style="14" bestFit="1" customWidth="1"/>
    <col min="517" max="517" width="9.140625" style="14"/>
    <col min="518" max="518" width="11.28515625" style="14" bestFit="1" customWidth="1"/>
    <col min="519" max="762" width="9.140625" style="14"/>
    <col min="763" max="763" width="5.5703125" style="14" customWidth="1"/>
    <col min="764" max="764" width="8" style="14" customWidth="1"/>
    <col min="765" max="765" width="32" style="14" customWidth="1"/>
    <col min="766" max="766" width="6.42578125" style="14" customWidth="1"/>
    <col min="767" max="767" width="7" style="14" customWidth="1"/>
    <col min="768" max="768" width="9" style="14" customWidth="1"/>
    <col min="769" max="769" width="7.5703125" style="14" customWidth="1"/>
    <col min="770" max="770" width="11.28515625" style="14" customWidth="1"/>
    <col min="771" max="772" width="11.5703125" style="14" bestFit="1" customWidth="1"/>
    <col min="773" max="773" width="9.140625" style="14"/>
    <col min="774" max="774" width="11.28515625" style="14" bestFit="1" customWidth="1"/>
    <col min="775" max="1018" width="9.140625" style="14"/>
    <col min="1019" max="1019" width="5.5703125" style="14" customWidth="1"/>
    <col min="1020" max="1020" width="8" style="14" customWidth="1"/>
    <col min="1021" max="1021" width="32" style="14" customWidth="1"/>
    <col min="1022" max="1022" width="6.42578125" style="14" customWidth="1"/>
    <col min="1023" max="1023" width="7" style="14" customWidth="1"/>
    <col min="1024" max="1024" width="9" style="14" customWidth="1"/>
    <col min="1025" max="1025" width="7.5703125" style="14" customWidth="1"/>
    <col min="1026" max="1026" width="11.28515625" style="14" customWidth="1"/>
    <col min="1027" max="1028" width="11.5703125" style="14" bestFit="1" customWidth="1"/>
    <col min="1029" max="1029" width="9.140625" style="14"/>
    <col min="1030" max="1030" width="11.28515625" style="14" bestFit="1" customWidth="1"/>
    <col min="1031" max="1274" width="9.140625" style="14"/>
    <col min="1275" max="1275" width="5.5703125" style="14" customWidth="1"/>
    <col min="1276" max="1276" width="8" style="14" customWidth="1"/>
    <col min="1277" max="1277" width="32" style="14" customWidth="1"/>
    <col min="1278" max="1278" width="6.42578125" style="14" customWidth="1"/>
    <col min="1279" max="1279" width="7" style="14" customWidth="1"/>
    <col min="1280" max="1280" width="9" style="14" customWidth="1"/>
    <col min="1281" max="1281" width="7.5703125" style="14" customWidth="1"/>
    <col min="1282" max="1282" width="11.28515625" style="14" customWidth="1"/>
    <col min="1283" max="1284" width="11.5703125" style="14" bestFit="1" customWidth="1"/>
    <col min="1285" max="1285" width="9.140625" style="14"/>
    <col min="1286" max="1286" width="11.28515625" style="14" bestFit="1" customWidth="1"/>
    <col min="1287" max="1530" width="9.140625" style="14"/>
    <col min="1531" max="1531" width="5.5703125" style="14" customWidth="1"/>
    <col min="1532" max="1532" width="8" style="14" customWidth="1"/>
    <col min="1533" max="1533" width="32" style="14" customWidth="1"/>
    <col min="1534" max="1534" width="6.42578125" style="14" customWidth="1"/>
    <col min="1535" max="1535" width="7" style="14" customWidth="1"/>
    <col min="1536" max="1536" width="9" style="14" customWidth="1"/>
    <col min="1537" max="1537" width="7.5703125" style="14" customWidth="1"/>
    <col min="1538" max="1538" width="11.28515625" style="14" customWidth="1"/>
    <col min="1539" max="1540" width="11.5703125" style="14" bestFit="1" customWidth="1"/>
    <col min="1541" max="1541" width="9.140625" style="14"/>
    <col min="1542" max="1542" width="11.28515625" style="14" bestFit="1" customWidth="1"/>
    <col min="1543" max="1786" width="9.140625" style="14"/>
    <col min="1787" max="1787" width="5.5703125" style="14" customWidth="1"/>
    <col min="1788" max="1788" width="8" style="14" customWidth="1"/>
    <col min="1789" max="1789" width="32" style="14" customWidth="1"/>
    <col min="1790" max="1790" width="6.42578125" style="14" customWidth="1"/>
    <col min="1791" max="1791" width="7" style="14" customWidth="1"/>
    <col min="1792" max="1792" width="9" style="14" customWidth="1"/>
    <col min="1793" max="1793" width="7.5703125" style="14" customWidth="1"/>
    <col min="1794" max="1794" width="11.28515625" style="14" customWidth="1"/>
    <col min="1795" max="1796" width="11.5703125" style="14" bestFit="1" customWidth="1"/>
    <col min="1797" max="1797" width="9.140625" style="14"/>
    <col min="1798" max="1798" width="11.28515625" style="14" bestFit="1" customWidth="1"/>
    <col min="1799" max="2042" width="9.140625" style="14"/>
    <col min="2043" max="2043" width="5.5703125" style="14" customWidth="1"/>
    <col min="2044" max="2044" width="8" style="14" customWidth="1"/>
    <col min="2045" max="2045" width="32" style="14" customWidth="1"/>
    <col min="2046" max="2046" width="6.42578125" style="14" customWidth="1"/>
    <col min="2047" max="2047" width="7" style="14" customWidth="1"/>
    <col min="2048" max="2048" width="9" style="14" customWidth="1"/>
    <col min="2049" max="2049" width="7.5703125" style="14" customWidth="1"/>
    <col min="2050" max="2050" width="11.28515625" style="14" customWidth="1"/>
    <col min="2051" max="2052" width="11.5703125" style="14" bestFit="1" customWidth="1"/>
    <col min="2053" max="2053" width="9.140625" style="14"/>
    <col min="2054" max="2054" width="11.28515625" style="14" bestFit="1" customWidth="1"/>
    <col min="2055" max="2298" width="9.140625" style="14"/>
    <col min="2299" max="2299" width="5.5703125" style="14" customWidth="1"/>
    <col min="2300" max="2300" width="8" style="14" customWidth="1"/>
    <col min="2301" max="2301" width="32" style="14" customWidth="1"/>
    <col min="2302" max="2302" width="6.42578125" style="14" customWidth="1"/>
    <col min="2303" max="2303" width="7" style="14" customWidth="1"/>
    <col min="2304" max="2304" width="9" style="14" customWidth="1"/>
    <col min="2305" max="2305" width="7.5703125" style="14" customWidth="1"/>
    <col min="2306" max="2306" width="11.28515625" style="14" customWidth="1"/>
    <col min="2307" max="2308" width="11.5703125" style="14" bestFit="1" customWidth="1"/>
    <col min="2309" max="2309" width="9.140625" style="14"/>
    <col min="2310" max="2310" width="11.28515625" style="14" bestFit="1" customWidth="1"/>
    <col min="2311" max="2554" width="9.140625" style="14"/>
    <col min="2555" max="2555" width="5.5703125" style="14" customWidth="1"/>
    <col min="2556" max="2556" width="8" style="14" customWidth="1"/>
    <col min="2557" max="2557" width="32" style="14" customWidth="1"/>
    <col min="2558" max="2558" width="6.42578125" style="14" customWidth="1"/>
    <col min="2559" max="2559" width="7" style="14" customWidth="1"/>
    <col min="2560" max="2560" width="9" style="14" customWidth="1"/>
    <col min="2561" max="2561" width="7.5703125" style="14" customWidth="1"/>
    <col min="2562" max="2562" width="11.28515625" style="14" customWidth="1"/>
    <col min="2563" max="2564" width="11.5703125" style="14" bestFit="1" customWidth="1"/>
    <col min="2565" max="2565" width="9.140625" style="14"/>
    <col min="2566" max="2566" width="11.28515625" style="14" bestFit="1" customWidth="1"/>
    <col min="2567" max="2810" width="9.140625" style="14"/>
    <col min="2811" max="2811" width="5.5703125" style="14" customWidth="1"/>
    <col min="2812" max="2812" width="8" style="14" customWidth="1"/>
    <col min="2813" max="2813" width="32" style="14" customWidth="1"/>
    <col min="2814" max="2814" width="6.42578125" style="14" customWidth="1"/>
    <col min="2815" max="2815" width="7" style="14" customWidth="1"/>
    <col min="2816" max="2816" width="9" style="14" customWidth="1"/>
    <col min="2817" max="2817" width="7.5703125" style="14" customWidth="1"/>
    <col min="2818" max="2818" width="11.28515625" style="14" customWidth="1"/>
    <col min="2819" max="2820" width="11.5703125" style="14" bestFit="1" customWidth="1"/>
    <col min="2821" max="2821" width="9.140625" style="14"/>
    <col min="2822" max="2822" width="11.28515625" style="14" bestFit="1" customWidth="1"/>
    <col min="2823" max="3066" width="9.140625" style="14"/>
    <col min="3067" max="3067" width="5.5703125" style="14" customWidth="1"/>
    <col min="3068" max="3068" width="8" style="14" customWidth="1"/>
    <col min="3069" max="3069" width="32" style="14" customWidth="1"/>
    <col min="3070" max="3070" width="6.42578125" style="14" customWidth="1"/>
    <col min="3071" max="3071" width="7" style="14" customWidth="1"/>
    <col min="3072" max="3072" width="9" style="14" customWidth="1"/>
    <col min="3073" max="3073" width="7.5703125" style="14" customWidth="1"/>
    <col min="3074" max="3074" width="11.28515625" style="14" customWidth="1"/>
    <col min="3075" max="3076" width="11.5703125" style="14" bestFit="1" customWidth="1"/>
    <col min="3077" max="3077" width="9.140625" style="14"/>
    <col min="3078" max="3078" width="11.28515625" style="14" bestFit="1" customWidth="1"/>
    <col min="3079" max="3322" width="9.140625" style="14"/>
    <col min="3323" max="3323" width="5.5703125" style="14" customWidth="1"/>
    <col min="3324" max="3324" width="8" style="14" customWidth="1"/>
    <col min="3325" max="3325" width="32" style="14" customWidth="1"/>
    <col min="3326" max="3326" width="6.42578125" style="14" customWidth="1"/>
    <col min="3327" max="3327" width="7" style="14" customWidth="1"/>
    <col min="3328" max="3328" width="9" style="14" customWidth="1"/>
    <col min="3329" max="3329" width="7.5703125" style="14" customWidth="1"/>
    <col min="3330" max="3330" width="11.28515625" style="14" customWidth="1"/>
    <col min="3331" max="3332" width="11.5703125" style="14" bestFit="1" customWidth="1"/>
    <col min="3333" max="3333" width="9.140625" style="14"/>
    <col min="3334" max="3334" width="11.28515625" style="14" bestFit="1" customWidth="1"/>
    <col min="3335" max="3578" width="9.140625" style="14"/>
    <col min="3579" max="3579" width="5.5703125" style="14" customWidth="1"/>
    <col min="3580" max="3580" width="8" style="14" customWidth="1"/>
    <col min="3581" max="3581" width="32" style="14" customWidth="1"/>
    <col min="3582" max="3582" width="6.42578125" style="14" customWidth="1"/>
    <col min="3583" max="3583" width="7" style="14" customWidth="1"/>
    <col min="3584" max="3584" width="9" style="14" customWidth="1"/>
    <col min="3585" max="3585" width="7.5703125" style="14" customWidth="1"/>
    <col min="3586" max="3586" width="11.28515625" style="14" customWidth="1"/>
    <col min="3587" max="3588" width="11.5703125" style="14" bestFit="1" customWidth="1"/>
    <col min="3589" max="3589" width="9.140625" style="14"/>
    <col min="3590" max="3590" width="11.28515625" style="14" bestFit="1" customWidth="1"/>
    <col min="3591" max="3834" width="9.140625" style="14"/>
    <col min="3835" max="3835" width="5.5703125" style="14" customWidth="1"/>
    <col min="3836" max="3836" width="8" style="14" customWidth="1"/>
    <col min="3837" max="3837" width="32" style="14" customWidth="1"/>
    <col min="3838" max="3838" width="6.42578125" style="14" customWidth="1"/>
    <col min="3839" max="3839" width="7" style="14" customWidth="1"/>
    <col min="3840" max="3840" width="9" style="14" customWidth="1"/>
    <col min="3841" max="3841" width="7.5703125" style="14" customWidth="1"/>
    <col min="3842" max="3842" width="11.28515625" style="14" customWidth="1"/>
    <col min="3843" max="3844" width="11.5703125" style="14" bestFit="1" customWidth="1"/>
    <col min="3845" max="3845" width="9.140625" style="14"/>
    <col min="3846" max="3846" width="11.28515625" style="14" bestFit="1" customWidth="1"/>
    <col min="3847" max="4090" width="9.140625" style="14"/>
    <col min="4091" max="4091" width="5.5703125" style="14" customWidth="1"/>
    <col min="4092" max="4092" width="8" style="14" customWidth="1"/>
    <col min="4093" max="4093" width="32" style="14" customWidth="1"/>
    <col min="4094" max="4094" width="6.42578125" style="14" customWidth="1"/>
    <col min="4095" max="4095" width="7" style="14" customWidth="1"/>
    <col min="4096" max="4096" width="9" style="14" customWidth="1"/>
    <col min="4097" max="4097" width="7.5703125" style="14" customWidth="1"/>
    <col min="4098" max="4098" width="11.28515625" style="14" customWidth="1"/>
    <col min="4099" max="4100" width="11.5703125" style="14" bestFit="1" customWidth="1"/>
    <col min="4101" max="4101" width="9.140625" style="14"/>
    <col min="4102" max="4102" width="11.28515625" style="14" bestFit="1" customWidth="1"/>
    <col min="4103" max="4346" width="9.140625" style="14"/>
    <col min="4347" max="4347" width="5.5703125" style="14" customWidth="1"/>
    <col min="4348" max="4348" width="8" style="14" customWidth="1"/>
    <col min="4349" max="4349" width="32" style="14" customWidth="1"/>
    <col min="4350" max="4350" width="6.42578125" style="14" customWidth="1"/>
    <col min="4351" max="4351" width="7" style="14" customWidth="1"/>
    <col min="4352" max="4352" width="9" style="14" customWidth="1"/>
    <col min="4353" max="4353" width="7.5703125" style="14" customWidth="1"/>
    <col min="4354" max="4354" width="11.28515625" style="14" customWidth="1"/>
    <col min="4355" max="4356" width="11.5703125" style="14" bestFit="1" customWidth="1"/>
    <col min="4357" max="4357" width="9.140625" style="14"/>
    <col min="4358" max="4358" width="11.28515625" style="14" bestFit="1" customWidth="1"/>
    <col min="4359" max="4602" width="9.140625" style="14"/>
    <col min="4603" max="4603" width="5.5703125" style="14" customWidth="1"/>
    <col min="4604" max="4604" width="8" style="14" customWidth="1"/>
    <col min="4605" max="4605" width="32" style="14" customWidth="1"/>
    <col min="4606" max="4606" width="6.42578125" style="14" customWidth="1"/>
    <col min="4607" max="4607" width="7" style="14" customWidth="1"/>
    <col min="4608" max="4608" width="9" style="14" customWidth="1"/>
    <col min="4609" max="4609" width="7.5703125" style="14" customWidth="1"/>
    <col min="4610" max="4610" width="11.28515625" style="14" customWidth="1"/>
    <col min="4611" max="4612" width="11.5703125" style="14" bestFit="1" customWidth="1"/>
    <col min="4613" max="4613" width="9.140625" style="14"/>
    <col min="4614" max="4614" width="11.28515625" style="14" bestFit="1" customWidth="1"/>
    <col min="4615" max="4858" width="9.140625" style="14"/>
    <col min="4859" max="4859" width="5.5703125" style="14" customWidth="1"/>
    <col min="4860" max="4860" width="8" style="14" customWidth="1"/>
    <col min="4861" max="4861" width="32" style="14" customWidth="1"/>
    <col min="4862" max="4862" width="6.42578125" style="14" customWidth="1"/>
    <col min="4863" max="4863" width="7" style="14" customWidth="1"/>
    <col min="4864" max="4864" width="9" style="14" customWidth="1"/>
    <col min="4865" max="4865" width="7.5703125" style="14" customWidth="1"/>
    <col min="4866" max="4866" width="11.28515625" style="14" customWidth="1"/>
    <col min="4867" max="4868" width="11.5703125" style="14" bestFit="1" customWidth="1"/>
    <col min="4869" max="4869" width="9.140625" style="14"/>
    <col min="4870" max="4870" width="11.28515625" style="14" bestFit="1" customWidth="1"/>
    <col min="4871" max="5114" width="9.140625" style="14"/>
    <col min="5115" max="5115" width="5.5703125" style="14" customWidth="1"/>
    <col min="5116" max="5116" width="8" style="14" customWidth="1"/>
    <col min="5117" max="5117" width="32" style="14" customWidth="1"/>
    <col min="5118" max="5118" width="6.42578125" style="14" customWidth="1"/>
    <col min="5119" max="5119" width="7" style="14" customWidth="1"/>
    <col min="5120" max="5120" width="9" style="14" customWidth="1"/>
    <col min="5121" max="5121" width="7.5703125" style="14" customWidth="1"/>
    <col min="5122" max="5122" width="11.28515625" style="14" customWidth="1"/>
    <col min="5123" max="5124" width="11.5703125" style="14" bestFit="1" customWidth="1"/>
    <col min="5125" max="5125" width="9.140625" style="14"/>
    <col min="5126" max="5126" width="11.28515625" style="14" bestFit="1" customWidth="1"/>
    <col min="5127" max="5370" width="9.140625" style="14"/>
    <col min="5371" max="5371" width="5.5703125" style="14" customWidth="1"/>
    <col min="5372" max="5372" width="8" style="14" customWidth="1"/>
    <col min="5373" max="5373" width="32" style="14" customWidth="1"/>
    <col min="5374" max="5374" width="6.42578125" style="14" customWidth="1"/>
    <col min="5375" max="5375" width="7" style="14" customWidth="1"/>
    <col min="5376" max="5376" width="9" style="14" customWidth="1"/>
    <col min="5377" max="5377" width="7.5703125" style="14" customWidth="1"/>
    <col min="5378" max="5378" width="11.28515625" style="14" customWidth="1"/>
    <col min="5379" max="5380" width="11.5703125" style="14" bestFit="1" customWidth="1"/>
    <col min="5381" max="5381" width="9.140625" style="14"/>
    <col min="5382" max="5382" width="11.28515625" style="14" bestFit="1" customWidth="1"/>
    <col min="5383" max="5626" width="9.140625" style="14"/>
    <col min="5627" max="5627" width="5.5703125" style="14" customWidth="1"/>
    <col min="5628" max="5628" width="8" style="14" customWidth="1"/>
    <col min="5629" max="5629" width="32" style="14" customWidth="1"/>
    <col min="5630" max="5630" width="6.42578125" style="14" customWidth="1"/>
    <col min="5631" max="5631" width="7" style="14" customWidth="1"/>
    <col min="5632" max="5632" width="9" style="14" customWidth="1"/>
    <col min="5633" max="5633" width="7.5703125" style="14" customWidth="1"/>
    <col min="5634" max="5634" width="11.28515625" style="14" customWidth="1"/>
    <col min="5635" max="5636" width="11.5703125" style="14" bestFit="1" customWidth="1"/>
    <col min="5637" max="5637" width="9.140625" style="14"/>
    <col min="5638" max="5638" width="11.28515625" style="14" bestFit="1" customWidth="1"/>
    <col min="5639" max="5882" width="9.140625" style="14"/>
    <col min="5883" max="5883" width="5.5703125" style="14" customWidth="1"/>
    <col min="5884" max="5884" width="8" style="14" customWidth="1"/>
    <col min="5885" max="5885" width="32" style="14" customWidth="1"/>
    <col min="5886" max="5886" width="6.42578125" style="14" customWidth="1"/>
    <col min="5887" max="5887" width="7" style="14" customWidth="1"/>
    <col min="5888" max="5888" width="9" style="14" customWidth="1"/>
    <col min="5889" max="5889" width="7.5703125" style="14" customWidth="1"/>
    <col min="5890" max="5890" width="11.28515625" style="14" customWidth="1"/>
    <col min="5891" max="5892" width="11.5703125" style="14" bestFit="1" customWidth="1"/>
    <col min="5893" max="5893" width="9.140625" style="14"/>
    <col min="5894" max="5894" width="11.28515625" style="14" bestFit="1" customWidth="1"/>
    <col min="5895" max="6138" width="9.140625" style="14"/>
    <col min="6139" max="6139" width="5.5703125" style="14" customWidth="1"/>
    <col min="6140" max="6140" width="8" style="14" customWidth="1"/>
    <col min="6141" max="6141" width="32" style="14" customWidth="1"/>
    <col min="6142" max="6142" width="6.42578125" style="14" customWidth="1"/>
    <col min="6143" max="6143" width="7" style="14" customWidth="1"/>
    <col min="6144" max="6144" width="9" style="14" customWidth="1"/>
    <col min="6145" max="6145" width="7.5703125" style="14" customWidth="1"/>
    <col min="6146" max="6146" width="11.28515625" style="14" customWidth="1"/>
    <col min="6147" max="6148" width="11.5703125" style="14" bestFit="1" customWidth="1"/>
    <col min="6149" max="6149" width="9.140625" style="14"/>
    <col min="6150" max="6150" width="11.28515625" style="14" bestFit="1" customWidth="1"/>
    <col min="6151" max="6394" width="9.140625" style="14"/>
    <col min="6395" max="6395" width="5.5703125" style="14" customWidth="1"/>
    <col min="6396" max="6396" width="8" style="14" customWidth="1"/>
    <col min="6397" max="6397" width="32" style="14" customWidth="1"/>
    <col min="6398" max="6398" width="6.42578125" style="14" customWidth="1"/>
    <col min="6399" max="6399" width="7" style="14" customWidth="1"/>
    <col min="6400" max="6400" width="9" style="14" customWidth="1"/>
    <col min="6401" max="6401" width="7.5703125" style="14" customWidth="1"/>
    <col min="6402" max="6402" width="11.28515625" style="14" customWidth="1"/>
    <col min="6403" max="6404" width="11.5703125" style="14" bestFit="1" customWidth="1"/>
    <col min="6405" max="6405" width="9.140625" style="14"/>
    <col min="6406" max="6406" width="11.28515625" style="14" bestFit="1" customWidth="1"/>
    <col min="6407" max="6650" width="9.140625" style="14"/>
    <col min="6651" max="6651" width="5.5703125" style="14" customWidth="1"/>
    <col min="6652" max="6652" width="8" style="14" customWidth="1"/>
    <col min="6653" max="6653" width="32" style="14" customWidth="1"/>
    <col min="6654" max="6654" width="6.42578125" style="14" customWidth="1"/>
    <col min="6655" max="6655" width="7" style="14" customWidth="1"/>
    <col min="6656" max="6656" width="9" style="14" customWidth="1"/>
    <col min="6657" max="6657" width="7.5703125" style="14" customWidth="1"/>
    <col min="6658" max="6658" width="11.28515625" style="14" customWidth="1"/>
    <col min="6659" max="6660" width="11.5703125" style="14" bestFit="1" customWidth="1"/>
    <col min="6661" max="6661" width="9.140625" style="14"/>
    <col min="6662" max="6662" width="11.28515625" style="14" bestFit="1" customWidth="1"/>
    <col min="6663" max="6906" width="9.140625" style="14"/>
    <col min="6907" max="6907" width="5.5703125" style="14" customWidth="1"/>
    <col min="6908" max="6908" width="8" style="14" customWidth="1"/>
    <col min="6909" max="6909" width="32" style="14" customWidth="1"/>
    <col min="6910" max="6910" width="6.42578125" style="14" customWidth="1"/>
    <col min="6911" max="6911" width="7" style="14" customWidth="1"/>
    <col min="6912" max="6912" width="9" style="14" customWidth="1"/>
    <col min="6913" max="6913" width="7.5703125" style="14" customWidth="1"/>
    <col min="6914" max="6914" width="11.28515625" style="14" customWidth="1"/>
    <col min="6915" max="6916" width="11.5703125" style="14" bestFit="1" customWidth="1"/>
    <col min="6917" max="6917" width="9.140625" style="14"/>
    <col min="6918" max="6918" width="11.28515625" style="14" bestFit="1" customWidth="1"/>
    <col min="6919" max="7162" width="9.140625" style="14"/>
    <col min="7163" max="7163" width="5.5703125" style="14" customWidth="1"/>
    <col min="7164" max="7164" width="8" style="14" customWidth="1"/>
    <col min="7165" max="7165" width="32" style="14" customWidth="1"/>
    <col min="7166" max="7166" width="6.42578125" style="14" customWidth="1"/>
    <col min="7167" max="7167" width="7" style="14" customWidth="1"/>
    <col min="7168" max="7168" width="9" style="14" customWidth="1"/>
    <col min="7169" max="7169" width="7.5703125" style="14" customWidth="1"/>
    <col min="7170" max="7170" width="11.28515625" style="14" customWidth="1"/>
    <col min="7171" max="7172" width="11.5703125" style="14" bestFit="1" customWidth="1"/>
    <col min="7173" max="7173" width="9.140625" style="14"/>
    <col min="7174" max="7174" width="11.28515625" style="14" bestFit="1" customWidth="1"/>
    <col min="7175" max="7418" width="9.140625" style="14"/>
    <col min="7419" max="7419" width="5.5703125" style="14" customWidth="1"/>
    <col min="7420" max="7420" width="8" style="14" customWidth="1"/>
    <col min="7421" max="7421" width="32" style="14" customWidth="1"/>
    <col min="7422" max="7422" width="6.42578125" style="14" customWidth="1"/>
    <col min="7423" max="7423" width="7" style="14" customWidth="1"/>
    <col min="7424" max="7424" width="9" style="14" customWidth="1"/>
    <col min="7425" max="7425" width="7.5703125" style="14" customWidth="1"/>
    <col min="7426" max="7426" width="11.28515625" style="14" customWidth="1"/>
    <col min="7427" max="7428" width="11.5703125" style="14" bestFit="1" customWidth="1"/>
    <col min="7429" max="7429" width="9.140625" style="14"/>
    <col min="7430" max="7430" width="11.28515625" style="14" bestFit="1" customWidth="1"/>
    <col min="7431" max="7674" width="9.140625" style="14"/>
    <col min="7675" max="7675" width="5.5703125" style="14" customWidth="1"/>
    <col min="7676" max="7676" width="8" style="14" customWidth="1"/>
    <col min="7677" max="7677" width="32" style="14" customWidth="1"/>
    <col min="7678" max="7678" width="6.42578125" style="14" customWidth="1"/>
    <col min="7679" max="7679" width="7" style="14" customWidth="1"/>
    <col min="7680" max="7680" width="9" style="14" customWidth="1"/>
    <col min="7681" max="7681" width="7.5703125" style="14" customWidth="1"/>
    <col min="7682" max="7682" width="11.28515625" style="14" customWidth="1"/>
    <col min="7683" max="7684" width="11.5703125" style="14" bestFit="1" customWidth="1"/>
    <col min="7685" max="7685" width="9.140625" style="14"/>
    <col min="7686" max="7686" width="11.28515625" style="14" bestFit="1" customWidth="1"/>
    <col min="7687" max="7930" width="9.140625" style="14"/>
    <col min="7931" max="7931" width="5.5703125" style="14" customWidth="1"/>
    <col min="7932" max="7932" width="8" style="14" customWidth="1"/>
    <col min="7933" max="7933" width="32" style="14" customWidth="1"/>
    <col min="7934" max="7934" width="6.42578125" style="14" customWidth="1"/>
    <col min="7935" max="7935" width="7" style="14" customWidth="1"/>
    <col min="7936" max="7936" width="9" style="14" customWidth="1"/>
    <col min="7937" max="7937" width="7.5703125" style="14" customWidth="1"/>
    <col min="7938" max="7938" width="11.28515625" style="14" customWidth="1"/>
    <col min="7939" max="7940" width="11.5703125" style="14" bestFit="1" customWidth="1"/>
    <col min="7941" max="7941" width="9.140625" style="14"/>
    <col min="7942" max="7942" width="11.28515625" style="14" bestFit="1" customWidth="1"/>
    <col min="7943" max="8186" width="9.140625" style="14"/>
    <col min="8187" max="8187" width="5.5703125" style="14" customWidth="1"/>
    <col min="8188" max="8188" width="8" style="14" customWidth="1"/>
    <col min="8189" max="8189" width="32" style="14" customWidth="1"/>
    <col min="8190" max="8190" width="6.42578125" style="14" customWidth="1"/>
    <col min="8191" max="8191" width="7" style="14" customWidth="1"/>
    <col min="8192" max="8192" width="9" style="14" customWidth="1"/>
    <col min="8193" max="8193" width="7.5703125" style="14" customWidth="1"/>
    <col min="8194" max="8194" width="11.28515625" style="14" customWidth="1"/>
    <col min="8195" max="8196" width="11.5703125" style="14" bestFit="1" customWidth="1"/>
    <col min="8197" max="8197" width="9.140625" style="14"/>
    <col min="8198" max="8198" width="11.28515625" style="14" bestFit="1" customWidth="1"/>
    <col min="8199" max="8442" width="9.140625" style="14"/>
    <col min="8443" max="8443" width="5.5703125" style="14" customWidth="1"/>
    <col min="8444" max="8444" width="8" style="14" customWidth="1"/>
    <col min="8445" max="8445" width="32" style="14" customWidth="1"/>
    <col min="8446" max="8446" width="6.42578125" style="14" customWidth="1"/>
    <col min="8447" max="8447" width="7" style="14" customWidth="1"/>
    <col min="8448" max="8448" width="9" style="14" customWidth="1"/>
    <col min="8449" max="8449" width="7.5703125" style="14" customWidth="1"/>
    <col min="8450" max="8450" width="11.28515625" style="14" customWidth="1"/>
    <col min="8451" max="8452" width="11.5703125" style="14" bestFit="1" customWidth="1"/>
    <col min="8453" max="8453" width="9.140625" style="14"/>
    <col min="8454" max="8454" width="11.28515625" style="14" bestFit="1" customWidth="1"/>
    <col min="8455" max="8698" width="9.140625" style="14"/>
    <col min="8699" max="8699" width="5.5703125" style="14" customWidth="1"/>
    <col min="8700" max="8700" width="8" style="14" customWidth="1"/>
    <col min="8701" max="8701" width="32" style="14" customWidth="1"/>
    <col min="8702" max="8702" width="6.42578125" style="14" customWidth="1"/>
    <col min="8703" max="8703" width="7" style="14" customWidth="1"/>
    <col min="8704" max="8704" width="9" style="14" customWidth="1"/>
    <col min="8705" max="8705" width="7.5703125" style="14" customWidth="1"/>
    <col min="8706" max="8706" width="11.28515625" style="14" customWidth="1"/>
    <col min="8707" max="8708" width="11.5703125" style="14" bestFit="1" customWidth="1"/>
    <col min="8709" max="8709" width="9.140625" style="14"/>
    <col min="8710" max="8710" width="11.28515625" style="14" bestFit="1" customWidth="1"/>
    <col min="8711" max="8954" width="9.140625" style="14"/>
    <col min="8955" max="8955" width="5.5703125" style="14" customWidth="1"/>
    <col min="8956" max="8956" width="8" style="14" customWidth="1"/>
    <col min="8957" max="8957" width="32" style="14" customWidth="1"/>
    <col min="8958" max="8958" width="6.42578125" style="14" customWidth="1"/>
    <col min="8959" max="8959" width="7" style="14" customWidth="1"/>
    <col min="8960" max="8960" width="9" style="14" customWidth="1"/>
    <col min="8961" max="8961" width="7.5703125" style="14" customWidth="1"/>
    <col min="8962" max="8962" width="11.28515625" style="14" customWidth="1"/>
    <col min="8963" max="8964" width="11.5703125" style="14" bestFit="1" customWidth="1"/>
    <col min="8965" max="8965" width="9.140625" style="14"/>
    <col min="8966" max="8966" width="11.28515625" style="14" bestFit="1" customWidth="1"/>
    <col min="8967" max="9210" width="9.140625" style="14"/>
    <col min="9211" max="9211" width="5.5703125" style="14" customWidth="1"/>
    <col min="9212" max="9212" width="8" style="14" customWidth="1"/>
    <col min="9213" max="9213" width="32" style="14" customWidth="1"/>
    <col min="9214" max="9214" width="6.42578125" style="14" customWidth="1"/>
    <col min="9215" max="9215" width="7" style="14" customWidth="1"/>
    <col min="9216" max="9216" width="9" style="14" customWidth="1"/>
    <col min="9217" max="9217" width="7.5703125" style="14" customWidth="1"/>
    <col min="9218" max="9218" width="11.28515625" style="14" customWidth="1"/>
    <col min="9219" max="9220" width="11.5703125" style="14" bestFit="1" customWidth="1"/>
    <col min="9221" max="9221" width="9.140625" style="14"/>
    <col min="9222" max="9222" width="11.28515625" style="14" bestFit="1" customWidth="1"/>
    <col min="9223" max="9466" width="9.140625" style="14"/>
    <col min="9467" max="9467" width="5.5703125" style="14" customWidth="1"/>
    <col min="9468" max="9468" width="8" style="14" customWidth="1"/>
    <col min="9469" max="9469" width="32" style="14" customWidth="1"/>
    <col min="9470" max="9470" width="6.42578125" style="14" customWidth="1"/>
    <col min="9471" max="9471" width="7" style="14" customWidth="1"/>
    <col min="9472" max="9472" width="9" style="14" customWidth="1"/>
    <col min="9473" max="9473" width="7.5703125" style="14" customWidth="1"/>
    <col min="9474" max="9474" width="11.28515625" style="14" customWidth="1"/>
    <col min="9475" max="9476" width="11.5703125" style="14" bestFit="1" customWidth="1"/>
    <col min="9477" max="9477" width="9.140625" style="14"/>
    <col min="9478" max="9478" width="11.28515625" style="14" bestFit="1" customWidth="1"/>
    <col min="9479" max="9722" width="9.140625" style="14"/>
    <col min="9723" max="9723" width="5.5703125" style="14" customWidth="1"/>
    <col min="9724" max="9724" width="8" style="14" customWidth="1"/>
    <col min="9725" max="9725" width="32" style="14" customWidth="1"/>
    <col min="9726" max="9726" width="6.42578125" style="14" customWidth="1"/>
    <col min="9727" max="9727" width="7" style="14" customWidth="1"/>
    <col min="9728" max="9728" width="9" style="14" customWidth="1"/>
    <col min="9729" max="9729" width="7.5703125" style="14" customWidth="1"/>
    <col min="9730" max="9730" width="11.28515625" style="14" customWidth="1"/>
    <col min="9731" max="9732" width="11.5703125" style="14" bestFit="1" customWidth="1"/>
    <col min="9733" max="9733" width="9.140625" style="14"/>
    <col min="9734" max="9734" width="11.28515625" style="14" bestFit="1" customWidth="1"/>
    <col min="9735" max="9978" width="9.140625" style="14"/>
    <col min="9979" max="9979" width="5.5703125" style="14" customWidth="1"/>
    <col min="9980" max="9980" width="8" style="14" customWidth="1"/>
    <col min="9981" max="9981" width="32" style="14" customWidth="1"/>
    <col min="9982" max="9982" width="6.42578125" style="14" customWidth="1"/>
    <col min="9983" max="9983" width="7" style="14" customWidth="1"/>
    <col min="9984" max="9984" width="9" style="14" customWidth="1"/>
    <col min="9985" max="9985" width="7.5703125" style="14" customWidth="1"/>
    <col min="9986" max="9986" width="11.28515625" style="14" customWidth="1"/>
    <col min="9987" max="9988" width="11.5703125" style="14" bestFit="1" customWidth="1"/>
    <col min="9989" max="9989" width="9.140625" style="14"/>
    <col min="9990" max="9990" width="11.28515625" style="14" bestFit="1" customWidth="1"/>
    <col min="9991" max="10234" width="9.140625" style="14"/>
    <col min="10235" max="10235" width="5.5703125" style="14" customWidth="1"/>
    <col min="10236" max="10236" width="8" style="14" customWidth="1"/>
    <col min="10237" max="10237" width="32" style="14" customWidth="1"/>
    <col min="10238" max="10238" width="6.42578125" style="14" customWidth="1"/>
    <col min="10239" max="10239" width="7" style="14" customWidth="1"/>
    <col min="10240" max="10240" width="9" style="14" customWidth="1"/>
    <col min="10241" max="10241" width="7.5703125" style="14" customWidth="1"/>
    <col min="10242" max="10242" width="11.28515625" style="14" customWidth="1"/>
    <col min="10243" max="10244" width="11.5703125" style="14" bestFit="1" customWidth="1"/>
    <col min="10245" max="10245" width="9.140625" style="14"/>
    <col min="10246" max="10246" width="11.28515625" style="14" bestFit="1" customWidth="1"/>
    <col min="10247" max="10490" width="9.140625" style="14"/>
    <col min="10491" max="10491" width="5.5703125" style="14" customWidth="1"/>
    <col min="10492" max="10492" width="8" style="14" customWidth="1"/>
    <col min="10493" max="10493" width="32" style="14" customWidth="1"/>
    <col min="10494" max="10494" width="6.42578125" style="14" customWidth="1"/>
    <col min="10495" max="10495" width="7" style="14" customWidth="1"/>
    <col min="10496" max="10496" width="9" style="14" customWidth="1"/>
    <col min="10497" max="10497" width="7.5703125" style="14" customWidth="1"/>
    <col min="10498" max="10498" width="11.28515625" style="14" customWidth="1"/>
    <col min="10499" max="10500" width="11.5703125" style="14" bestFit="1" customWidth="1"/>
    <col min="10501" max="10501" width="9.140625" style="14"/>
    <col min="10502" max="10502" width="11.28515625" style="14" bestFit="1" customWidth="1"/>
    <col min="10503" max="10746" width="9.140625" style="14"/>
    <col min="10747" max="10747" width="5.5703125" style="14" customWidth="1"/>
    <col min="10748" max="10748" width="8" style="14" customWidth="1"/>
    <col min="10749" max="10749" width="32" style="14" customWidth="1"/>
    <col min="10750" max="10750" width="6.42578125" style="14" customWidth="1"/>
    <col min="10751" max="10751" width="7" style="14" customWidth="1"/>
    <col min="10752" max="10752" width="9" style="14" customWidth="1"/>
    <col min="10753" max="10753" width="7.5703125" style="14" customWidth="1"/>
    <col min="10754" max="10754" width="11.28515625" style="14" customWidth="1"/>
    <col min="10755" max="10756" width="11.5703125" style="14" bestFit="1" customWidth="1"/>
    <col min="10757" max="10757" width="9.140625" style="14"/>
    <col min="10758" max="10758" width="11.28515625" style="14" bestFit="1" customWidth="1"/>
    <col min="10759" max="11002" width="9.140625" style="14"/>
    <col min="11003" max="11003" width="5.5703125" style="14" customWidth="1"/>
    <col min="11004" max="11004" width="8" style="14" customWidth="1"/>
    <col min="11005" max="11005" width="32" style="14" customWidth="1"/>
    <col min="11006" max="11006" width="6.42578125" style="14" customWidth="1"/>
    <col min="11007" max="11007" width="7" style="14" customWidth="1"/>
    <col min="11008" max="11008" width="9" style="14" customWidth="1"/>
    <col min="11009" max="11009" width="7.5703125" style="14" customWidth="1"/>
    <col min="11010" max="11010" width="11.28515625" style="14" customWidth="1"/>
    <col min="11011" max="11012" width="11.5703125" style="14" bestFit="1" customWidth="1"/>
    <col min="11013" max="11013" width="9.140625" style="14"/>
    <col min="11014" max="11014" width="11.28515625" style="14" bestFit="1" customWidth="1"/>
    <col min="11015" max="11258" width="9.140625" style="14"/>
    <col min="11259" max="11259" width="5.5703125" style="14" customWidth="1"/>
    <col min="11260" max="11260" width="8" style="14" customWidth="1"/>
    <col min="11261" max="11261" width="32" style="14" customWidth="1"/>
    <col min="11262" max="11262" width="6.42578125" style="14" customWidth="1"/>
    <col min="11263" max="11263" width="7" style="14" customWidth="1"/>
    <col min="11264" max="11264" width="9" style="14" customWidth="1"/>
    <col min="11265" max="11265" width="7.5703125" style="14" customWidth="1"/>
    <col min="11266" max="11266" width="11.28515625" style="14" customWidth="1"/>
    <col min="11267" max="11268" width="11.5703125" style="14" bestFit="1" customWidth="1"/>
    <col min="11269" max="11269" width="9.140625" style="14"/>
    <col min="11270" max="11270" width="11.28515625" style="14" bestFit="1" customWidth="1"/>
    <col min="11271" max="11514" width="9.140625" style="14"/>
    <col min="11515" max="11515" width="5.5703125" style="14" customWidth="1"/>
    <col min="11516" max="11516" width="8" style="14" customWidth="1"/>
    <col min="11517" max="11517" width="32" style="14" customWidth="1"/>
    <col min="11518" max="11518" width="6.42578125" style="14" customWidth="1"/>
    <col min="11519" max="11519" width="7" style="14" customWidth="1"/>
    <col min="11520" max="11520" width="9" style="14" customWidth="1"/>
    <col min="11521" max="11521" width="7.5703125" style="14" customWidth="1"/>
    <col min="11522" max="11522" width="11.28515625" style="14" customWidth="1"/>
    <col min="11523" max="11524" width="11.5703125" style="14" bestFit="1" customWidth="1"/>
    <col min="11525" max="11525" width="9.140625" style="14"/>
    <col min="11526" max="11526" width="11.28515625" style="14" bestFit="1" customWidth="1"/>
    <col min="11527" max="11770" width="9.140625" style="14"/>
    <col min="11771" max="11771" width="5.5703125" style="14" customWidth="1"/>
    <col min="11772" max="11772" width="8" style="14" customWidth="1"/>
    <col min="11773" max="11773" width="32" style="14" customWidth="1"/>
    <col min="11774" max="11774" width="6.42578125" style="14" customWidth="1"/>
    <col min="11775" max="11775" width="7" style="14" customWidth="1"/>
    <col min="11776" max="11776" width="9" style="14" customWidth="1"/>
    <col min="11777" max="11777" width="7.5703125" style="14" customWidth="1"/>
    <col min="11778" max="11778" width="11.28515625" style="14" customWidth="1"/>
    <col min="11779" max="11780" width="11.5703125" style="14" bestFit="1" customWidth="1"/>
    <col min="11781" max="11781" width="9.140625" style="14"/>
    <col min="11782" max="11782" width="11.28515625" style="14" bestFit="1" customWidth="1"/>
    <col min="11783" max="12026" width="9.140625" style="14"/>
    <col min="12027" max="12027" width="5.5703125" style="14" customWidth="1"/>
    <col min="12028" max="12028" width="8" style="14" customWidth="1"/>
    <col min="12029" max="12029" width="32" style="14" customWidth="1"/>
    <col min="12030" max="12030" width="6.42578125" style="14" customWidth="1"/>
    <col min="12031" max="12031" width="7" style="14" customWidth="1"/>
    <col min="12032" max="12032" width="9" style="14" customWidth="1"/>
    <col min="12033" max="12033" width="7.5703125" style="14" customWidth="1"/>
    <col min="12034" max="12034" width="11.28515625" style="14" customWidth="1"/>
    <col min="12035" max="12036" width="11.5703125" style="14" bestFit="1" customWidth="1"/>
    <col min="12037" max="12037" width="9.140625" style="14"/>
    <col min="12038" max="12038" width="11.28515625" style="14" bestFit="1" customWidth="1"/>
    <col min="12039" max="12282" width="9.140625" style="14"/>
    <col min="12283" max="12283" width="5.5703125" style="14" customWidth="1"/>
    <col min="12284" max="12284" width="8" style="14" customWidth="1"/>
    <col min="12285" max="12285" width="32" style="14" customWidth="1"/>
    <col min="12286" max="12286" width="6.42578125" style="14" customWidth="1"/>
    <col min="12287" max="12287" width="7" style="14" customWidth="1"/>
    <col min="12288" max="12288" width="9" style="14" customWidth="1"/>
    <col min="12289" max="12289" width="7.5703125" style="14" customWidth="1"/>
    <col min="12290" max="12290" width="11.28515625" style="14" customWidth="1"/>
    <col min="12291" max="12292" width="11.5703125" style="14" bestFit="1" customWidth="1"/>
    <col min="12293" max="12293" width="9.140625" style="14"/>
    <col min="12294" max="12294" width="11.28515625" style="14" bestFit="1" customWidth="1"/>
    <col min="12295" max="12538" width="9.140625" style="14"/>
    <col min="12539" max="12539" width="5.5703125" style="14" customWidth="1"/>
    <col min="12540" max="12540" width="8" style="14" customWidth="1"/>
    <col min="12541" max="12541" width="32" style="14" customWidth="1"/>
    <col min="12542" max="12542" width="6.42578125" style="14" customWidth="1"/>
    <col min="12543" max="12543" width="7" style="14" customWidth="1"/>
    <col min="12544" max="12544" width="9" style="14" customWidth="1"/>
    <col min="12545" max="12545" width="7.5703125" style="14" customWidth="1"/>
    <col min="12546" max="12546" width="11.28515625" style="14" customWidth="1"/>
    <col min="12547" max="12548" width="11.5703125" style="14" bestFit="1" customWidth="1"/>
    <col min="12549" max="12549" width="9.140625" style="14"/>
    <col min="12550" max="12550" width="11.28515625" style="14" bestFit="1" customWidth="1"/>
    <col min="12551" max="12794" width="9.140625" style="14"/>
    <col min="12795" max="12795" width="5.5703125" style="14" customWidth="1"/>
    <col min="12796" max="12796" width="8" style="14" customWidth="1"/>
    <col min="12797" max="12797" width="32" style="14" customWidth="1"/>
    <col min="12798" max="12798" width="6.42578125" style="14" customWidth="1"/>
    <col min="12799" max="12799" width="7" style="14" customWidth="1"/>
    <col min="12800" max="12800" width="9" style="14" customWidth="1"/>
    <col min="12801" max="12801" width="7.5703125" style="14" customWidth="1"/>
    <col min="12802" max="12802" width="11.28515625" style="14" customWidth="1"/>
    <col min="12803" max="12804" width="11.5703125" style="14" bestFit="1" customWidth="1"/>
    <col min="12805" max="12805" width="9.140625" style="14"/>
    <col min="12806" max="12806" width="11.28515625" style="14" bestFit="1" customWidth="1"/>
    <col min="12807" max="13050" width="9.140625" style="14"/>
    <col min="13051" max="13051" width="5.5703125" style="14" customWidth="1"/>
    <col min="13052" max="13052" width="8" style="14" customWidth="1"/>
    <col min="13053" max="13053" width="32" style="14" customWidth="1"/>
    <col min="13054" max="13054" width="6.42578125" style="14" customWidth="1"/>
    <col min="13055" max="13055" width="7" style="14" customWidth="1"/>
    <col min="13056" max="13056" width="9" style="14" customWidth="1"/>
    <col min="13057" max="13057" width="7.5703125" style="14" customWidth="1"/>
    <col min="13058" max="13058" width="11.28515625" style="14" customWidth="1"/>
    <col min="13059" max="13060" width="11.5703125" style="14" bestFit="1" customWidth="1"/>
    <col min="13061" max="13061" width="9.140625" style="14"/>
    <col min="13062" max="13062" width="11.28515625" style="14" bestFit="1" customWidth="1"/>
    <col min="13063" max="13306" width="9.140625" style="14"/>
    <col min="13307" max="13307" width="5.5703125" style="14" customWidth="1"/>
    <col min="13308" max="13308" width="8" style="14" customWidth="1"/>
    <col min="13309" max="13309" width="32" style="14" customWidth="1"/>
    <col min="13310" max="13310" width="6.42578125" style="14" customWidth="1"/>
    <col min="13311" max="13311" width="7" style="14" customWidth="1"/>
    <col min="13312" max="13312" width="9" style="14" customWidth="1"/>
    <col min="13313" max="13313" width="7.5703125" style="14" customWidth="1"/>
    <col min="13314" max="13314" width="11.28515625" style="14" customWidth="1"/>
    <col min="13315" max="13316" width="11.5703125" style="14" bestFit="1" customWidth="1"/>
    <col min="13317" max="13317" width="9.140625" style="14"/>
    <col min="13318" max="13318" width="11.28515625" style="14" bestFit="1" customWidth="1"/>
    <col min="13319" max="13562" width="9.140625" style="14"/>
    <col min="13563" max="13563" width="5.5703125" style="14" customWidth="1"/>
    <col min="13564" max="13564" width="8" style="14" customWidth="1"/>
    <col min="13565" max="13565" width="32" style="14" customWidth="1"/>
    <col min="13566" max="13566" width="6.42578125" style="14" customWidth="1"/>
    <col min="13567" max="13567" width="7" style="14" customWidth="1"/>
    <col min="13568" max="13568" width="9" style="14" customWidth="1"/>
    <col min="13569" max="13569" width="7.5703125" style="14" customWidth="1"/>
    <col min="13570" max="13570" width="11.28515625" style="14" customWidth="1"/>
    <col min="13571" max="13572" width="11.5703125" style="14" bestFit="1" customWidth="1"/>
    <col min="13573" max="13573" width="9.140625" style="14"/>
    <col min="13574" max="13574" width="11.28515625" style="14" bestFit="1" customWidth="1"/>
    <col min="13575" max="13818" width="9.140625" style="14"/>
    <col min="13819" max="13819" width="5.5703125" style="14" customWidth="1"/>
    <col min="13820" max="13820" width="8" style="14" customWidth="1"/>
    <col min="13821" max="13821" width="32" style="14" customWidth="1"/>
    <col min="13822" max="13822" width="6.42578125" style="14" customWidth="1"/>
    <col min="13823" max="13823" width="7" style="14" customWidth="1"/>
    <col min="13824" max="13824" width="9" style="14" customWidth="1"/>
    <col min="13825" max="13825" width="7.5703125" style="14" customWidth="1"/>
    <col min="13826" max="13826" width="11.28515625" style="14" customWidth="1"/>
    <col min="13827" max="13828" width="11.5703125" style="14" bestFit="1" customWidth="1"/>
    <col min="13829" max="13829" width="9.140625" style="14"/>
    <col min="13830" max="13830" width="11.28515625" style="14" bestFit="1" customWidth="1"/>
    <col min="13831" max="14074" width="9.140625" style="14"/>
    <col min="14075" max="14075" width="5.5703125" style="14" customWidth="1"/>
    <col min="14076" max="14076" width="8" style="14" customWidth="1"/>
    <col min="14077" max="14077" width="32" style="14" customWidth="1"/>
    <col min="14078" max="14078" width="6.42578125" style="14" customWidth="1"/>
    <col min="14079" max="14079" width="7" style="14" customWidth="1"/>
    <col min="14080" max="14080" width="9" style="14" customWidth="1"/>
    <col min="14081" max="14081" width="7.5703125" style="14" customWidth="1"/>
    <col min="14082" max="14082" width="11.28515625" style="14" customWidth="1"/>
    <col min="14083" max="14084" width="11.5703125" style="14" bestFit="1" customWidth="1"/>
    <col min="14085" max="14085" width="9.140625" style="14"/>
    <col min="14086" max="14086" width="11.28515625" style="14" bestFit="1" customWidth="1"/>
    <col min="14087" max="14330" width="9.140625" style="14"/>
    <col min="14331" max="14331" width="5.5703125" style="14" customWidth="1"/>
    <col min="14332" max="14332" width="8" style="14" customWidth="1"/>
    <col min="14333" max="14333" width="32" style="14" customWidth="1"/>
    <col min="14334" max="14334" width="6.42578125" style="14" customWidth="1"/>
    <col min="14335" max="14335" width="7" style="14" customWidth="1"/>
    <col min="14336" max="14336" width="9" style="14" customWidth="1"/>
    <col min="14337" max="14337" width="7.5703125" style="14" customWidth="1"/>
    <col min="14338" max="14338" width="11.28515625" style="14" customWidth="1"/>
    <col min="14339" max="14340" width="11.5703125" style="14" bestFit="1" customWidth="1"/>
    <col min="14341" max="14341" width="9.140625" style="14"/>
    <col min="14342" max="14342" width="11.28515625" style="14" bestFit="1" customWidth="1"/>
    <col min="14343" max="14586" width="9.140625" style="14"/>
    <col min="14587" max="14587" width="5.5703125" style="14" customWidth="1"/>
    <col min="14588" max="14588" width="8" style="14" customWidth="1"/>
    <col min="14589" max="14589" width="32" style="14" customWidth="1"/>
    <col min="14590" max="14590" width="6.42578125" style="14" customWidth="1"/>
    <col min="14591" max="14591" width="7" style="14" customWidth="1"/>
    <col min="14592" max="14592" width="9" style="14" customWidth="1"/>
    <col min="14593" max="14593" width="7.5703125" style="14" customWidth="1"/>
    <col min="14594" max="14594" width="11.28515625" style="14" customWidth="1"/>
    <col min="14595" max="14596" width="11.5703125" style="14" bestFit="1" customWidth="1"/>
    <col min="14597" max="14597" width="9.140625" style="14"/>
    <col min="14598" max="14598" width="11.28515625" style="14" bestFit="1" customWidth="1"/>
    <col min="14599" max="14842" width="9.140625" style="14"/>
    <col min="14843" max="14843" width="5.5703125" style="14" customWidth="1"/>
    <col min="14844" max="14844" width="8" style="14" customWidth="1"/>
    <col min="14845" max="14845" width="32" style="14" customWidth="1"/>
    <col min="14846" max="14846" width="6.42578125" style="14" customWidth="1"/>
    <col min="14847" max="14847" width="7" style="14" customWidth="1"/>
    <col min="14848" max="14848" width="9" style="14" customWidth="1"/>
    <col min="14849" max="14849" width="7.5703125" style="14" customWidth="1"/>
    <col min="14850" max="14850" width="11.28515625" style="14" customWidth="1"/>
    <col min="14851" max="14852" width="11.5703125" style="14" bestFit="1" customWidth="1"/>
    <col min="14853" max="14853" width="9.140625" style="14"/>
    <col min="14854" max="14854" width="11.28515625" style="14" bestFit="1" customWidth="1"/>
    <col min="14855" max="15098" width="9.140625" style="14"/>
    <col min="15099" max="15099" width="5.5703125" style="14" customWidth="1"/>
    <col min="15100" max="15100" width="8" style="14" customWidth="1"/>
    <col min="15101" max="15101" width="32" style="14" customWidth="1"/>
    <col min="15102" max="15102" width="6.42578125" style="14" customWidth="1"/>
    <col min="15103" max="15103" width="7" style="14" customWidth="1"/>
    <col min="15104" max="15104" width="9" style="14" customWidth="1"/>
    <col min="15105" max="15105" width="7.5703125" style="14" customWidth="1"/>
    <col min="15106" max="15106" width="11.28515625" style="14" customWidth="1"/>
    <col min="15107" max="15108" width="11.5703125" style="14" bestFit="1" customWidth="1"/>
    <col min="15109" max="15109" width="9.140625" style="14"/>
    <col min="15110" max="15110" width="11.28515625" style="14" bestFit="1" customWidth="1"/>
    <col min="15111" max="15354" width="9.140625" style="14"/>
    <col min="15355" max="15355" width="5.5703125" style="14" customWidth="1"/>
    <col min="15356" max="15356" width="8" style="14" customWidth="1"/>
    <col min="15357" max="15357" width="32" style="14" customWidth="1"/>
    <col min="15358" max="15358" width="6.42578125" style="14" customWidth="1"/>
    <col min="15359" max="15359" width="7" style="14" customWidth="1"/>
    <col min="15360" max="15360" width="9" style="14" customWidth="1"/>
    <col min="15361" max="15361" width="7.5703125" style="14" customWidth="1"/>
    <col min="15362" max="15362" width="11.28515625" style="14" customWidth="1"/>
    <col min="15363" max="15364" width="11.5703125" style="14" bestFit="1" customWidth="1"/>
    <col min="15365" max="15365" width="9.140625" style="14"/>
    <col min="15366" max="15366" width="11.28515625" style="14" bestFit="1" customWidth="1"/>
    <col min="15367" max="15610" width="9.140625" style="14"/>
    <col min="15611" max="15611" width="5.5703125" style="14" customWidth="1"/>
    <col min="15612" max="15612" width="8" style="14" customWidth="1"/>
    <col min="15613" max="15613" width="32" style="14" customWidth="1"/>
    <col min="15614" max="15614" width="6.42578125" style="14" customWidth="1"/>
    <col min="15615" max="15615" width="7" style="14" customWidth="1"/>
    <col min="15616" max="15616" width="9" style="14" customWidth="1"/>
    <col min="15617" max="15617" width="7.5703125" style="14" customWidth="1"/>
    <col min="15618" max="15618" width="11.28515625" style="14" customWidth="1"/>
    <col min="15619" max="15620" width="11.5703125" style="14" bestFit="1" customWidth="1"/>
    <col min="15621" max="15621" width="9.140625" style="14"/>
    <col min="15622" max="15622" width="11.28515625" style="14" bestFit="1" customWidth="1"/>
    <col min="15623" max="15866" width="9.140625" style="14"/>
    <col min="15867" max="15867" width="5.5703125" style="14" customWidth="1"/>
    <col min="15868" max="15868" width="8" style="14" customWidth="1"/>
    <col min="15869" max="15869" width="32" style="14" customWidth="1"/>
    <col min="15870" max="15870" width="6.42578125" style="14" customWidth="1"/>
    <col min="15871" max="15871" width="7" style="14" customWidth="1"/>
    <col min="15872" max="15872" width="9" style="14" customWidth="1"/>
    <col min="15873" max="15873" width="7.5703125" style="14" customWidth="1"/>
    <col min="15874" max="15874" width="11.28515625" style="14" customWidth="1"/>
    <col min="15875" max="15876" width="11.5703125" style="14" bestFit="1" customWidth="1"/>
    <col min="15877" max="15877" width="9.140625" style="14"/>
    <col min="15878" max="15878" width="11.28515625" style="14" bestFit="1" customWidth="1"/>
    <col min="15879" max="16122" width="9.140625" style="14"/>
    <col min="16123" max="16123" width="5.5703125" style="14" customWidth="1"/>
    <col min="16124" max="16124" width="8" style="14" customWidth="1"/>
    <col min="16125" max="16125" width="32" style="14" customWidth="1"/>
    <col min="16126" max="16126" width="6.42578125" style="14" customWidth="1"/>
    <col min="16127" max="16127" width="7" style="14" customWidth="1"/>
    <col min="16128" max="16128" width="9" style="14" customWidth="1"/>
    <col min="16129" max="16129" width="7.5703125" style="14" customWidth="1"/>
    <col min="16130" max="16130" width="11.28515625" style="14" customWidth="1"/>
    <col min="16131" max="16132" width="11.5703125" style="14" bestFit="1" customWidth="1"/>
    <col min="16133" max="16133" width="9.140625" style="14"/>
    <col min="16134" max="16134" width="11.28515625" style="14" bestFit="1" customWidth="1"/>
    <col min="16135" max="16384" width="9.140625" style="14"/>
  </cols>
  <sheetData>
    <row r="1" spans="1:11" s="41" customFormat="1" ht="24" customHeight="1" x14ac:dyDescent="0.25">
      <c r="A1" s="104" t="s">
        <v>177</v>
      </c>
      <c r="B1" s="104"/>
      <c r="C1" s="104"/>
      <c r="D1" s="104"/>
      <c r="E1" s="104"/>
      <c r="F1" s="104"/>
    </row>
    <row r="2" spans="1:11" s="41" customFormat="1" ht="23.25" customHeight="1" x14ac:dyDescent="0.25">
      <c r="A2" s="105" t="s">
        <v>176</v>
      </c>
      <c r="B2" s="105"/>
      <c r="C2" s="105"/>
      <c r="D2" s="105"/>
      <c r="E2" s="105"/>
      <c r="F2" s="105"/>
    </row>
    <row r="3" spans="1:11" s="41" customFormat="1" ht="47.25" customHeight="1" x14ac:dyDescent="0.25">
      <c r="A3" s="109" t="s">
        <v>2</v>
      </c>
      <c r="B3" s="110" t="s">
        <v>3</v>
      </c>
      <c r="C3" s="110" t="s">
        <v>4</v>
      </c>
      <c r="D3" s="52"/>
      <c r="E3" s="110" t="s">
        <v>1</v>
      </c>
      <c r="F3" s="110"/>
    </row>
    <row r="4" spans="1:11" s="41" customFormat="1" ht="78" customHeight="1" x14ac:dyDescent="0.25">
      <c r="A4" s="109"/>
      <c r="B4" s="110"/>
      <c r="C4" s="110"/>
      <c r="D4" s="21" t="s">
        <v>6</v>
      </c>
      <c r="E4" s="35" t="s">
        <v>7</v>
      </c>
      <c r="F4" s="22" t="s">
        <v>8</v>
      </c>
    </row>
    <row r="5" spans="1:11" s="41" customFormat="1" ht="20.100000000000001" customHeight="1" x14ac:dyDescent="0.25">
      <c r="A5" s="15">
        <v>1</v>
      </c>
      <c r="B5" s="15">
        <v>3</v>
      </c>
      <c r="C5" s="15">
        <v>4</v>
      </c>
      <c r="D5" s="15">
        <v>6</v>
      </c>
      <c r="E5" s="15">
        <v>7</v>
      </c>
      <c r="F5" s="11">
        <v>8</v>
      </c>
    </row>
    <row r="6" spans="1:11" s="41" customFormat="1" ht="20.100000000000001" customHeight="1" x14ac:dyDescent="0.25">
      <c r="A6" s="15"/>
      <c r="B6" s="15" t="s">
        <v>143</v>
      </c>
      <c r="C6" s="15"/>
      <c r="D6" s="15"/>
      <c r="E6" s="15"/>
      <c r="F6" s="15"/>
      <c r="G6" s="42"/>
      <c r="H6" s="42"/>
      <c r="I6" s="42"/>
      <c r="J6" s="42"/>
      <c r="K6" s="42"/>
    </row>
    <row r="7" spans="1:11" s="41" customFormat="1" ht="78.75" customHeight="1" x14ac:dyDescent="0.25">
      <c r="A7" s="13" t="s">
        <v>9</v>
      </c>
      <c r="B7" s="32" t="s">
        <v>166</v>
      </c>
      <c r="C7" s="15" t="s">
        <v>88</v>
      </c>
      <c r="D7" s="57">
        <v>0.185</v>
      </c>
      <c r="E7" s="57"/>
      <c r="F7" s="57"/>
    </row>
    <row r="8" spans="1:11" s="41" customFormat="1" ht="50.1" customHeight="1" x14ac:dyDescent="0.25">
      <c r="A8" s="15">
        <f t="shared" ref="A8:A14" si="0">A7+1</f>
        <v>2</v>
      </c>
      <c r="B8" s="32" t="s">
        <v>89</v>
      </c>
      <c r="C8" s="15" t="s">
        <v>90</v>
      </c>
      <c r="D8" s="16">
        <v>0.21</v>
      </c>
      <c r="E8" s="17"/>
      <c r="F8" s="16"/>
      <c r="H8" s="42"/>
      <c r="I8" s="42"/>
      <c r="J8" s="42"/>
      <c r="K8" s="42"/>
    </row>
    <row r="9" spans="1:11" s="41" customFormat="1" ht="50.1" customHeight="1" x14ac:dyDescent="0.25">
      <c r="A9" s="15">
        <f t="shared" si="0"/>
        <v>3</v>
      </c>
      <c r="B9" s="32" t="s">
        <v>91</v>
      </c>
      <c r="C9" s="15" t="s">
        <v>88</v>
      </c>
      <c r="D9" s="20">
        <f>D8*0.1</f>
        <v>2.1000000000000001E-2</v>
      </c>
      <c r="E9" s="17"/>
      <c r="F9" s="16"/>
      <c r="H9" s="42"/>
      <c r="I9" s="42"/>
      <c r="J9" s="42"/>
      <c r="K9" s="42"/>
    </row>
    <row r="10" spans="1:11" s="41" customFormat="1" ht="50.1" customHeight="1" x14ac:dyDescent="0.25">
      <c r="A10" s="15">
        <f t="shared" si="0"/>
        <v>4</v>
      </c>
      <c r="B10" s="32" t="s">
        <v>92</v>
      </c>
      <c r="C10" s="15" t="s">
        <v>28</v>
      </c>
      <c r="D10" s="18">
        <v>371</v>
      </c>
      <c r="E10" s="17"/>
      <c r="F10" s="16"/>
      <c r="H10" s="42"/>
      <c r="I10" s="42"/>
      <c r="J10" s="42"/>
      <c r="K10" s="42"/>
    </row>
    <row r="11" spans="1:11" s="41" customFormat="1" ht="50.1" customHeight="1" x14ac:dyDescent="0.25">
      <c r="A11" s="15">
        <f t="shared" si="0"/>
        <v>5</v>
      </c>
      <c r="B11" s="32" t="s">
        <v>93</v>
      </c>
      <c r="C11" s="15" t="s">
        <v>25</v>
      </c>
      <c r="D11" s="74">
        <v>13</v>
      </c>
      <c r="E11" s="74"/>
      <c r="F11" s="74"/>
    </row>
    <row r="12" spans="1:11" s="41" customFormat="1" ht="50.1" customHeight="1" x14ac:dyDescent="0.25">
      <c r="A12" s="15">
        <f t="shared" si="0"/>
        <v>6</v>
      </c>
      <c r="B12" s="32" t="s">
        <v>94</v>
      </c>
      <c r="C12" s="15" t="s">
        <v>95</v>
      </c>
      <c r="D12" s="81">
        <v>0.19500000000000001</v>
      </c>
      <c r="E12" s="81"/>
      <c r="F12" s="81"/>
    </row>
    <row r="13" spans="1:11" s="41" customFormat="1" ht="50.1" customHeight="1" x14ac:dyDescent="0.25">
      <c r="A13" s="15">
        <f t="shared" si="0"/>
        <v>7</v>
      </c>
      <c r="B13" s="32" t="s">
        <v>96</v>
      </c>
      <c r="C13" s="15" t="s">
        <v>95</v>
      </c>
      <c r="D13" s="57">
        <v>0.06</v>
      </c>
      <c r="E13" s="57"/>
      <c r="F13" s="57"/>
    </row>
    <row r="14" spans="1:11" s="41" customFormat="1" ht="50.1" customHeight="1" x14ac:dyDescent="0.25">
      <c r="A14" s="15">
        <f t="shared" si="0"/>
        <v>8</v>
      </c>
      <c r="B14" s="32" t="s">
        <v>97</v>
      </c>
      <c r="C14" s="15" t="s">
        <v>24</v>
      </c>
      <c r="D14" s="106">
        <v>1.1200000000000001</v>
      </c>
      <c r="E14" s="107"/>
      <c r="F14" s="108"/>
    </row>
    <row r="15" spans="1:11" s="41" customFormat="1" ht="20.100000000000001" customHeight="1" x14ac:dyDescent="0.25">
      <c r="A15" s="43"/>
      <c r="B15" s="36" t="s">
        <v>98</v>
      </c>
      <c r="C15" s="35" t="s">
        <v>25</v>
      </c>
      <c r="D15" s="30">
        <v>11.311999999999999</v>
      </c>
      <c r="E15" s="25"/>
      <c r="F15" s="24"/>
    </row>
    <row r="16" spans="1:11" s="41" customFormat="1" ht="20.100000000000001" customHeight="1" x14ac:dyDescent="0.25">
      <c r="A16" s="43"/>
      <c r="B16" s="36" t="s">
        <v>75</v>
      </c>
      <c r="C16" s="35" t="s">
        <v>25</v>
      </c>
      <c r="D16" s="30">
        <v>0.54900000000000004</v>
      </c>
      <c r="E16" s="25"/>
      <c r="F16" s="24"/>
    </row>
    <row r="17" spans="1:7" s="41" customFormat="1" ht="20.100000000000001" customHeight="1" x14ac:dyDescent="0.25">
      <c r="A17" s="15">
        <f>A14+1</f>
        <v>9</v>
      </c>
      <c r="B17" s="36" t="s">
        <v>144</v>
      </c>
      <c r="C17" s="35" t="s">
        <v>25</v>
      </c>
      <c r="D17" s="30">
        <v>0.84</v>
      </c>
      <c r="E17" s="25"/>
      <c r="F17" s="24"/>
    </row>
    <row r="18" spans="1:7" s="42" customFormat="1" ht="50.1" customHeight="1" x14ac:dyDescent="0.25">
      <c r="A18" s="15">
        <f>A17+1</f>
        <v>10</v>
      </c>
      <c r="B18" s="32" t="s">
        <v>99</v>
      </c>
      <c r="C18" s="15" t="s">
        <v>23</v>
      </c>
      <c r="D18" s="74">
        <v>11</v>
      </c>
      <c r="E18" s="74"/>
      <c r="F18" s="74"/>
      <c r="G18" s="41"/>
    </row>
    <row r="19" spans="1:7" s="42" customFormat="1" ht="50.1" customHeight="1" x14ac:dyDescent="0.25">
      <c r="A19" s="15">
        <f>A18+1</f>
        <v>11</v>
      </c>
      <c r="B19" s="32" t="s">
        <v>100</v>
      </c>
      <c r="C19" s="15" t="s">
        <v>90</v>
      </c>
      <c r="D19" s="75">
        <v>0.64</v>
      </c>
      <c r="E19" s="75"/>
      <c r="F19" s="75"/>
      <c r="G19" s="41"/>
    </row>
    <row r="20" spans="1:7" s="42" customFormat="1" ht="50.1" customHeight="1" x14ac:dyDescent="0.25">
      <c r="A20" s="15"/>
      <c r="B20" s="32" t="s">
        <v>101</v>
      </c>
      <c r="C20" s="15" t="s">
        <v>19</v>
      </c>
      <c r="D20" s="74">
        <v>1</v>
      </c>
      <c r="E20" s="74"/>
      <c r="F20" s="74"/>
      <c r="G20" s="41"/>
    </row>
    <row r="21" spans="1:7" s="41" customFormat="1" ht="26.25" customHeight="1" x14ac:dyDescent="0.25">
      <c r="A21" s="15">
        <f>A19+1</f>
        <v>12</v>
      </c>
      <c r="B21" s="32" t="s">
        <v>102</v>
      </c>
      <c r="C21" s="15"/>
      <c r="D21" s="45"/>
      <c r="E21" s="17"/>
      <c r="F21" s="16"/>
    </row>
    <row r="22" spans="1:7" s="41" customFormat="1" ht="64.5" customHeight="1" x14ac:dyDescent="0.25">
      <c r="A22" s="53"/>
      <c r="B22" s="32" t="s">
        <v>103</v>
      </c>
      <c r="C22" s="15" t="s">
        <v>104</v>
      </c>
      <c r="D22" s="16">
        <v>4.8</v>
      </c>
      <c r="E22" s="17"/>
      <c r="F22" s="16"/>
    </row>
    <row r="23" spans="1:7" s="41" customFormat="1" ht="50.1" customHeight="1" x14ac:dyDescent="0.25">
      <c r="A23" s="15"/>
      <c r="B23" s="54" t="s">
        <v>105</v>
      </c>
      <c r="C23" s="55" t="s">
        <v>58</v>
      </c>
      <c r="D23" s="101">
        <v>0.96</v>
      </c>
      <c r="E23" s="102"/>
      <c r="F23" s="103"/>
    </row>
    <row r="24" spans="1:7" s="41" customFormat="1" ht="20.100000000000001" customHeight="1" x14ac:dyDescent="0.25">
      <c r="A24" s="11"/>
      <c r="B24" s="36" t="s">
        <v>59</v>
      </c>
      <c r="C24" s="35" t="s">
        <v>60</v>
      </c>
      <c r="D24" s="30">
        <v>35.136000000000003</v>
      </c>
      <c r="E24" s="24"/>
      <c r="F24" s="27"/>
    </row>
    <row r="25" spans="1:7" s="41" customFormat="1" ht="50.1" customHeight="1" x14ac:dyDescent="0.25">
      <c r="A25" s="15"/>
      <c r="B25" s="32" t="s">
        <v>106</v>
      </c>
      <c r="C25" s="15" t="s">
        <v>58</v>
      </c>
      <c r="D25" s="98">
        <v>0.96</v>
      </c>
      <c r="E25" s="99"/>
      <c r="F25" s="100"/>
    </row>
    <row r="26" spans="1:7" s="41" customFormat="1" ht="20.100000000000001" customHeight="1" x14ac:dyDescent="0.25">
      <c r="A26" s="11"/>
      <c r="B26" s="36" t="s">
        <v>62</v>
      </c>
      <c r="C26" s="35" t="s">
        <v>60</v>
      </c>
      <c r="D26" s="30">
        <v>18.143999999999998</v>
      </c>
      <c r="E26" s="28"/>
      <c r="F26" s="27"/>
    </row>
    <row r="27" spans="1:7" s="42" customFormat="1" ht="50.1" customHeight="1" x14ac:dyDescent="0.25">
      <c r="A27" s="11"/>
      <c r="B27" s="32" t="s">
        <v>107</v>
      </c>
      <c r="C27" s="15" t="s">
        <v>28</v>
      </c>
      <c r="D27" s="76">
        <v>4.8000000000000001E-2</v>
      </c>
      <c r="E27" s="76"/>
      <c r="F27" s="76"/>
      <c r="G27" s="41"/>
    </row>
    <row r="28" spans="1:7" s="41" customFormat="1" ht="50.1" customHeight="1" x14ac:dyDescent="0.25">
      <c r="A28" s="15"/>
      <c r="B28" s="32" t="s">
        <v>108</v>
      </c>
      <c r="C28" s="15" t="s">
        <v>69</v>
      </c>
      <c r="D28" s="19">
        <v>96</v>
      </c>
      <c r="E28" s="17"/>
      <c r="F28" s="16"/>
    </row>
    <row r="29" spans="1:7" s="41" customFormat="1" ht="34.5" customHeight="1" x14ac:dyDescent="0.25">
      <c r="A29" s="15"/>
      <c r="B29" s="32" t="s">
        <v>12</v>
      </c>
      <c r="C29" s="15" t="s">
        <v>10</v>
      </c>
      <c r="D29" s="17"/>
      <c r="E29" s="16"/>
      <c r="F29" s="56"/>
    </row>
    <row r="30" spans="1:7" s="41" customFormat="1" ht="20.100000000000001" customHeight="1" x14ac:dyDescent="0.25">
      <c r="A30" s="15"/>
      <c r="B30" s="32" t="s">
        <v>11</v>
      </c>
      <c r="C30" s="44">
        <v>0.1</v>
      </c>
      <c r="D30" s="17"/>
      <c r="E30" s="16"/>
      <c r="F30" s="56"/>
    </row>
    <row r="31" spans="1:7" s="41" customFormat="1" ht="20.100000000000001" customHeight="1" x14ac:dyDescent="0.25">
      <c r="A31" s="15"/>
      <c r="B31" s="32" t="s">
        <v>12</v>
      </c>
      <c r="C31" s="15" t="s">
        <v>10</v>
      </c>
      <c r="D31" s="17"/>
      <c r="E31" s="16"/>
      <c r="F31" s="56"/>
    </row>
    <row r="32" spans="1:7" s="41" customFormat="1" ht="20.100000000000001" customHeight="1" x14ac:dyDescent="0.25">
      <c r="A32" s="15"/>
      <c r="B32" s="32" t="s">
        <v>13</v>
      </c>
      <c r="C32" s="44">
        <v>0.08</v>
      </c>
      <c r="D32" s="17"/>
      <c r="E32" s="16"/>
      <c r="F32" s="56"/>
    </row>
    <row r="33" spans="1:6" s="41" customFormat="1" ht="20.100000000000001" customHeight="1" x14ac:dyDescent="0.25">
      <c r="A33" s="67"/>
      <c r="B33" s="32" t="s">
        <v>8</v>
      </c>
      <c r="C33" s="67" t="s">
        <v>10</v>
      </c>
      <c r="D33" s="16"/>
      <c r="E33" s="17"/>
      <c r="F33" s="56"/>
    </row>
    <row r="34" spans="1:6" s="41" customFormat="1" ht="30" customHeight="1" x14ac:dyDescent="0.25">
      <c r="A34" s="67"/>
      <c r="B34" s="32" t="s">
        <v>178</v>
      </c>
      <c r="C34" s="44">
        <v>0.05</v>
      </c>
      <c r="D34" s="16"/>
      <c r="E34" s="17"/>
      <c r="F34" s="82"/>
    </row>
    <row r="35" spans="1:6" s="41" customFormat="1" ht="24" customHeight="1" x14ac:dyDescent="0.25">
      <c r="A35" s="67"/>
      <c r="B35" s="32" t="s">
        <v>12</v>
      </c>
      <c r="C35" s="44"/>
      <c r="D35" s="16"/>
      <c r="E35" s="17"/>
      <c r="F35" s="82"/>
    </row>
    <row r="36" spans="1:6" s="41" customFormat="1" ht="25.5" customHeight="1" x14ac:dyDescent="0.25">
      <c r="A36" s="67"/>
      <c r="B36" s="32" t="s">
        <v>175</v>
      </c>
      <c r="C36" s="44">
        <v>0.18</v>
      </c>
      <c r="D36" s="16"/>
      <c r="E36" s="17"/>
      <c r="F36" s="82"/>
    </row>
    <row r="37" spans="1:6" s="41" customFormat="1" ht="15" customHeight="1" x14ac:dyDescent="0.2">
      <c r="A37" s="83"/>
      <c r="B37" s="67" t="s">
        <v>12</v>
      </c>
      <c r="C37" s="67"/>
      <c r="D37" s="84"/>
      <c r="E37" s="67"/>
      <c r="F37" s="84"/>
    </row>
  </sheetData>
  <mergeCells count="9">
    <mergeCell ref="D25:F25"/>
    <mergeCell ref="D23:F23"/>
    <mergeCell ref="A1:F1"/>
    <mergeCell ref="A2:F2"/>
    <mergeCell ref="D14:F14"/>
    <mergeCell ref="A3:A4"/>
    <mergeCell ref="B3:B4"/>
    <mergeCell ref="C3:C4"/>
    <mergeCell ref="E3:F3"/>
  </mergeCells>
  <pageMargins left="0.45" right="0.19" top="0.4" bottom="0.31" header="0.3" footer="0.17"/>
  <pageSetup paperSize="9" scale="7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E78"/>
  <sheetViews>
    <sheetView view="pageBreakPreview" topLeftCell="A67" zoomScaleNormal="100" zoomScaleSheetLayoutView="100" workbookViewId="0">
      <selection activeCell="A80" sqref="A80"/>
    </sheetView>
  </sheetViews>
  <sheetFormatPr defaultRowHeight="12.75" x14ac:dyDescent="0.25"/>
  <cols>
    <col min="1" max="1" width="44.42578125" style="12" customWidth="1"/>
    <col min="2" max="4" width="11.7109375" style="12" customWidth="1"/>
    <col min="5" max="5" width="11.7109375" style="46" customWidth="1"/>
    <col min="6" max="6" width="12.7109375" style="12" bestFit="1" customWidth="1"/>
    <col min="7" max="251" width="9.140625" style="12"/>
    <col min="252" max="252" width="7.5703125" style="12" customWidth="1"/>
    <col min="253" max="253" width="10" style="12" customWidth="1"/>
    <col min="254" max="254" width="36.140625" style="12" customWidth="1"/>
    <col min="255" max="255" width="8.5703125" style="12" customWidth="1"/>
    <col min="256" max="256" width="8.28515625" style="12" customWidth="1"/>
    <col min="257" max="257" width="8.85546875" style="12" customWidth="1"/>
    <col min="258" max="258" width="7.5703125" style="12" customWidth="1"/>
    <col min="259" max="259" width="12.42578125" style="12" customWidth="1"/>
    <col min="260" max="260" width="10.5703125" style="12" bestFit="1" customWidth="1"/>
    <col min="261" max="261" width="11.42578125" style="12" bestFit="1" customWidth="1"/>
    <col min="262" max="262" width="12.7109375" style="12" bestFit="1" customWidth="1"/>
    <col min="263" max="507" width="9.140625" style="12"/>
    <col min="508" max="508" width="7.5703125" style="12" customWidth="1"/>
    <col min="509" max="509" width="10" style="12" customWidth="1"/>
    <col min="510" max="510" width="36.140625" style="12" customWidth="1"/>
    <col min="511" max="511" width="8.5703125" style="12" customWidth="1"/>
    <col min="512" max="512" width="8.28515625" style="12" customWidth="1"/>
    <col min="513" max="513" width="8.85546875" style="12" customWidth="1"/>
    <col min="514" max="514" width="7.5703125" style="12" customWidth="1"/>
    <col min="515" max="515" width="12.42578125" style="12" customWidth="1"/>
    <col min="516" max="516" width="10.5703125" style="12" bestFit="1" customWidth="1"/>
    <col min="517" max="517" width="11.42578125" style="12" bestFit="1" customWidth="1"/>
    <col min="518" max="518" width="12.7109375" style="12" bestFit="1" customWidth="1"/>
    <col min="519" max="763" width="9.140625" style="12"/>
    <col min="764" max="764" width="7.5703125" style="12" customWidth="1"/>
    <col min="765" max="765" width="10" style="12" customWidth="1"/>
    <col min="766" max="766" width="36.140625" style="12" customWidth="1"/>
    <col min="767" max="767" width="8.5703125" style="12" customWidth="1"/>
    <col min="768" max="768" width="8.28515625" style="12" customWidth="1"/>
    <col min="769" max="769" width="8.85546875" style="12" customWidth="1"/>
    <col min="770" max="770" width="7.5703125" style="12" customWidth="1"/>
    <col min="771" max="771" width="12.42578125" style="12" customWidth="1"/>
    <col min="772" max="772" width="10.5703125" style="12" bestFit="1" customWidth="1"/>
    <col min="773" max="773" width="11.42578125" style="12" bestFit="1" customWidth="1"/>
    <col min="774" max="774" width="12.7109375" style="12" bestFit="1" customWidth="1"/>
    <col min="775" max="1019" width="9.140625" style="12"/>
    <col min="1020" max="1020" width="7.5703125" style="12" customWidth="1"/>
    <col min="1021" max="1021" width="10" style="12" customWidth="1"/>
    <col min="1022" max="1022" width="36.140625" style="12" customWidth="1"/>
    <col min="1023" max="1023" width="8.5703125" style="12" customWidth="1"/>
    <col min="1024" max="1024" width="8.28515625" style="12" customWidth="1"/>
    <col min="1025" max="1025" width="8.85546875" style="12" customWidth="1"/>
    <col min="1026" max="1026" width="7.5703125" style="12" customWidth="1"/>
    <col min="1027" max="1027" width="12.42578125" style="12" customWidth="1"/>
    <col min="1028" max="1028" width="10.5703125" style="12" bestFit="1" customWidth="1"/>
    <col min="1029" max="1029" width="11.42578125" style="12" bestFit="1" customWidth="1"/>
    <col min="1030" max="1030" width="12.7109375" style="12" bestFit="1" customWidth="1"/>
    <col min="1031" max="1275" width="9.140625" style="12"/>
    <col min="1276" max="1276" width="7.5703125" style="12" customWidth="1"/>
    <col min="1277" max="1277" width="10" style="12" customWidth="1"/>
    <col min="1278" max="1278" width="36.140625" style="12" customWidth="1"/>
    <col min="1279" max="1279" width="8.5703125" style="12" customWidth="1"/>
    <col min="1280" max="1280" width="8.28515625" style="12" customWidth="1"/>
    <col min="1281" max="1281" width="8.85546875" style="12" customWidth="1"/>
    <col min="1282" max="1282" width="7.5703125" style="12" customWidth="1"/>
    <col min="1283" max="1283" width="12.42578125" style="12" customWidth="1"/>
    <col min="1284" max="1284" width="10.5703125" style="12" bestFit="1" customWidth="1"/>
    <col min="1285" max="1285" width="11.42578125" style="12" bestFit="1" customWidth="1"/>
    <col min="1286" max="1286" width="12.7109375" style="12" bestFit="1" customWidth="1"/>
    <col min="1287" max="1531" width="9.140625" style="12"/>
    <col min="1532" max="1532" width="7.5703125" style="12" customWidth="1"/>
    <col min="1533" max="1533" width="10" style="12" customWidth="1"/>
    <col min="1534" max="1534" width="36.140625" style="12" customWidth="1"/>
    <col min="1535" max="1535" width="8.5703125" style="12" customWidth="1"/>
    <col min="1536" max="1536" width="8.28515625" style="12" customWidth="1"/>
    <col min="1537" max="1537" width="8.85546875" style="12" customWidth="1"/>
    <col min="1538" max="1538" width="7.5703125" style="12" customWidth="1"/>
    <col min="1539" max="1539" width="12.42578125" style="12" customWidth="1"/>
    <col min="1540" max="1540" width="10.5703125" style="12" bestFit="1" customWidth="1"/>
    <col min="1541" max="1541" width="11.42578125" style="12" bestFit="1" customWidth="1"/>
    <col min="1542" max="1542" width="12.7109375" style="12" bestFit="1" customWidth="1"/>
    <col min="1543" max="1787" width="9.140625" style="12"/>
    <col min="1788" max="1788" width="7.5703125" style="12" customWidth="1"/>
    <col min="1789" max="1789" width="10" style="12" customWidth="1"/>
    <col min="1790" max="1790" width="36.140625" style="12" customWidth="1"/>
    <col min="1791" max="1791" width="8.5703125" style="12" customWidth="1"/>
    <col min="1792" max="1792" width="8.28515625" style="12" customWidth="1"/>
    <col min="1793" max="1793" width="8.85546875" style="12" customWidth="1"/>
    <col min="1794" max="1794" width="7.5703125" style="12" customWidth="1"/>
    <col min="1795" max="1795" width="12.42578125" style="12" customWidth="1"/>
    <col min="1796" max="1796" width="10.5703125" style="12" bestFit="1" customWidth="1"/>
    <col min="1797" max="1797" width="11.42578125" style="12" bestFit="1" customWidth="1"/>
    <col min="1798" max="1798" width="12.7109375" style="12" bestFit="1" customWidth="1"/>
    <col min="1799" max="2043" width="9.140625" style="12"/>
    <col min="2044" max="2044" width="7.5703125" style="12" customWidth="1"/>
    <col min="2045" max="2045" width="10" style="12" customWidth="1"/>
    <col min="2046" max="2046" width="36.140625" style="12" customWidth="1"/>
    <col min="2047" max="2047" width="8.5703125" style="12" customWidth="1"/>
    <col min="2048" max="2048" width="8.28515625" style="12" customWidth="1"/>
    <col min="2049" max="2049" width="8.85546875" style="12" customWidth="1"/>
    <col min="2050" max="2050" width="7.5703125" style="12" customWidth="1"/>
    <col min="2051" max="2051" width="12.42578125" style="12" customWidth="1"/>
    <col min="2052" max="2052" width="10.5703125" style="12" bestFit="1" customWidth="1"/>
    <col min="2053" max="2053" width="11.42578125" style="12" bestFit="1" customWidth="1"/>
    <col min="2054" max="2054" width="12.7109375" style="12" bestFit="1" customWidth="1"/>
    <col min="2055" max="2299" width="9.140625" style="12"/>
    <col min="2300" max="2300" width="7.5703125" style="12" customWidth="1"/>
    <col min="2301" max="2301" width="10" style="12" customWidth="1"/>
    <col min="2302" max="2302" width="36.140625" style="12" customWidth="1"/>
    <col min="2303" max="2303" width="8.5703125" style="12" customWidth="1"/>
    <col min="2304" max="2304" width="8.28515625" style="12" customWidth="1"/>
    <col min="2305" max="2305" width="8.85546875" style="12" customWidth="1"/>
    <col min="2306" max="2306" width="7.5703125" style="12" customWidth="1"/>
    <col min="2307" max="2307" width="12.42578125" style="12" customWidth="1"/>
    <col min="2308" max="2308" width="10.5703125" style="12" bestFit="1" customWidth="1"/>
    <col min="2309" max="2309" width="11.42578125" style="12" bestFit="1" customWidth="1"/>
    <col min="2310" max="2310" width="12.7109375" style="12" bestFit="1" customWidth="1"/>
    <col min="2311" max="2555" width="9.140625" style="12"/>
    <col min="2556" max="2556" width="7.5703125" style="12" customWidth="1"/>
    <col min="2557" max="2557" width="10" style="12" customWidth="1"/>
    <col min="2558" max="2558" width="36.140625" style="12" customWidth="1"/>
    <col min="2559" max="2559" width="8.5703125" style="12" customWidth="1"/>
    <col min="2560" max="2560" width="8.28515625" style="12" customWidth="1"/>
    <col min="2561" max="2561" width="8.85546875" style="12" customWidth="1"/>
    <col min="2562" max="2562" width="7.5703125" style="12" customWidth="1"/>
    <col min="2563" max="2563" width="12.42578125" style="12" customWidth="1"/>
    <col min="2564" max="2564" width="10.5703125" style="12" bestFit="1" customWidth="1"/>
    <col min="2565" max="2565" width="11.42578125" style="12" bestFit="1" customWidth="1"/>
    <col min="2566" max="2566" width="12.7109375" style="12" bestFit="1" customWidth="1"/>
    <col min="2567" max="2811" width="9.140625" style="12"/>
    <col min="2812" max="2812" width="7.5703125" style="12" customWidth="1"/>
    <col min="2813" max="2813" width="10" style="12" customWidth="1"/>
    <col min="2814" max="2814" width="36.140625" style="12" customWidth="1"/>
    <col min="2815" max="2815" width="8.5703125" style="12" customWidth="1"/>
    <col min="2816" max="2816" width="8.28515625" style="12" customWidth="1"/>
    <col min="2817" max="2817" width="8.85546875" style="12" customWidth="1"/>
    <col min="2818" max="2818" width="7.5703125" style="12" customWidth="1"/>
    <col min="2819" max="2819" width="12.42578125" style="12" customWidth="1"/>
    <col min="2820" max="2820" width="10.5703125" style="12" bestFit="1" customWidth="1"/>
    <col min="2821" max="2821" width="11.42578125" style="12" bestFit="1" customWidth="1"/>
    <col min="2822" max="2822" width="12.7109375" style="12" bestFit="1" customWidth="1"/>
    <col min="2823" max="3067" width="9.140625" style="12"/>
    <col min="3068" max="3068" width="7.5703125" style="12" customWidth="1"/>
    <col min="3069" max="3069" width="10" style="12" customWidth="1"/>
    <col min="3070" max="3070" width="36.140625" style="12" customWidth="1"/>
    <col min="3071" max="3071" width="8.5703125" style="12" customWidth="1"/>
    <col min="3072" max="3072" width="8.28515625" style="12" customWidth="1"/>
    <col min="3073" max="3073" width="8.85546875" style="12" customWidth="1"/>
    <col min="3074" max="3074" width="7.5703125" style="12" customWidth="1"/>
    <col min="3075" max="3075" width="12.42578125" style="12" customWidth="1"/>
    <col min="3076" max="3076" width="10.5703125" style="12" bestFit="1" customWidth="1"/>
    <col min="3077" max="3077" width="11.42578125" style="12" bestFit="1" customWidth="1"/>
    <col min="3078" max="3078" width="12.7109375" style="12" bestFit="1" customWidth="1"/>
    <col min="3079" max="3323" width="9.140625" style="12"/>
    <col min="3324" max="3324" width="7.5703125" style="12" customWidth="1"/>
    <col min="3325" max="3325" width="10" style="12" customWidth="1"/>
    <col min="3326" max="3326" width="36.140625" style="12" customWidth="1"/>
    <col min="3327" max="3327" width="8.5703125" style="12" customWidth="1"/>
    <col min="3328" max="3328" width="8.28515625" style="12" customWidth="1"/>
    <col min="3329" max="3329" width="8.85546875" style="12" customWidth="1"/>
    <col min="3330" max="3330" width="7.5703125" style="12" customWidth="1"/>
    <col min="3331" max="3331" width="12.42578125" style="12" customWidth="1"/>
    <col min="3332" max="3332" width="10.5703125" style="12" bestFit="1" customWidth="1"/>
    <col min="3333" max="3333" width="11.42578125" style="12" bestFit="1" customWidth="1"/>
    <col min="3334" max="3334" width="12.7109375" style="12" bestFit="1" customWidth="1"/>
    <col min="3335" max="3579" width="9.140625" style="12"/>
    <col min="3580" max="3580" width="7.5703125" style="12" customWidth="1"/>
    <col min="3581" max="3581" width="10" style="12" customWidth="1"/>
    <col min="3582" max="3582" width="36.140625" style="12" customWidth="1"/>
    <col min="3583" max="3583" width="8.5703125" style="12" customWidth="1"/>
    <col min="3584" max="3584" width="8.28515625" style="12" customWidth="1"/>
    <col min="3585" max="3585" width="8.85546875" style="12" customWidth="1"/>
    <col min="3586" max="3586" width="7.5703125" style="12" customWidth="1"/>
    <col min="3587" max="3587" width="12.42578125" style="12" customWidth="1"/>
    <col min="3588" max="3588" width="10.5703125" style="12" bestFit="1" customWidth="1"/>
    <col min="3589" max="3589" width="11.42578125" style="12" bestFit="1" customWidth="1"/>
    <col min="3590" max="3590" width="12.7109375" style="12" bestFit="1" customWidth="1"/>
    <col min="3591" max="3835" width="9.140625" style="12"/>
    <col min="3836" max="3836" width="7.5703125" style="12" customWidth="1"/>
    <col min="3837" max="3837" width="10" style="12" customWidth="1"/>
    <col min="3838" max="3838" width="36.140625" style="12" customWidth="1"/>
    <col min="3839" max="3839" width="8.5703125" style="12" customWidth="1"/>
    <col min="3840" max="3840" width="8.28515625" style="12" customWidth="1"/>
    <col min="3841" max="3841" width="8.85546875" style="12" customWidth="1"/>
    <col min="3842" max="3842" width="7.5703125" style="12" customWidth="1"/>
    <col min="3843" max="3843" width="12.42578125" style="12" customWidth="1"/>
    <col min="3844" max="3844" width="10.5703125" style="12" bestFit="1" customWidth="1"/>
    <col min="3845" max="3845" width="11.42578125" style="12" bestFit="1" customWidth="1"/>
    <col min="3846" max="3846" width="12.7109375" style="12" bestFit="1" customWidth="1"/>
    <col min="3847" max="4091" width="9.140625" style="12"/>
    <col min="4092" max="4092" width="7.5703125" style="12" customWidth="1"/>
    <col min="4093" max="4093" width="10" style="12" customWidth="1"/>
    <col min="4094" max="4094" width="36.140625" style="12" customWidth="1"/>
    <col min="4095" max="4095" width="8.5703125" style="12" customWidth="1"/>
    <col min="4096" max="4096" width="8.28515625" style="12" customWidth="1"/>
    <col min="4097" max="4097" width="8.85546875" style="12" customWidth="1"/>
    <col min="4098" max="4098" width="7.5703125" style="12" customWidth="1"/>
    <col min="4099" max="4099" width="12.42578125" style="12" customWidth="1"/>
    <col min="4100" max="4100" width="10.5703125" style="12" bestFit="1" customWidth="1"/>
    <col min="4101" max="4101" width="11.42578125" style="12" bestFit="1" customWidth="1"/>
    <col min="4102" max="4102" width="12.7109375" style="12" bestFit="1" customWidth="1"/>
    <col min="4103" max="4347" width="9.140625" style="12"/>
    <col min="4348" max="4348" width="7.5703125" style="12" customWidth="1"/>
    <col min="4349" max="4349" width="10" style="12" customWidth="1"/>
    <col min="4350" max="4350" width="36.140625" style="12" customWidth="1"/>
    <col min="4351" max="4351" width="8.5703125" style="12" customWidth="1"/>
    <col min="4352" max="4352" width="8.28515625" style="12" customWidth="1"/>
    <col min="4353" max="4353" width="8.85546875" style="12" customWidth="1"/>
    <col min="4354" max="4354" width="7.5703125" style="12" customWidth="1"/>
    <col min="4355" max="4355" width="12.42578125" style="12" customWidth="1"/>
    <col min="4356" max="4356" width="10.5703125" style="12" bestFit="1" customWidth="1"/>
    <col min="4357" max="4357" width="11.42578125" style="12" bestFit="1" customWidth="1"/>
    <col min="4358" max="4358" width="12.7109375" style="12" bestFit="1" customWidth="1"/>
    <col min="4359" max="4603" width="9.140625" style="12"/>
    <col min="4604" max="4604" width="7.5703125" style="12" customWidth="1"/>
    <col min="4605" max="4605" width="10" style="12" customWidth="1"/>
    <col min="4606" max="4606" width="36.140625" style="12" customWidth="1"/>
    <col min="4607" max="4607" width="8.5703125" style="12" customWidth="1"/>
    <col min="4608" max="4608" width="8.28515625" style="12" customWidth="1"/>
    <col min="4609" max="4609" width="8.85546875" style="12" customWidth="1"/>
    <col min="4610" max="4610" width="7.5703125" style="12" customWidth="1"/>
    <col min="4611" max="4611" width="12.42578125" style="12" customWidth="1"/>
    <col min="4612" max="4612" width="10.5703125" style="12" bestFit="1" customWidth="1"/>
    <col min="4613" max="4613" width="11.42578125" style="12" bestFit="1" customWidth="1"/>
    <col min="4614" max="4614" width="12.7109375" style="12" bestFit="1" customWidth="1"/>
    <col min="4615" max="4859" width="9.140625" style="12"/>
    <col min="4860" max="4860" width="7.5703125" style="12" customWidth="1"/>
    <col min="4861" max="4861" width="10" style="12" customWidth="1"/>
    <col min="4862" max="4862" width="36.140625" style="12" customWidth="1"/>
    <col min="4863" max="4863" width="8.5703125" style="12" customWidth="1"/>
    <col min="4864" max="4864" width="8.28515625" style="12" customWidth="1"/>
    <col min="4865" max="4865" width="8.85546875" style="12" customWidth="1"/>
    <col min="4866" max="4866" width="7.5703125" style="12" customWidth="1"/>
    <col min="4867" max="4867" width="12.42578125" style="12" customWidth="1"/>
    <col min="4868" max="4868" width="10.5703125" style="12" bestFit="1" customWidth="1"/>
    <col min="4869" max="4869" width="11.42578125" style="12" bestFit="1" customWidth="1"/>
    <col min="4870" max="4870" width="12.7109375" style="12" bestFit="1" customWidth="1"/>
    <col min="4871" max="5115" width="9.140625" style="12"/>
    <col min="5116" max="5116" width="7.5703125" style="12" customWidth="1"/>
    <col min="5117" max="5117" width="10" style="12" customWidth="1"/>
    <col min="5118" max="5118" width="36.140625" style="12" customWidth="1"/>
    <col min="5119" max="5119" width="8.5703125" style="12" customWidth="1"/>
    <col min="5120" max="5120" width="8.28515625" style="12" customWidth="1"/>
    <col min="5121" max="5121" width="8.85546875" style="12" customWidth="1"/>
    <col min="5122" max="5122" width="7.5703125" style="12" customWidth="1"/>
    <col min="5123" max="5123" width="12.42578125" style="12" customWidth="1"/>
    <col min="5124" max="5124" width="10.5703125" style="12" bestFit="1" customWidth="1"/>
    <col min="5125" max="5125" width="11.42578125" style="12" bestFit="1" customWidth="1"/>
    <col min="5126" max="5126" width="12.7109375" style="12" bestFit="1" customWidth="1"/>
    <col min="5127" max="5371" width="9.140625" style="12"/>
    <col min="5372" max="5372" width="7.5703125" style="12" customWidth="1"/>
    <col min="5373" max="5373" width="10" style="12" customWidth="1"/>
    <col min="5374" max="5374" width="36.140625" style="12" customWidth="1"/>
    <col min="5375" max="5375" width="8.5703125" style="12" customWidth="1"/>
    <col min="5376" max="5376" width="8.28515625" style="12" customWidth="1"/>
    <col min="5377" max="5377" width="8.85546875" style="12" customWidth="1"/>
    <col min="5378" max="5378" width="7.5703125" style="12" customWidth="1"/>
    <col min="5379" max="5379" width="12.42578125" style="12" customWidth="1"/>
    <col min="5380" max="5380" width="10.5703125" style="12" bestFit="1" customWidth="1"/>
    <col min="5381" max="5381" width="11.42578125" style="12" bestFit="1" customWidth="1"/>
    <col min="5382" max="5382" width="12.7109375" style="12" bestFit="1" customWidth="1"/>
    <col min="5383" max="5627" width="9.140625" style="12"/>
    <col min="5628" max="5628" width="7.5703125" style="12" customWidth="1"/>
    <col min="5629" max="5629" width="10" style="12" customWidth="1"/>
    <col min="5630" max="5630" width="36.140625" style="12" customWidth="1"/>
    <col min="5631" max="5631" width="8.5703125" style="12" customWidth="1"/>
    <col min="5632" max="5632" width="8.28515625" style="12" customWidth="1"/>
    <col min="5633" max="5633" width="8.85546875" style="12" customWidth="1"/>
    <col min="5634" max="5634" width="7.5703125" style="12" customWidth="1"/>
    <col min="5635" max="5635" width="12.42578125" style="12" customWidth="1"/>
    <col min="5636" max="5636" width="10.5703125" style="12" bestFit="1" customWidth="1"/>
    <col min="5637" max="5637" width="11.42578125" style="12" bestFit="1" customWidth="1"/>
    <col min="5638" max="5638" width="12.7109375" style="12" bestFit="1" customWidth="1"/>
    <col min="5639" max="5883" width="9.140625" style="12"/>
    <col min="5884" max="5884" width="7.5703125" style="12" customWidth="1"/>
    <col min="5885" max="5885" width="10" style="12" customWidth="1"/>
    <col min="5886" max="5886" width="36.140625" style="12" customWidth="1"/>
    <col min="5887" max="5887" width="8.5703125" style="12" customWidth="1"/>
    <col min="5888" max="5888" width="8.28515625" style="12" customWidth="1"/>
    <col min="5889" max="5889" width="8.85546875" style="12" customWidth="1"/>
    <col min="5890" max="5890" width="7.5703125" style="12" customWidth="1"/>
    <col min="5891" max="5891" width="12.42578125" style="12" customWidth="1"/>
    <col min="5892" max="5892" width="10.5703125" style="12" bestFit="1" customWidth="1"/>
    <col min="5893" max="5893" width="11.42578125" style="12" bestFit="1" customWidth="1"/>
    <col min="5894" max="5894" width="12.7109375" style="12" bestFit="1" customWidth="1"/>
    <col min="5895" max="6139" width="9.140625" style="12"/>
    <col min="6140" max="6140" width="7.5703125" style="12" customWidth="1"/>
    <col min="6141" max="6141" width="10" style="12" customWidth="1"/>
    <col min="6142" max="6142" width="36.140625" style="12" customWidth="1"/>
    <col min="6143" max="6143" width="8.5703125" style="12" customWidth="1"/>
    <col min="6144" max="6144" width="8.28515625" style="12" customWidth="1"/>
    <col min="6145" max="6145" width="8.85546875" style="12" customWidth="1"/>
    <col min="6146" max="6146" width="7.5703125" style="12" customWidth="1"/>
    <col min="6147" max="6147" width="12.42578125" style="12" customWidth="1"/>
    <col min="6148" max="6148" width="10.5703125" style="12" bestFit="1" customWidth="1"/>
    <col min="6149" max="6149" width="11.42578125" style="12" bestFit="1" customWidth="1"/>
    <col min="6150" max="6150" width="12.7109375" style="12" bestFit="1" customWidth="1"/>
    <col min="6151" max="6395" width="9.140625" style="12"/>
    <col min="6396" max="6396" width="7.5703125" style="12" customWidth="1"/>
    <col min="6397" max="6397" width="10" style="12" customWidth="1"/>
    <col min="6398" max="6398" width="36.140625" style="12" customWidth="1"/>
    <col min="6399" max="6399" width="8.5703125" style="12" customWidth="1"/>
    <col min="6400" max="6400" width="8.28515625" style="12" customWidth="1"/>
    <col min="6401" max="6401" width="8.85546875" style="12" customWidth="1"/>
    <col min="6402" max="6402" width="7.5703125" style="12" customWidth="1"/>
    <col min="6403" max="6403" width="12.42578125" style="12" customWidth="1"/>
    <col min="6404" max="6404" width="10.5703125" style="12" bestFit="1" customWidth="1"/>
    <col min="6405" max="6405" width="11.42578125" style="12" bestFit="1" customWidth="1"/>
    <col min="6406" max="6406" width="12.7109375" style="12" bestFit="1" customWidth="1"/>
    <col min="6407" max="6651" width="9.140625" style="12"/>
    <col min="6652" max="6652" width="7.5703125" style="12" customWidth="1"/>
    <col min="6653" max="6653" width="10" style="12" customWidth="1"/>
    <col min="6654" max="6654" width="36.140625" style="12" customWidth="1"/>
    <col min="6655" max="6655" width="8.5703125" style="12" customWidth="1"/>
    <col min="6656" max="6656" width="8.28515625" style="12" customWidth="1"/>
    <col min="6657" max="6657" width="8.85546875" style="12" customWidth="1"/>
    <col min="6658" max="6658" width="7.5703125" style="12" customWidth="1"/>
    <col min="6659" max="6659" width="12.42578125" style="12" customWidth="1"/>
    <col min="6660" max="6660" width="10.5703125" style="12" bestFit="1" customWidth="1"/>
    <col min="6661" max="6661" width="11.42578125" style="12" bestFit="1" customWidth="1"/>
    <col min="6662" max="6662" width="12.7109375" style="12" bestFit="1" customWidth="1"/>
    <col min="6663" max="6907" width="9.140625" style="12"/>
    <col min="6908" max="6908" width="7.5703125" style="12" customWidth="1"/>
    <col min="6909" max="6909" width="10" style="12" customWidth="1"/>
    <col min="6910" max="6910" width="36.140625" style="12" customWidth="1"/>
    <col min="6911" max="6911" width="8.5703125" style="12" customWidth="1"/>
    <col min="6912" max="6912" width="8.28515625" style="12" customWidth="1"/>
    <col min="6913" max="6913" width="8.85546875" style="12" customWidth="1"/>
    <col min="6914" max="6914" width="7.5703125" style="12" customWidth="1"/>
    <col min="6915" max="6915" width="12.42578125" style="12" customWidth="1"/>
    <col min="6916" max="6916" width="10.5703125" style="12" bestFit="1" customWidth="1"/>
    <col min="6917" max="6917" width="11.42578125" style="12" bestFit="1" customWidth="1"/>
    <col min="6918" max="6918" width="12.7109375" style="12" bestFit="1" customWidth="1"/>
    <col min="6919" max="7163" width="9.140625" style="12"/>
    <col min="7164" max="7164" width="7.5703125" style="12" customWidth="1"/>
    <col min="7165" max="7165" width="10" style="12" customWidth="1"/>
    <col min="7166" max="7166" width="36.140625" style="12" customWidth="1"/>
    <col min="7167" max="7167" width="8.5703125" style="12" customWidth="1"/>
    <col min="7168" max="7168" width="8.28515625" style="12" customWidth="1"/>
    <col min="7169" max="7169" width="8.85546875" style="12" customWidth="1"/>
    <col min="7170" max="7170" width="7.5703125" style="12" customWidth="1"/>
    <col min="7171" max="7171" width="12.42578125" style="12" customWidth="1"/>
    <col min="7172" max="7172" width="10.5703125" style="12" bestFit="1" customWidth="1"/>
    <col min="7173" max="7173" width="11.42578125" style="12" bestFit="1" customWidth="1"/>
    <col min="7174" max="7174" width="12.7109375" style="12" bestFit="1" customWidth="1"/>
    <col min="7175" max="7419" width="9.140625" style="12"/>
    <col min="7420" max="7420" width="7.5703125" style="12" customWidth="1"/>
    <col min="7421" max="7421" width="10" style="12" customWidth="1"/>
    <col min="7422" max="7422" width="36.140625" style="12" customWidth="1"/>
    <col min="7423" max="7423" width="8.5703125" style="12" customWidth="1"/>
    <col min="7424" max="7424" width="8.28515625" style="12" customWidth="1"/>
    <col min="7425" max="7425" width="8.85546875" style="12" customWidth="1"/>
    <col min="7426" max="7426" width="7.5703125" style="12" customWidth="1"/>
    <col min="7427" max="7427" width="12.42578125" style="12" customWidth="1"/>
    <col min="7428" max="7428" width="10.5703125" style="12" bestFit="1" customWidth="1"/>
    <col min="7429" max="7429" width="11.42578125" style="12" bestFit="1" customWidth="1"/>
    <col min="7430" max="7430" width="12.7109375" style="12" bestFit="1" customWidth="1"/>
    <col min="7431" max="7675" width="9.140625" style="12"/>
    <col min="7676" max="7676" width="7.5703125" style="12" customWidth="1"/>
    <col min="7677" max="7677" width="10" style="12" customWidth="1"/>
    <col min="7678" max="7678" width="36.140625" style="12" customWidth="1"/>
    <col min="7679" max="7679" width="8.5703125" style="12" customWidth="1"/>
    <col min="7680" max="7680" width="8.28515625" style="12" customWidth="1"/>
    <col min="7681" max="7681" width="8.85546875" style="12" customWidth="1"/>
    <col min="7682" max="7682" width="7.5703125" style="12" customWidth="1"/>
    <col min="7683" max="7683" width="12.42578125" style="12" customWidth="1"/>
    <col min="7684" max="7684" width="10.5703125" style="12" bestFit="1" customWidth="1"/>
    <col min="7685" max="7685" width="11.42578125" style="12" bestFit="1" customWidth="1"/>
    <col min="7686" max="7686" width="12.7109375" style="12" bestFit="1" customWidth="1"/>
    <col min="7687" max="7931" width="9.140625" style="12"/>
    <col min="7932" max="7932" width="7.5703125" style="12" customWidth="1"/>
    <col min="7933" max="7933" width="10" style="12" customWidth="1"/>
    <col min="7934" max="7934" width="36.140625" style="12" customWidth="1"/>
    <col min="7935" max="7935" width="8.5703125" style="12" customWidth="1"/>
    <col min="7936" max="7936" width="8.28515625" style="12" customWidth="1"/>
    <col min="7937" max="7937" width="8.85546875" style="12" customWidth="1"/>
    <col min="7938" max="7938" width="7.5703125" style="12" customWidth="1"/>
    <col min="7939" max="7939" width="12.42578125" style="12" customWidth="1"/>
    <col min="7940" max="7940" width="10.5703125" style="12" bestFit="1" customWidth="1"/>
    <col min="7941" max="7941" width="11.42578125" style="12" bestFit="1" customWidth="1"/>
    <col min="7942" max="7942" width="12.7109375" style="12" bestFit="1" customWidth="1"/>
    <col min="7943" max="8187" width="9.140625" style="12"/>
    <col min="8188" max="8188" width="7.5703125" style="12" customWidth="1"/>
    <col min="8189" max="8189" width="10" style="12" customWidth="1"/>
    <col min="8190" max="8190" width="36.140625" style="12" customWidth="1"/>
    <col min="8191" max="8191" width="8.5703125" style="12" customWidth="1"/>
    <col min="8192" max="8192" width="8.28515625" style="12" customWidth="1"/>
    <col min="8193" max="8193" width="8.85546875" style="12" customWidth="1"/>
    <col min="8194" max="8194" width="7.5703125" style="12" customWidth="1"/>
    <col min="8195" max="8195" width="12.42578125" style="12" customWidth="1"/>
    <col min="8196" max="8196" width="10.5703125" style="12" bestFit="1" customWidth="1"/>
    <col min="8197" max="8197" width="11.42578125" style="12" bestFit="1" customWidth="1"/>
    <col min="8198" max="8198" width="12.7109375" style="12" bestFit="1" customWidth="1"/>
    <col min="8199" max="8443" width="9.140625" style="12"/>
    <col min="8444" max="8444" width="7.5703125" style="12" customWidth="1"/>
    <col min="8445" max="8445" width="10" style="12" customWidth="1"/>
    <col min="8446" max="8446" width="36.140625" style="12" customWidth="1"/>
    <col min="8447" max="8447" width="8.5703125" style="12" customWidth="1"/>
    <col min="8448" max="8448" width="8.28515625" style="12" customWidth="1"/>
    <col min="8449" max="8449" width="8.85546875" style="12" customWidth="1"/>
    <col min="8450" max="8450" width="7.5703125" style="12" customWidth="1"/>
    <col min="8451" max="8451" width="12.42578125" style="12" customWidth="1"/>
    <col min="8452" max="8452" width="10.5703125" style="12" bestFit="1" customWidth="1"/>
    <col min="8453" max="8453" width="11.42578125" style="12" bestFit="1" customWidth="1"/>
    <col min="8454" max="8454" width="12.7109375" style="12" bestFit="1" customWidth="1"/>
    <col min="8455" max="8699" width="9.140625" style="12"/>
    <col min="8700" max="8700" width="7.5703125" style="12" customWidth="1"/>
    <col min="8701" max="8701" width="10" style="12" customWidth="1"/>
    <col min="8702" max="8702" width="36.140625" style="12" customWidth="1"/>
    <col min="8703" max="8703" width="8.5703125" style="12" customWidth="1"/>
    <col min="8704" max="8704" width="8.28515625" style="12" customWidth="1"/>
    <col min="8705" max="8705" width="8.85546875" style="12" customWidth="1"/>
    <col min="8706" max="8706" width="7.5703125" style="12" customWidth="1"/>
    <col min="8707" max="8707" width="12.42578125" style="12" customWidth="1"/>
    <col min="8708" max="8708" width="10.5703125" style="12" bestFit="1" customWidth="1"/>
    <col min="8709" max="8709" width="11.42578125" style="12" bestFit="1" customWidth="1"/>
    <col min="8710" max="8710" width="12.7109375" style="12" bestFit="1" customWidth="1"/>
    <col min="8711" max="8955" width="9.140625" style="12"/>
    <col min="8956" max="8956" width="7.5703125" style="12" customWidth="1"/>
    <col min="8957" max="8957" width="10" style="12" customWidth="1"/>
    <col min="8958" max="8958" width="36.140625" style="12" customWidth="1"/>
    <col min="8959" max="8959" width="8.5703125" style="12" customWidth="1"/>
    <col min="8960" max="8960" width="8.28515625" style="12" customWidth="1"/>
    <col min="8961" max="8961" width="8.85546875" style="12" customWidth="1"/>
    <col min="8962" max="8962" width="7.5703125" style="12" customWidth="1"/>
    <col min="8963" max="8963" width="12.42578125" style="12" customWidth="1"/>
    <col min="8964" max="8964" width="10.5703125" style="12" bestFit="1" customWidth="1"/>
    <col min="8965" max="8965" width="11.42578125" style="12" bestFit="1" customWidth="1"/>
    <col min="8966" max="8966" width="12.7109375" style="12" bestFit="1" customWidth="1"/>
    <col min="8967" max="9211" width="9.140625" style="12"/>
    <col min="9212" max="9212" width="7.5703125" style="12" customWidth="1"/>
    <col min="9213" max="9213" width="10" style="12" customWidth="1"/>
    <col min="9214" max="9214" width="36.140625" style="12" customWidth="1"/>
    <col min="9215" max="9215" width="8.5703125" style="12" customWidth="1"/>
    <col min="9216" max="9216" width="8.28515625" style="12" customWidth="1"/>
    <col min="9217" max="9217" width="8.85546875" style="12" customWidth="1"/>
    <col min="9218" max="9218" width="7.5703125" style="12" customWidth="1"/>
    <col min="9219" max="9219" width="12.42578125" style="12" customWidth="1"/>
    <col min="9220" max="9220" width="10.5703125" style="12" bestFit="1" customWidth="1"/>
    <col min="9221" max="9221" width="11.42578125" style="12" bestFit="1" customWidth="1"/>
    <col min="9222" max="9222" width="12.7109375" style="12" bestFit="1" customWidth="1"/>
    <col min="9223" max="9467" width="9.140625" style="12"/>
    <col min="9468" max="9468" width="7.5703125" style="12" customWidth="1"/>
    <col min="9469" max="9469" width="10" style="12" customWidth="1"/>
    <col min="9470" max="9470" width="36.140625" style="12" customWidth="1"/>
    <col min="9471" max="9471" width="8.5703125" style="12" customWidth="1"/>
    <col min="9472" max="9472" width="8.28515625" style="12" customWidth="1"/>
    <col min="9473" max="9473" width="8.85546875" style="12" customWidth="1"/>
    <col min="9474" max="9474" width="7.5703125" style="12" customWidth="1"/>
    <col min="9475" max="9475" width="12.42578125" style="12" customWidth="1"/>
    <col min="9476" max="9476" width="10.5703125" style="12" bestFit="1" customWidth="1"/>
    <col min="9477" max="9477" width="11.42578125" style="12" bestFit="1" customWidth="1"/>
    <col min="9478" max="9478" width="12.7109375" style="12" bestFit="1" customWidth="1"/>
    <col min="9479" max="9723" width="9.140625" style="12"/>
    <col min="9724" max="9724" width="7.5703125" style="12" customWidth="1"/>
    <col min="9725" max="9725" width="10" style="12" customWidth="1"/>
    <col min="9726" max="9726" width="36.140625" style="12" customWidth="1"/>
    <col min="9727" max="9727" width="8.5703125" style="12" customWidth="1"/>
    <col min="9728" max="9728" width="8.28515625" style="12" customWidth="1"/>
    <col min="9729" max="9729" width="8.85546875" style="12" customWidth="1"/>
    <col min="9730" max="9730" width="7.5703125" style="12" customWidth="1"/>
    <col min="9731" max="9731" width="12.42578125" style="12" customWidth="1"/>
    <col min="9732" max="9732" width="10.5703125" style="12" bestFit="1" customWidth="1"/>
    <col min="9733" max="9733" width="11.42578125" style="12" bestFit="1" customWidth="1"/>
    <col min="9734" max="9734" width="12.7109375" style="12" bestFit="1" customWidth="1"/>
    <col min="9735" max="9979" width="9.140625" style="12"/>
    <col min="9980" max="9980" width="7.5703125" style="12" customWidth="1"/>
    <col min="9981" max="9981" width="10" style="12" customWidth="1"/>
    <col min="9982" max="9982" width="36.140625" style="12" customWidth="1"/>
    <col min="9983" max="9983" width="8.5703125" style="12" customWidth="1"/>
    <col min="9984" max="9984" width="8.28515625" style="12" customWidth="1"/>
    <col min="9985" max="9985" width="8.85546875" style="12" customWidth="1"/>
    <col min="9986" max="9986" width="7.5703125" style="12" customWidth="1"/>
    <col min="9987" max="9987" width="12.42578125" style="12" customWidth="1"/>
    <col min="9988" max="9988" width="10.5703125" style="12" bestFit="1" customWidth="1"/>
    <col min="9989" max="9989" width="11.42578125" style="12" bestFit="1" customWidth="1"/>
    <col min="9990" max="9990" width="12.7109375" style="12" bestFit="1" customWidth="1"/>
    <col min="9991" max="10235" width="9.140625" style="12"/>
    <col min="10236" max="10236" width="7.5703125" style="12" customWidth="1"/>
    <col min="10237" max="10237" width="10" style="12" customWidth="1"/>
    <col min="10238" max="10238" width="36.140625" style="12" customWidth="1"/>
    <col min="10239" max="10239" width="8.5703125" style="12" customWidth="1"/>
    <col min="10240" max="10240" width="8.28515625" style="12" customWidth="1"/>
    <col min="10241" max="10241" width="8.85546875" style="12" customWidth="1"/>
    <col min="10242" max="10242" width="7.5703125" style="12" customWidth="1"/>
    <col min="10243" max="10243" width="12.42578125" style="12" customWidth="1"/>
    <col min="10244" max="10244" width="10.5703125" style="12" bestFit="1" customWidth="1"/>
    <col min="10245" max="10245" width="11.42578125" style="12" bestFit="1" customWidth="1"/>
    <col min="10246" max="10246" width="12.7109375" style="12" bestFit="1" customWidth="1"/>
    <col min="10247" max="10491" width="9.140625" style="12"/>
    <col min="10492" max="10492" width="7.5703125" style="12" customWidth="1"/>
    <col min="10493" max="10493" width="10" style="12" customWidth="1"/>
    <col min="10494" max="10494" width="36.140625" style="12" customWidth="1"/>
    <col min="10495" max="10495" width="8.5703125" style="12" customWidth="1"/>
    <col min="10496" max="10496" width="8.28515625" style="12" customWidth="1"/>
    <col min="10497" max="10497" width="8.85546875" style="12" customWidth="1"/>
    <col min="10498" max="10498" width="7.5703125" style="12" customWidth="1"/>
    <col min="10499" max="10499" width="12.42578125" style="12" customWidth="1"/>
    <col min="10500" max="10500" width="10.5703125" style="12" bestFit="1" customWidth="1"/>
    <col min="10501" max="10501" width="11.42578125" style="12" bestFit="1" customWidth="1"/>
    <col min="10502" max="10502" width="12.7109375" style="12" bestFit="1" customWidth="1"/>
    <col min="10503" max="10747" width="9.140625" style="12"/>
    <col min="10748" max="10748" width="7.5703125" style="12" customWidth="1"/>
    <col min="10749" max="10749" width="10" style="12" customWidth="1"/>
    <col min="10750" max="10750" width="36.140625" style="12" customWidth="1"/>
    <col min="10751" max="10751" width="8.5703125" style="12" customWidth="1"/>
    <col min="10752" max="10752" width="8.28515625" style="12" customWidth="1"/>
    <col min="10753" max="10753" width="8.85546875" style="12" customWidth="1"/>
    <col min="10754" max="10754" width="7.5703125" style="12" customWidth="1"/>
    <col min="10755" max="10755" width="12.42578125" style="12" customWidth="1"/>
    <col min="10756" max="10756" width="10.5703125" style="12" bestFit="1" customWidth="1"/>
    <col min="10757" max="10757" width="11.42578125" style="12" bestFit="1" customWidth="1"/>
    <col min="10758" max="10758" width="12.7109375" style="12" bestFit="1" customWidth="1"/>
    <col min="10759" max="11003" width="9.140625" style="12"/>
    <col min="11004" max="11004" width="7.5703125" style="12" customWidth="1"/>
    <col min="11005" max="11005" width="10" style="12" customWidth="1"/>
    <col min="11006" max="11006" width="36.140625" style="12" customWidth="1"/>
    <col min="11007" max="11007" width="8.5703125" style="12" customWidth="1"/>
    <col min="11008" max="11008" width="8.28515625" style="12" customWidth="1"/>
    <col min="11009" max="11009" width="8.85546875" style="12" customWidth="1"/>
    <col min="11010" max="11010" width="7.5703125" style="12" customWidth="1"/>
    <col min="11011" max="11011" width="12.42578125" style="12" customWidth="1"/>
    <col min="11012" max="11012" width="10.5703125" style="12" bestFit="1" customWidth="1"/>
    <col min="11013" max="11013" width="11.42578125" style="12" bestFit="1" customWidth="1"/>
    <col min="11014" max="11014" width="12.7109375" style="12" bestFit="1" customWidth="1"/>
    <col min="11015" max="11259" width="9.140625" style="12"/>
    <col min="11260" max="11260" width="7.5703125" style="12" customWidth="1"/>
    <col min="11261" max="11261" width="10" style="12" customWidth="1"/>
    <col min="11262" max="11262" width="36.140625" style="12" customWidth="1"/>
    <col min="11263" max="11263" width="8.5703125" style="12" customWidth="1"/>
    <col min="11264" max="11264" width="8.28515625" style="12" customWidth="1"/>
    <col min="11265" max="11265" width="8.85546875" style="12" customWidth="1"/>
    <col min="11266" max="11266" width="7.5703125" style="12" customWidth="1"/>
    <col min="11267" max="11267" width="12.42578125" style="12" customWidth="1"/>
    <col min="11268" max="11268" width="10.5703125" style="12" bestFit="1" customWidth="1"/>
    <col min="11269" max="11269" width="11.42578125" style="12" bestFit="1" customWidth="1"/>
    <col min="11270" max="11270" width="12.7109375" style="12" bestFit="1" customWidth="1"/>
    <col min="11271" max="11515" width="9.140625" style="12"/>
    <col min="11516" max="11516" width="7.5703125" style="12" customWidth="1"/>
    <col min="11517" max="11517" width="10" style="12" customWidth="1"/>
    <col min="11518" max="11518" width="36.140625" style="12" customWidth="1"/>
    <col min="11519" max="11519" width="8.5703125" style="12" customWidth="1"/>
    <col min="11520" max="11520" width="8.28515625" style="12" customWidth="1"/>
    <col min="11521" max="11521" width="8.85546875" style="12" customWidth="1"/>
    <col min="11522" max="11522" width="7.5703125" style="12" customWidth="1"/>
    <col min="11523" max="11523" width="12.42578125" style="12" customWidth="1"/>
    <col min="11524" max="11524" width="10.5703125" style="12" bestFit="1" customWidth="1"/>
    <col min="11525" max="11525" width="11.42578125" style="12" bestFit="1" customWidth="1"/>
    <col min="11526" max="11526" width="12.7109375" style="12" bestFit="1" customWidth="1"/>
    <col min="11527" max="11771" width="9.140625" style="12"/>
    <col min="11772" max="11772" width="7.5703125" style="12" customWidth="1"/>
    <col min="11773" max="11773" width="10" style="12" customWidth="1"/>
    <col min="11774" max="11774" width="36.140625" style="12" customWidth="1"/>
    <col min="11775" max="11775" width="8.5703125" style="12" customWidth="1"/>
    <col min="11776" max="11776" width="8.28515625" style="12" customWidth="1"/>
    <col min="11777" max="11777" width="8.85546875" style="12" customWidth="1"/>
    <col min="11778" max="11778" width="7.5703125" style="12" customWidth="1"/>
    <col min="11779" max="11779" width="12.42578125" style="12" customWidth="1"/>
    <col min="11780" max="11780" width="10.5703125" style="12" bestFit="1" customWidth="1"/>
    <col min="11781" max="11781" width="11.42578125" style="12" bestFit="1" customWidth="1"/>
    <col min="11782" max="11782" width="12.7109375" style="12" bestFit="1" customWidth="1"/>
    <col min="11783" max="12027" width="9.140625" style="12"/>
    <col min="12028" max="12028" width="7.5703125" style="12" customWidth="1"/>
    <col min="12029" max="12029" width="10" style="12" customWidth="1"/>
    <col min="12030" max="12030" width="36.140625" style="12" customWidth="1"/>
    <col min="12031" max="12031" width="8.5703125" style="12" customWidth="1"/>
    <col min="12032" max="12032" width="8.28515625" style="12" customWidth="1"/>
    <col min="12033" max="12033" width="8.85546875" style="12" customWidth="1"/>
    <col min="12034" max="12034" width="7.5703125" style="12" customWidth="1"/>
    <col min="12035" max="12035" width="12.42578125" style="12" customWidth="1"/>
    <col min="12036" max="12036" width="10.5703125" style="12" bestFit="1" customWidth="1"/>
    <col min="12037" max="12037" width="11.42578125" style="12" bestFit="1" customWidth="1"/>
    <col min="12038" max="12038" width="12.7109375" style="12" bestFit="1" customWidth="1"/>
    <col min="12039" max="12283" width="9.140625" style="12"/>
    <col min="12284" max="12284" width="7.5703125" style="12" customWidth="1"/>
    <col min="12285" max="12285" width="10" style="12" customWidth="1"/>
    <col min="12286" max="12286" width="36.140625" style="12" customWidth="1"/>
    <col min="12287" max="12287" width="8.5703125" style="12" customWidth="1"/>
    <col min="12288" max="12288" width="8.28515625" style="12" customWidth="1"/>
    <col min="12289" max="12289" width="8.85546875" style="12" customWidth="1"/>
    <col min="12290" max="12290" width="7.5703125" style="12" customWidth="1"/>
    <col min="12291" max="12291" width="12.42578125" style="12" customWidth="1"/>
    <col min="12292" max="12292" width="10.5703125" style="12" bestFit="1" customWidth="1"/>
    <col min="12293" max="12293" width="11.42578125" style="12" bestFit="1" customWidth="1"/>
    <col min="12294" max="12294" width="12.7109375" style="12" bestFit="1" customWidth="1"/>
    <col min="12295" max="12539" width="9.140625" style="12"/>
    <col min="12540" max="12540" width="7.5703125" style="12" customWidth="1"/>
    <col min="12541" max="12541" width="10" style="12" customWidth="1"/>
    <col min="12542" max="12542" width="36.140625" style="12" customWidth="1"/>
    <col min="12543" max="12543" width="8.5703125" style="12" customWidth="1"/>
    <col min="12544" max="12544" width="8.28515625" style="12" customWidth="1"/>
    <col min="12545" max="12545" width="8.85546875" style="12" customWidth="1"/>
    <col min="12546" max="12546" width="7.5703125" style="12" customWidth="1"/>
    <col min="12547" max="12547" width="12.42578125" style="12" customWidth="1"/>
    <col min="12548" max="12548" width="10.5703125" style="12" bestFit="1" customWidth="1"/>
    <col min="12549" max="12549" width="11.42578125" style="12" bestFit="1" customWidth="1"/>
    <col min="12550" max="12550" width="12.7109375" style="12" bestFit="1" customWidth="1"/>
    <col min="12551" max="12795" width="9.140625" style="12"/>
    <col min="12796" max="12796" width="7.5703125" style="12" customWidth="1"/>
    <col min="12797" max="12797" width="10" style="12" customWidth="1"/>
    <col min="12798" max="12798" width="36.140625" style="12" customWidth="1"/>
    <col min="12799" max="12799" width="8.5703125" style="12" customWidth="1"/>
    <col min="12800" max="12800" width="8.28515625" style="12" customWidth="1"/>
    <col min="12801" max="12801" width="8.85546875" style="12" customWidth="1"/>
    <col min="12802" max="12802" width="7.5703125" style="12" customWidth="1"/>
    <col min="12803" max="12803" width="12.42578125" style="12" customWidth="1"/>
    <col min="12804" max="12804" width="10.5703125" style="12" bestFit="1" customWidth="1"/>
    <col min="12805" max="12805" width="11.42578125" style="12" bestFit="1" customWidth="1"/>
    <col min="12806" max="12806" width="12.7109375" style="12" bestFit="1" customWidth="1"/>
    <col min="12807" max="13051" width="9.140625" style="12"/>
    <col min="13052" max="13052" width="7.5703125" style="12" customWidth="1"/>
    <col min="13053" max="13053" width="10" style="12" customWidth="1"/>
    <col min="13054" max="13054" width="36.140625" style="12" customWidth="1"/>
    <col min="13055" max="13055" width="8.5703125" style="12" customWidth="1"/>
    <col min="13056" max="13056" width="8.28515625" style="12" customWidth="1"/>
    <col min="13057" max="13057" width="8.85546875" style="12" customWidth="1"/>
    <col min="13058" max="13058" width="7.5703125" style="12" customWidth="1"/>
    <col min="13059" max="13059" width="12.42578125" style="12" customWidth="1"/>
    <col min="13060" max="13060" width="10.5703125" style="12" bestFit="1" customWidth="1"/>
    <col min="13061" max="13061" width="11.42578125" style="12" bestFit="1" customWidth="1"/>
    <col min="13062" max="13062" width="12.7109375" style="12" bestFit="1" customWidth="1"/>
    <col min="13063" max="13307" width="9.140625" style="12"/>
    <col min="13308" max="13308" width="7.5703125" style="12" customWidth="1"/>
    <col min="13309" max="13309" width="10" style="12" customWidth="1"/>
    <col min="13310" max="13310" width="36.140625" style="12" customWidth="1"/>
    <col min="13311" max="13311" width="8.5703125" style="12" customWidth="1"/>
    <col min="13312" max="13312" width="8.28515625" style="12" customWidth="1"/>
    <col min="13313" max="13313" width="8.85546875" style="12" customWidth="1"/>
    <col min="13314" max="13314" width="7.5703125" style="12" customWidth="1"/>
    <col min="13315" max="13315" width="12.42578125" style="12" customWidth="1"/>
    <col min="13316" max="13316" width="10.5703125" style="12" bestFit="1" customWidth="1"/>
    <col min="13317" max="13317" width="11.42578125" style="12" bestFit="1" customWidth="1"/>
    <col min="13318" max="13318" width="12.7109375" style="12" bestFit="1" customWidth="1"/>
    <col min="13319" max="13563" width="9.140625" style="12"/>
    <col min="13564" max="13564" width="7.5703125" style="12" customWidth="1"/>
    <col min="13565" max="13565" width="10" style="12" customWidth="1"/>
    <col min="13566" max="13566" width="36.140625" style="12" customWidth="1"/>
    <col min="13567" max="13567" width="8.5703125" style="12" customWidth="1"/>
    <col min="13568" max="13568" width="8.28515625" style="12" customWidth="1"/>
    <col min="13569" max="13569" width="8.85546875" style="12" customWidth="1"/>
    <col min="13570" max="13570" width="7.5703125" style="12" customWidth="1"/>
    <col min="13571" max="13571" width="12.42578125" style="12" customWidth="1"/>
    <col min="13572" max="13572" width="10.5703125" style="12" bestFit="1" customWidth="1"/>
    <col min="13573" max="13573" width="11.42578125" style="12" bestFit="1" customWidth="1"/>
    <col min="13574" max="13574" width="12.7109375" style="12" bestFit="1" customWidth="1"/>
    <col min="13575" max="13819" width="9.140625" style="12"/>
    <col min="13820" max="13820" width="7.5703125" style="12" customWidth="1"/>
    <col min="13821" max="13821" width="10" style="12" customWidth="1"/>
    <col min="13822" max="13822" width="36.140625" style="12" customWidth="1"/>
    <col min="13823" max="13823" width="8.5703125" style="12" customWidth="1"/>
    <col min="13824" max="13824" width="8.28515625" style="12" customWidth="1"/>
    <col min="13825" max="13825" width="8.85546875" style="12" customWidth="1"/>
    <col min="13826" max="13826" width="7.5703125" style="12" customWidth="1"/>
    <col min="13827" max="13827" width="12.42578125" style="12" customWidth="1"/>
    <col min="13828" max="13828" width="10.5703125" style="12" bestFit="1" customWidth="1"/>
    <col min="13829" max="13829" width="11.42578125" style="12" bestFit="1" customWidth="1"/>
    <col min="13830" max="13830" width="12.7109375" style="12" bestFit="1" customWidth="1"/>
    <col min="13831" max="14075" width="9.140625" style="12"/>
    <col min="14076" max="14076" width="7.5703125" style="12" customWidth="1"/>
    <col min="14077" max="14077" width="10" style="12" customWidth="1"/>
    <col min="14078" max="14078" width="36.140625" style="12" customWidth="1"/>
    <col min="14079" max="14079" width="8.5703125" style="12" customWidth="1"/>
    <col min="14080" max="14080" width="8.28515625" style="12" customWidth="1"/>
    <col min="14081" max="14081" width="8.85546875" style="12" customWidth="1"/>
    <col min="14082" max="14082" width="7.5703125" style="12" customWidth="1"/>
    <col min="14083" max="14083" width="12.42578125" style="12" customWidth="1"/>
    <col min="14084" max="14084" width="10.5703125" style="12" bestFit="1" customWidth="1"/>
    <col min="14085" max="14085" width="11.42578125" style="12" bestFit="1" customWidth="1"/>
    <col min="14086" max="14086" width="12.7109375" style="12" bestFit="1" customWidth="1"/>
    <col min="14087" max="14331" width="9.140625" style="12"/>
    <col min="14332" max="14332" width="7.5703125" style="12" customWidth="1"/>
    <col min="14333" max="14333" width="10" style="12" customWidth="1"/>
    <col min="14334" max="14334" width="36.140625" style="12" customWidth="1"/>
    <col min="14335" max="14335" width="8.5703125" style="12" customWidth="1"/>
    <col min="14336" max="14336" width="8.28515625" style="12" customWidth="1"/>
    <col min="14337" max="14337" width="8.85546875" style="12" customWidth="1"/>
    <col min="14338" max="14338" width="7.5703125" style="12" customWidth="1"/>
    <col min="14339" max="14339" width="12.42578125" style="12" customWidth="1"/>
    <col min="14340" max="14340" width="10.5703125" style="12" bestFit="1" customWidth="1"/>
    <col min="14341" max="14341" width="11.42578125" style="12" bestFit="1" customWidth="1"/>
    <col min="14342" max="14342" width="12.7109375" style="12" bestFit="1" customWidth="1"/>
    <col min="14343" max="14587" width="9.140625" style="12"/>
    <col min="14588" max="14588" width="7.5703125" style="12" customWidth="1"/>
    <col min="14589" max="14589" width="10" style="12" customWidth="1"/>
    <col min="14590" max="14590" width="36.140625" style="12" customWidth="1"/>
    <col min="14591" max="14591" width="8.5703125" style="12" customWidth="1"/>
    <col min="14592" max="14592" width="8.28515625" style="12" customWidth="1"/>
    <col min="14593" max="14593" width="8.85546875" style="12" customWidth="1"/>
    <col min="14594" max="14594" width="7.5703125" style="12" customWidth="1"/>
    <col min="14595" max="14595" width="12.42578125" style="12" customWidth="1"/>
    <col min="14596" max="14596" width="10.5703125" style="12" bestFit="1" customWidth="1"/>
    <col min="14597" max="14597" width="11.42578125" style="12" bestFit="1" customWidth="1"/>
    <col min="14598" max="14598" width="12.7109375" style="12" bestFit="1" customWidth="1"/>
    <col min="14599" max="14843" width="9.140625" style="12"/>
    <col min="14844" max="14844" width="7.5703125" style="12" customWidth="1"/>
    <col min="14845" max="14845" width="10" style="12" customWidth="1"/>
    <col min="14846" max="14846" width="36.140625" style="12" customWidth="1"/>
    <col min="14847" max="14847" width="8.5703125" style="12" customWidth="1"/>
    <col min="14848" max="14848" width="8.28515625" style="12" customWidth="1"/>
    <col min="14849" max="14849" width="8.85546875" style="12" customWidth="1"/>
    <col min="14850" max="14850" width="7.5703125" style="12" customWidth="1"/>
    <col min="14851" max="14851" width="12.42578125" style="12" customWidth="1"/>
    <col min="14852" max="14852" width="10.5703125" style="12" bestFit="1" customWidth="1"/>
    <col min="14853" max="14853" width="11.42578125" style="12" bestFit="1" customWidth="1"/>
    <col min="14854" max="14854" width="12.7109375" style="12" bestFit="1" customWidth="1"/>
    <col min="14855" max="15099" width="9.140625" style="12"/>
    <col min="15100" max="15100" width="7.5703125" style="12" customWidth="1"/>
    <col min="15101" max="15101" width="10" style="12" customWidth="1"/>
    <col min="15102" max="15102" width="36.140625" style="12" customWidth="1"/>
    <col min="15103" max="15103" width="8.5703125" style="12" customWidth="1"/>
    <col min="15104" max="15104" width="8.28515625" style="12" customWidth="1"/>
    <col min="15105" max="15105" width="8.85546875" style="12" customWidth="1"/>
    <col min="15106" max="15106" width="7.5703125" style="12" customWidth="1"/>
    <col min="15107" max="15107" width="12.42578125" style="12" customWidth="1"/>
    <col min="15108" max="15108" width="10.5703125" style="12" bestFit="1" customWidth="1"/>
    <col min="15109" max="15109" width="11.42578125" style="12" bestFit="1" customWidth="1"/>
    <col min="15110" max="15110" width="12.7109375" style="12" bestFit="1" customWidth="1"/>
    <col min="15111" max="15355" width="9.140625" style="12"/>
    <col min="15356" max="15356" width="7.5703125" style="12" customWidth="1"/>
    <col min="15357" max="15357" width="10" style="12" customWidth="1"/>
    <col min="15358" max="15358" width="36.140625" style="12" customWidth="1"/>
    <col min="15359" max="15359" width="8.5703125" style="12" customWidth="1"/>
    <col min="15360" max="15360" width="8.28515625" style="12" customWidth="1"/>
    <col min="15361" max="15361" width="8.85546875" style="12" customWidth="1"/>
    <col min="15362" max="15362" width="7.5703125" style="12" customWidth="1"/>
    <col min="15363" max="15363" width="12.42578125" style="12" customWidth="1"/>
    <col min="15364" max="15364" width="10.5703125" style="12" bestFit="1" customWidth="1"/>
    <col min="15365" max="15365" width="11.42578125" style="12" bestFit="1" customWidth="1"/>
    <col min="15366" max="15366" width="12.7109375" style="12" bestFit="1" customWidth="1"/>
    <col min="15367" max="15611" width="9.140625" style="12"/>
    <col min="15612" max="15612" width="7.5703125" style="12" customWidth="1"/>
    <col min="15613" max="15613" width="10" style="12" customWidth="1"/>
    <col min="15614" max="15614" width="36.140625" style="12" customWidth="1"/>
    <col min="15615" max="15615" width="8.5703125" style="12" customWidth="1"/>
    <col min="15616" max="15616" width="8.28515625" style="12" customWidth="1"/>
    <col min="15617" max="15617" width="8.85546875" style="12" customWidth="1"/>
    <col min="15618" max="15618" width="7.5703125" style="12" customWidth="1"/>
    <col min="15619" max="15619" width="12.42578125" style="12" customWidth="1"/>
    <col min="15620" max="15620" width="10.5703125" style="12" bestFit="1" customWidth="1"/>
    <col min="15621" max="15621" width="11.42578125" style="12" bestFit="1" customWidth="1"/>
    <col min="15622" max="15622" width="12.7109375" style="12" bestFit="1" customWidth="1"/>
    <col min="15623" max="15867" width="9.140625" style="12"/>
    <col min="15868" max="15868" width="7.5703125" style="12" customWidth="1"/>
    <col min="15869" max="15869" width="10" style="12" customWidth="1"/>
    <col min="15870" max="15870" width="36.140625" style="12" customWidth="1"/>
    <col min="15871" max="15871" width="8.5703125" style="12" customWidth="1"/>
    <col min="15872" max="15872" width="8.28515625" style="12" customWidth="1"/>
    <col min="15873" max="15873" width="8.85546875" style="12" customWidth="1"/>
    <col min="15874" max="15874" width="7.5703125" style="12" customWidth="1"/>
    <col min="15875" max="15875" width="12.42578125" style="12" customWidth="1"/>
    <col min="15876" max="15876" width="10.5703125" style="12" bestFit="1" customWidth="1"/>
    <col min="15877" max="15877" width="11.42578125" style="12" bestFit="1" customWidth="1"/>
    <col min="15878" max="15878" width="12.7109375" style="12" bestFit="1" customWidth="1"/>
    <col min="15879" max="16123" width="9.140625" style="12"/>
    <col min="16124" max="16124" width="7.5703125" style="12" customWidth="1"/>
    <col min="16125" max="16125" width="10" style="12" customWidth="1"/>
    <col min="16126" max="16126" width="36.140625" style="12" customWidth="1"/>
    <col min="16127" max="16127" width="8.5703125" style="12" customWidth="1"/>
    <col min="16128" max="16128" width="8.28515625" style="12" customWidth="1"/>
    <col min="16129" max="16129" width="8.85546875" style="12" customWidth="1"/>
    <col min="16130" max="16130" width="7.5703125" style="12" customWidth="1"/>
    <col min="16131" max="16131" width="12.42578125" style="12" customWidth="1"/>
    <col min="16132" max="16132" width="10.5703125" style="12" bestFit="1" customWidth="1"/>
    <col min="16133" max="16133" width="11.42578125" style="12" bestFit="1" customWidth="1"/>
    <col min="16134" max="16134" width="12.7109375" style="12" bestFit="1" customWidth="1"/>
    <col min="16135" max="16384" width="9.140625" style="12"/>
  </cols>
  <sheetData>
    <row r="1" spans="1:5" ht="38.25" customHeight="1" x14ac:dyDescent="0.25">
      <c r="A1" s="105" t="s">
        <v>184</v>
      </c>
      <c r="B1" s="105"/>
      <c r="C1" s="105"/>
      <c r="D1" s="105"/>
      <c r="E1" s="105"/>
    </row>
    <row r="2" spans="1:5" ht="47.25" customHeight="1" x14ac:dyDescent="0.25">
      <c r="A2" s="110" t="s">
        <v>3</v>
      </c>
      <c r="B2" s="110" t="s">
        <v>4</v>
      </c>
      <c r="C2" s="123" t="s">
        <v>5</v>
      </c>
      <c r="D2" s="110" t="s">
        <v>1</v>
      </c>
      <c r="E2" s="110"/>
    </row>
    <row r="3" spans="1:5" ht="78" customHeight="1" x14ac:dyDescent="0.25">
      <c r="A3" s="110"/>
      <c r="B3" s="110"/>
      <c r="C3" s="124"/>
      <c r="D3" s="35" t="s">
        <v>7</v>
      </c>
      <c r="E3" s="22" t="s">
        <v>8</v>
      </c>
    </row>
    <row r="4" spans="1:5" ht="20.100000000000001" customHeight="1" x14ac:dyDescent="0.25">
      <c r="A4" s="35">
        <v>3</v>
      </c>
      <c r="B4" s="35">
        <v>4</v>
      </c>
      <c r="C4" s="35">
        <v>6</v>
      </c>
      <c r="D4" s="35">
        <v>7</v>
      </c>
      <c r="E4" s="23">
        <v>8</v>
      </c>
    </row>
    <row r="5" spans="1:5" ht="28.5" customHeight="1" x14ac:dyDescent="0.25">
      <c r="A5" s="117" t="s">
        <v>168</v>
      </c>
      <c r="B5" s="118"/>
      <c r="C5" s="118"/>
      <c r="D5" s="118"/>
      <c r="E5" s="119"/>
    </row>
    <row r="6" spans="1:5" ht="50.1" customHeight="1" x14ac:dyDescent="0.25">
      <c r="A6" s="32" t="s">
        <v>44</v>
      </c>
      <c r="B6" s="35" t="s">
        <v>23</v>
      </c>
      <c r="C6" s="125">
        <v>4</v>
      </c>
      <c r="D6" s="126"/>
      <c r="E6" s="127"/>
    </row>
    <row r="7" spans="1:5" ht="20.100000000000001" customHeight="1" x14ac:dyDescent="0.25">
      <c r="A7" s="36" t="s">
        <v>45</v>
      </c>
      <c r="B7" s="35" t="s">
        <v>25</v>
      </c>
      <c r="C7" s="30">
        <v>1.88</v>
      </c>
      <c r="D7" s="25"/>
      <c r="E7" s="27"/>
    </row>
    <row r="8" spans="1:5" ht="20.100000000000001" customHeight="1" x14ac:dyDescent="0.25">
      <c r="A8" s="36" t="s">
        <v>46</v>
      </c>
      <c r="B8" s="35" t="s">
        <v>25</v>
      </c>
      <c r="C8" s="30">
        <v>0.64</v>
      </c>
      <c r="D8" s="26"/>
      <c r="E8" s="27"/>
    </row>
    <row r="9" spans="1:5" ht="50.1" customHeight="1" x14ac:dyDescent="0.25">
      <c r="A9" s="32" t="s">
        <v>47</v>
      </c>
      <c r="B9" s="35" t="s">
        <v>23</v>
      </c>
      <c r="C9" s="59">
        <f>C6</f>
        <v>4</v>
      </c>
      <c r="D9" s="25"/>
      <c r="E9" s="27"/>
    </row>
    <row r="10" spans="1:5" ht="50.1" customHeight="1" x14ac:dyDescent="0.25">
      <c r="A10" s="32" t="s">
        <v>48</v>
      </c>
      <c r="B10" s="35" t="s">
        <v>49</v>
      </c>
      <c r="C10" s="58">
        <v>0.25700000000000001</v>
      </c>
      <c r="D10" s="25"/>
      <c r="E10" s="27"/>
    </row>
    <row r="11" spans="1:5" ht="50.1" customHeight="1" x14ac:dyDescent="0.25">
      <c r="A11" s="32" t="s">
        <v>50</v>
      </c>
      <c r="B11" s="35" t="s">
        <v>26</v>
      </c>
      <c r="C11" s="58">
        <v>0.28999999999999998</v>
      </c>
      <c r="D11" s="25"/>
      <c r="E11" s="27"/>
    </row>
    <row r="12" spans="1:5" ht="50.1" customHeight="1" x14ac:dyDescent="0.25">
      <c r="A12" s="32" t="s">
        <v>51</v>
      </c>
      <c r="B12" s="35" t="s">
        <v>49</v>
      </c>
      <c r="C12" s="58">
        <f>C11*0.1</f>
        <v>2.8999999999999998E-2</v>
      </c>
      <c r="D12" s="25"/>
      <c r="E12" s="27"/>
    </row>
    <row r="13" spans="1:5" ht="50.1" customHeight="1" x14ac:dyDescent="0.25">
      <c r="A13" s="32" t="s">
        <v>52</v>
      </c>
      <c r="B13" s="35" t="s">
        <v>28</v>
      </c>
      <c r="C13" s="60">
        <v>513</v>
      </c>
      <c r="D13" s="25"/>
      <c r="E13" s="27"/>
    </row>
    <row r="14" spans="1:5" ht="50.1" customHeight="1" x14ac:dyDescent="0.25">
      <c r="A14" s="32" t="s">
        <v>53</v>
      </c>
      <c r="B14" s="35" t="s">
        <v>54</v>
      </c>
      <c r="C14" s="58">
        <v>2.1619999999999999</v>
      </c>
      <c r="D14" s="25"/>
      <c r="E14" s="27"/>
    </row>
    <row r="15" spans="1:5" ht="50.1" customHeight="1" x14ac:dyDescent="0.25">
      <c r="A15" s="32" t="s">
        <v>55</v>
      </c>
      <c r="B15" s="35" t="s">
        <v>27</v>
      </c>
      <c r="C15" s="58">
        <v>0.24</v>
      </c>
      <c r="D15" s="25"/>
      <c r="E15" s="27"/>
    </row>
    <row r="16" spans="1:5" ht="20.100000000000001" customHeight="1" x14ac:dyDescent="0.25">
      <c r="A16" s="117" t="s">
        <v>56</v>
      </c>
      <c r="B16" s="118"/>
      <c r="C16" s="118"/>
      <c r="D16" s="118"/>
      <c r="E16" s="119"/>
    </row>
    <row r="17" spans="1:5" ht="50.1" customHeight="1" x14ac:dyDescent="0.25">
      <c r="A17" s="32" t="s">
        <v>57</v>
      </c>
      <c r="B17" s="35" t="s">
        <v>58</v>
      </c>
      <c r="C17" s="61">
        <v>2.2130000000000001</v>
      </c>
      <c r="D17" s="61"/>
      <c r="E17" s="61"/>
    </row>
    <row r="18" spans="1:5" ht="50.1" customHeight="1" x14ac:dyDescent="0.25">
      <c r="A18" s="32" t="s">
        <v>61</v>
      </c>
      <c r="B18" s="35" t="s">
        <v>58</v>
      </c>
      <c r="C18" s="61">
        <f>C17</f>
        <v>2.2130000000000001</v>
      </c>
      <c r="D18" s="61"/>
      <c r="E18" s="61"/>
    </row>
    <row r="19" spans="1:5" ht="50.1" customHeight="1" x14ac:dyDescent="0.25">
      <c r="A19" s="32" t="s">
        <v>63</v>
      </c>
      <c r="B19" s="35" t="s">
        <v>58</v>
      </c>
      <c r="C19" s="61">
        <f>C18</f>
        <v>2.2130000000000001</v>
      </c>
      <c r="D19" s="61"/>
      <c r="E19" s="61"/>
    </row>
    <row r="20" spans="1:5" ht="50.1" customHeight="1" x14ac:dyDescent="0.25">
      <c r="A20" s="120" t="s">
        <v>64</v>
      </c>
      <c r="B20" s="121"/>
      <c r="C20" s="121"/>
      <c r="D20" s="121"/>
      <c r="E20" s="122"/>
    </row>
    <row r="21" spans="1:5" ht="50.1" customHeight="1" x14ac:dyDescent="0.25">
      <c r="A21" s="32" t="s">
        <v>65</v>
      </c>
      <c r="B21" s="35" t="s">
        <v>27</v>
      </c>
      <c r="C21" s="58">
        <v>1.28</v>
      </c>
      <c r="D21" s="25"/>
      <c r="E21" s="27"/>
    </row>
    <row r="22" spans="1:5" ht="50.1" customHeight="1" x14ac:dyDescent="0.25">
      <c r="A22" s="32" t="s">
        <v>66</v>
      </c>
      <c r="B22" s="35" t="s">
        <v>27</v>
      </c>
      <c r="C22" s="61">
        <f>C21</f>
        <v>1.28</v>
      </c>
      <c r="D22" s="61"/>
      <c r="E22" s="61"/>
    </row>
    <row r="23" spans="1:5" ht="50.1" customHeight="1" x14ac:dyDescent="0.25">
      <c r="A23" s="32" t="s">
        <v>67</v>
      </c>
      <c r="B23" s="35" t="s">
        <v>68</v>
      </c>
      <c r="C23" s="62">
        <f>C22*10</f>
        <v>12.8</v>
      </c>
      <c r="D23" s="62"/>
      <c r="E23" s="62"/>
    </row>
    <row r="24" spans="1:5" ht="20.100000000000001" customHeight="1" x14ac:dyDescent="0.25">
      <c r="A24" s="111" t="s">
        <v>169</v>
      </c>
      <c r="B24" s="112"/>
      <c r="C24" s="112"/>
      <c r="D24" s="112"/>
      <c r="E24" s="113"/>
    </row>
    <row r="25" spans="1:5" ht="50.1" customHeight="1" x14ac:dyDescent="0.25">
      <c r="A25" s="32" t="s">
        <v>70</v>
      </c>
      <c r="B25" s="35" t="s">
        <v>58</v>
      </c>
      <c r="C25" s="63">
        <v>0.56000000000000005</v>
      </c>
      <c r="D25" s="63"/>
      <c r="E25" s="63"/>
    </row>
    <row r="26" spans="1:5" ht="50.1" customHeight="1" x14ac:dyDescent="0.25">
      <c r="A26" s="32" t="s">
        <v>71</v>
      </c>
      <c r="B26" s="35" t="s">
        <v>72</v>
      </c>
      <c r="C26" s="30">
        <f>C25</f>
        <v>0.56000000000000005</v>
      </c>
      <c r="D26" s="25"/>
      <c r="E26" s="27"/>
    </row>
    <row r="27" spans="1:5" ht="50.1" customHeight="1" x14ac:dyDescent="0.25">
      <c r="A27" s="32" t="s">
        <v>73</v>
      </c>
      <c r="B27" s="35" t="s">
        <v>68</v>
      </c>
      <c r="C27" s="24">
        <f>C26</f>
        <v>0.56000000000000005</v>
      </c>
      <c r="D27" s="25"/>
      <c r="E27" s="27"/>
    </row>
    <row r="28" spans="1:5" ht="20.100000000000001" customHeight="1" x14ac:dyDescent="0.25">
      <c r="A28" s="111" t="s">
        <v>170</v>
      </c>
      <c r="B28" s="112"/>
      <c r="C28" s="112"/>
      <c r="D28" s="112"/>
      <c r="E28" s="113"/>
    </row>
    <row r="29" spans="1:5" ht="50.1" customHeight="1" x14ac:dyDescent="0.25">
      <c r="A29" s="32" t="s">
        <v>74</v>
      </c>
      <c r="B29" s="35" t="s">
        <v>15</v>
      </c>
      <c r="C29" s="77">
        <v>3.66</v>
      </c>
      <c r="D29" s="77"/>
      <c r="E29" s="77"/>
    </row>
    <row r="30" spans="1:5" ht="50.1" customHeight="1" x14ac:dyDescent="0.25">
      <c r="A30" s="32" t="s">
        <v>76</v>
      </c>
      <c r="B30" s="35" t="s">
        <v>15</v>
      </c>
      <c r="C30" s="77">
        <v>0.16</v>
      </c>
      <c r="D30" s="77"/>
      <c r="E30" s="77"/>
    </row>
    <row r="31" spans="1:5" ht="20.100000000000001" customHeight="1" x14ac:dyDescent="0.25">
      <c r="A31" s="117" t="s">
        <v>173</v>
      </c>
      <c r="B31" s="118"/>
      <c r="C31" s="118"/>
      <c r="D31" s="118"/>
      <c r="E31" s="119"/>
    </row>
    <row r="32" spans="1:5" ht="50.1" customHeight="1" x14ac:dyDescent="0.25">
      <c r="A32" s="32" t="s">
        <v>77</v>
      </c>
      <c r="B32" s="35" t="s">
        <v>78</v>
      </c>
      <c r="C32" s="58">
        <v>4.8540000000000001</v>
      </c>
      <c r="D32" s="25"/>
      <c r="E32" s="27"/>
    </row>
    <row r="33" spans="1:5" ht="50.1" customHeight="1" x14ac:dyDescent="0.25">
      <c r="A33" s="32" t="s">
        <v>79</v>
      </c>
      <c r="B33" s="35" t="s">
        <v>58</v>
      </c>
      <c r="C33" s="58">
        <f>C32</f>
        <v>4.8540000000000001</v>
      </c>
      <c r="D33" s="25"/>
      <c r="E33" s="27"/>
    </row>
    <row r="34" spans="1:5" ht="50.1" customHeight="1" x14ac:dyDescent="0.25">
      <c r="A34" s="32" t="s">
        <v>80</v>
      </c>
      <c r="B34" s="35" t="s">
        <v>58</v>
      </c>
      <c r="C34" s="58">
        <f>C33</f>
        <v>4.8540000000000001</v>
      </c>
      <c r="D34" s="25"/>
      <c r="E34" s="27"/>
    </row>
    <row r="35" spans="1:5" ht="50.1" customHeight="1" x14ac:dyDescent="0.25">
      <c r="A35" s="120" t="s">
        <v>172</v>
      </c>
      <c r="B35" s="121"/>
      <c r="C35" s="121"/>
      <c r="D35" s="121"/>
      <c r="E35" s="122"/>
    </row>
    <row r="36" spans="1:5" ht="50.1" customHeight="1" x14ac:dyDescent="0.25">
      <c r="A36" s="32" t="s">
        <v>44</v>
      </c>
      <c r="B36" s="35" t="s">
        <v>23</v>
      </c>
      <c r="C36" s="114">
        <v>16</v>
      </c>
      <c r="D36" s="115"/>
      <c r="E36" s="116"/>
    </row>
    <row r="37" spans="1:5" ht="20.100000000000001" customHeight="1" x14ac:dyDescent="0.25">
      <c r="A37" s="36" t="s">
        <v>45</v>
      </c>
      <c r="B37" s="35" t="s">
        <v>25</v>
      </c>
      <c r="C37" s="30">
        <v>7.52</v>
      </c>
      <c r="D37" s="25"/>
      <c r="E37" s="27"/>
    </row>
    <row r="38" spans="1:5" ht="20.100000000000001" customHeight="1" x14ac:dyDescent="0.25">
      <c r="A38" s="36" t="s">
        <v>46</v>
      </c>
      <c r="B38" s="35" t="s">
        <v>25</v>
      </c>
      <c r="C38" s="30">
        <v>2.56</v>
      </c>
      <c r="D38" s="26"/>
      <c r="E38" s="27"/>
    </row>
    <row r="39" spans="1:5" ht="50.1" customHeight="1" x14ac:dyDescent="0.25">
      <c r="A39" s="32" t="s">
        <v>47</v>
      </c>
      <c r="B39" s="35" t="s">
        <v>23</v>
      </c>
      <c r="C39" s="114">
        <f>C36</f>
        <v>16</v>
      </c>
      <c r="D39" s="115"/>
      <c r="E39" s="116"/>
    </row>
    <row r="40" spans="1:5" ht="20.100000000000001" customHeight="1" x14ac:dyDescent="0.25">
      <c r="A40" s="36" t="s">
        <v>171</v>
      </c>
      <c r="B40" s="35" t="s">
        <v>19</v>
      </c>
      <c r="C40" s="30">
        <v>16</v>
      </c>
      <c r="D40" s="26"/>
      <c r="E40" s="27"/>
    </row>
    <row r="41" spans="1:5" ht="20.100000000000001" customHeight="1" x14ac:dyDescent="0.25">
      <c r="A41" s="117" t="s">
        <v>81</v>
      </c>
      <c r="B41" s="118"/>
      <c r="C41" s="118"/>
      <c r="D41" s="118"/>
      <c r="E41" s="119"/>
    </row>
    <row r="42" spans="1:5" ht="50.1" customHeight="1" x14ac:dyDescent="0.25">
      <c r="A42" s="32" t="s">
        <v>70</v>
      </c>
      <c r="B42" s="35" t="s">
        <v>58</v>
      </c>
      <c r="C42" s="30">
        <f>C43</f>
        <v>1.014</v>
      </c>
      <c r="D42" s="25"/>
      <c r="E42" s="27"/>
    </row>
    <row r="43" spans="1:5" ht="50.1" customHeight="1" x14ac:dyDescent="0.25">
      <c r="A43" s="32" t="s">
        <v>82</v>
      </c>
      <c r="B43" s="35" t="s">
        <v>58</v>
      </c>
      <c r="C43" s="30">
        <v>1.014</v>
      </c>
      <c r="D43" s="25"/>
      <c r="E43" s="27"/>
    </row>
    <row r="44" spans="1:5" ht="50.1" customHeight="1" x14ac:dyDescent="0.25">
      <c r="A44" s="32" t="s">
        <v>83</v>
      </c>
      <c r="B44" s="35" t="s">
        <v>58</v>
      </c>
      <c r="C44" s="30">
        <f>C43</f>
        <v>1.014</v>
      </c>
      <c r="D44" s="25"/>
      <c r="E44" s="27"/>
    </row>
    <row r="45" spans="1:5" ht="50.1" customHeight="1" x14ac:dyDescent="0.25">
      <c r="A45" s="32" t="s">
        <v>84</v>
      </c>
      <c r="B45" s="35" t="s">
        <v>69</v>
      </c>
      <c r="C45" s="47">
        <f>C44*100</f>
        <v>101.4</v>
      </c>
      <c r="D45" s="25"/>
      <c r="E45" s="27"/>
    </row>
    <row r="46" spans="1:5" ht="50.1" customHeight="1" x14ac:dyDescent="0.25">
      <c r="A46" s="120" t="s">
        <v>145</v>
      </c>
      <c r="B46" s="121"/>
      <c r="C46" s="121"/>
      <c r="D46" s="121"/>
      <c r="E46" s="122"/>
    </row>
    <row r="47" spans="1:5" s="14" customFormat="1" ht="50.1" customHeight="1" x14ac:dyDescent="0.2">
      <c r="A47" s="32" t="s">
        <v>146</v>
      </c>
      <c r="B47" s="35" t="s">
        <v>142</v>
      </c>
      <c r="C47" s="30">
        <v>0.01</v>
      </c>
      <c r="D47" s="25"/>
      <c r="E47" s="27"/>
    </row>
    <row r="48" spans="1:5" s="14" customFormat="1" ht="50.1" customHeight="1" x14ac:dyDescent="0.2">
      <c r="A48" s="32" t="s">
        <v>179</v>
      </c>
      <c r="B48" s="35" t="s">
        <v>116</v>
      </c>
      <c r="C48" s="24">
        <v>0.01</v>
      </c>
      <c r="D48" s="25"/>
      <c r="E48" s="27"/>
    </row>
    <row r="49" spans="1:5" s="14" customFormat="1" ht="50.1" customHeight="1" x14ac:dyDescent="0.2">
      <c r="A49" s="32" t="s">
        <v>147</v>
      </c>
      <c r="B49" s="35" t="s">
        <v>23</v>
      </c>
      <c r="C49" s="111">
        <v>5</v>
      </c>
      <c r="D49" s="112"/>
      <c r="E49" s="113"/>
    </row>
    <row r="50" spans="1:5" s="14" customFormat="1" ht="20.100000000000001" customHeight="1" x14ac:dyDescent="0.2">
      <c r="A50" s="36" t="s">
        <v>148</v>
      </c>
      <c r="B50" s="35" t="s">
        <v>122</v>
      </c>
      <c r="C50" s="24">
        <v>1.25</v>
      </c>
      <c r="D50" s="25"/>
      <c r="E50" s="25"/>
    </row>
    <row r="51" spans="1:5" s="14" customFormat="1" ht="20.100000000000001" customHeight="1" x14ac:dyDescent="0.2">
      <c r="A51" s="36" t="s">
        <v>149</v>
      </c>
      <c r="B51" s="35" t="s">
        <v>150</v>
      </c>
      <c r="C51" s="24">
        <v>32</v>
      </c>
      <c r="D51" s="25"/>
      <c r="E51" s="25"/>
    </row>
    <row r="52" spans="1:5" s="14" customFormat="1" ht="20.100000000000001" customHeight="1" x14ac:dyDescent="0.2">
      <c r="A52" s="36" t="s">
        <v>151</v>
      </c>
      <c r="B52" s="35" t="s">
        <v>23</v>
      </c>
      <c r="C52" s="24">
        <v>5</v>
      </c>
      <c r="D52" s="25"/>
      <c r="E52" s="25"/>
    </row>
    <row r="53" spans="1:5" s="14" customFormat="1" ht="50.1" customHeight="1" x14ac:dyDescent="0.2">
      <c r="A53" s="32" t="s">
        <v>152</v>
      </c>
      <c r="B53" s="35" t="s">
        <v>23</v>
      </c>
      <c r="C53" s="111">
        <v>4</v>
      </c>
      <c r="D53" s="112"/>
      <c r="E53" s="113"/>
    </row>
    <row r="54" spans="1:5" s="14" customFormat="1" ht="20.100000000000001" customHeight="1" x14ac:dyDescent="0.2">
      <c r="A54" s="36" t="s">
        <v>153</v>
      </c>
      <c r="B54" s="35" t="s">
        <v>150</v>
      </c>
      <c r="C54" s="25">
        <f>20.25*4</f>
        <v>81</v>
      </c>
      <c r="D54" s="25"/>
      <c r="E54" s="25"/>
    </row>
    <row r="55" spans="1:5" s="14" customFormat="1" ht="20.100000000000001" customHeight="1" x14ac:dyDescent="0.2">
      <c r="A55" s="36" t="s">
        <v>154</v>
      </c>
      <c r="B55" s="35" t="s">
        <v>150</v>
      </c>
      <c r="C55" s="25">
        <f>3.85*4</f>
        <v>15.4</v>
      </c>
      <c r="D55" s="25"/>
      <c r="E55" s="25"/>
    </row>
    <row r="56" spans="1:5" s="14" customFormat="1" ht="20.100000000000001" customHeight="1" x14ac:dyDescent="0.2">
      <c r="A56" s="36" t="s">
        <v>155</v>
      </c>
      <c r="B56" s="35" t="s">
        <v>150</v>
      </c>
      <c r="C56" s="25">
        <f>0.93*4</f>
        <v>3.72</v>
      </c>
      <c r="D56" s="25"/>
      <c r="E56" s="25"/>
    </row>
    <row r="57" spans="1:5" s="14" customFormat="1" ht="20.100000000000001" customHeight="1" x14ac:dyDescent="0.2">
      <c r="A57" s="36" t="s">
        <v>156</v>
      </c>
      <c r="B57" s="35" t="s">
        <v>150</v>
      </c>
      <c r="C57" s="25">
        <f>1.26*4</f>
        <v>5.04</v>
      </c>
      <c r="D57" s="25"/>
      <c r="E57" s="24"/>
    </row>
    <row r="58" spans="1:5" s="14" customFormat="1" ht="20.100000000000001" customHeight="1" x14ac:dyDescent="0.2">
      <c r="A58" s="36" t="s">
        <v>157</v>
      </c>
      <c r="B58" s="35" t="s">
        <v>150</v>
      </c>
      <c r="C58" s="25">
        <f>0.5*4</f>
        <v>2</v>
      </c>
      <c r="D58" s="25"/>
      <c r="E58" s="25"/>
    </row>
    <row r="59" spans="1:5" s="14" customFormat="1" ht="30.75" customHeight="1" x14ac:dyDescent="0.2">
      <c r="A59" s="36" t="s">
        <v>158</v>
      </c>
      <c r="B59" s="35" t="s">
        <v>122</v>
      </c>
      <c r="C59" s="25">
        <f>0.6*4</f>
        <v>2.4</v>
      </c>
      <c r="D59" s="25"/>
      <c r="E59" s="25"/>
    </row>
    <row r="60" spans="1:5" s="14" customFormat="1" ht="20.100000000000001" customHeight="1" x14ac:dyDescent="0.2">
      <c r="A60" s="36" t="s">
        <v>159</v>
      </c>
      <c r="B60" s="35" t="s">
        <v>19</v>
      </c>
      <c r="C60" s="25">
        <f>6*4</f>
        <v>24</v>
      </c>
      <c r="D60" s="25"/>
      <c r="E60" s="25"/>
    </row>
    <row r="61" spans="1:5" s="14" customFormat="1" ht="20.100000000000001" customHeight="1" x14ac:dyDescent="0.2">
      <c r="A61" s="36" t="s">
        <v>160</v>
      </c>
      <c r="B61" s="35" t="s">
        <v>19</v>
      </c>
      <c r="C61" s="25">
        <f>3*4</f>
        <v>12</v>
      </c>
      <c r="D61" s="25"/>
      <c r="E61" s="25"/>
    </row>
    <row r="62" spans="1:5" s="14" customFormat="1" ht="20.100000000000001" customHeight="1" x14ac:dyDescent="0.2">
      <c r="A62" s="36" t="s">
        <v>161</v>
      </c>
      <c r="B62" s="35" t="s">
        <v>20</v>
      </c>
      <c r="C62" s="25">
        <v>4</v>
      </c>
      <c r="D62" s="25"/>
      <c r="E62" s="25"/>
    </row>
    <row r="63" spans="1:5" s="14" customFormat="1" ht="50.1" customHeight="1" x14ac:dyDescent="0.2">
      <c r="A63" s="32" t="s">
        <v>162</v>
      </c>
      <c r="B63" s="35" t="s">
        <v>163</v>
      </c>
      <c r="C63" s="85">
        <v>6.2E-2</v>
      </c>
      <c r="D63" s="85"/>
      <c r="E63" s="85"/>
    </row>
    <row r="64" spans="1:5" s="14" customFormat="1" ht="50.1" customHeight="1" x14ac:dyDescent="0.2">
      <c r="A64" s="32" t="s">
        <v>164</v>
      </c>
      <c r="B64" s="35" t="s">
        <v>163</v>
      </c>
      <c r="C64" s="85">
        <f>C63</f>
        <v>6.2E-2</v>
      </c>
      <c r="D64" s="85"/>
      <c r="E64" s="85"/>
    </row>
    <row r="65" spans="1:5" ht="50.1" customHeight="1" x14ac:dyDescent="0.25">
      <c r="A65" s="32" t="s">
        <v>85</v>
      </c>
      <c r="B65" s="35" t="s">
        <v>19</v>
      </c>
      <c r="C65" s="29">
        <v>3</v>
      </c>
      <c r="D65" s="26"/>
      <c r="E65" s="27"/>
    </row>
    <row r="66" spans="1:5" ht="20.100000000000001" customHeight="1" x14ac:dyDescent="0.25">
      <c r="A66" s="120" t="s">
        <v>165</v>
      </c>
      <c r="B66" s="121"/>
      <c r="C66" s="121"/>
      <c r="D66" s="121"/>
      <c r="E66" s="122"/>
    </row>
    <row r="67" spans="1:5" ht="50.1" customHeight="1" x14ac:dyDescent="0.25">
      <c r="A67" s="32" t="s">
        <v>86</v>
      </c>
      <c r="B67" s="35" t="s">
        <v>19</v>
      </c>
      <c r="C67" s="29">
        <v>2</v>
      </c>
      <c r="D67" s="26"/>
      <c r="E67" s="27"/>
    </row>
    <row r="68" spans="1:5" ht="50.1" customHeight="1" x14ac:dyDescent="0.25">
      <c r="A68" s="32" t="s">
        <v>87</v>
      </c>
      <c r="B68" s="35" t="s">
        <v>19</v>
      </c>
      <c r="C68" s="29">
        <v>1</v>
      </c>
      <c r="D68" s="26"/>
      <c r="E68" s="27"/>
    </row>
    <row r="69" spans="1:5" ht="144" customHeight="1" x14ac:dyDescent="0.25">
      <c r="A69" s="32" t="s">
        <v>109</v>
      </c>
      <c r="B69" s="35" t="s">
        <v>19</v>
      </c>
      <c r="C69" s="29">
        <v>2</v>
      </c>
      <c r="D69" s="26"/>
      <c r="E69" s="29"/>
    </row>
    <row r="70" spans="1:5" ht="50.25" customHeight="1" x14ac:dyDescent="0.25">
      <c r="A70" s="36" t="s">
        <v>12</v>
      </c>
      <c r="B70" s="35" t="s">
        <v>10</v>
      </c>
      <c r="C70" s="25"/>
      <c r="D70" s="24"/>
      <c r="E70" s="27"/>
    </row>
    <row r="71" spans="1:5" ht="20.100000000000001" customHeight="1" x14ac:dyDescent="0.25">
      <c r="A71" s="36" t="s">
        <v>11</v>
      </c>
      <c r="B71" s="31">
        <v>0.1</v>
      </c>
      <c r="C71" s="25"/>
      <c r="D71" s="24"/>
      <c r="E71" s="27"/>
    </row>
    <row r="72" spans="1:5" ht="20.100000000000001" customHeight="1" x14ac:dyDescent="0.25">
      <c r="A72" s="36" t="s">
        <v>12</v>
      </c>
      <c r="B72" s="35" t="s">
        <v>10</v>
      </c>
      <c r="C72" s="25"/>
      <c r="D72" s="24"/>
      <c r="E72" s="27"/>
    </row>
    <row r="73" spans="1:5" ht="20.100000000000001" customHeight="1" x14ac:dyDescent="0.25">
      <c r="A73" s="36" t="s">
        <v>13</v>
      </c>
      <c r="B73" s="31">
        <v>0.08</v>
      </c>
      <c r="C73" s="25"/>
      <c r="D73" s="24"/>
      <c r="E73" s="27"/>
    </row>
    <row r="74" spans="1:5" ht="20.100000000000001" customHeight="1" x14ac:dyDescent="0.25">
      <c r="A74" s="36" t="s">
        <v>8</v>
      </c>
      <c r="B74" s="68" t="s">
        <v>10</v>
      </c>
      <c r="C74" s="24"/>
      <c r="D74" s="25"/>
      <c r="E74" s="27"/>
    </row>
    <row r="75" spans="1:5" ht="27" customHeight="1" x14ac:dyDescent="0.25">
      <c r="A75" s="68" t="s">
        <v>174</v>
      </c>
      <c r="B75" s="31">
        <v>0.05</v>
      </c>
      <c r="C75" s="22"/>
      <c r="D75" s="68"/>
      <c r="E75" s="22"/>
    </row>
    <row r="76" spans="1:5" ht="15.75" customHeight="1" x14ac:dyDescent="0.25">
      <c r="A76" s="68" t="s">
        <v>12</v>
      </c>
      <c r="B76" s="68"/>
      <c r="C76" s="22"/>
      <c r="D76" s="68"/>
      <c r="E76" s="22"/>
    </row>
    <row r="77" spans="1:5" ht="20.25" customHeight="1" x14ac:dyDescent="0.25">
      <c r="A77" s="68" t="s">
        <v>175</v>
      </c>
      <c r="B77" s="31">
        <v>0.18</v>
      </c>
      <c r="C77" s="77"/>
      <c r="D77" s="77"/>
      <c r="E77" s="77"/>
    </row>
    <row r="78" spans="1:5" x14ac:dyDescent="0.25">
      <c r="A78" s="68" t="s">
        <v>12</v>
      </c>
      <c r="B78" s="68"/>
      <c r="C78" s="68"/>
      <c r="D78" s="68"/>
      <c r="E78" s="22"/>
    </row>
  </sheetData>
  <mergeCells count="20">
    <mergeCell ref="A5:E5"/>
    <mergeCell ref="A16:E16"/>
    <mergeCell ref="A20:E20"/>
    <mergeCell ref="A24:E24"/>
    <mergeCell ref="C6:E6"/>
    <mergeCell ref="A1:E1"/>
    <mergeCell ref="A2:A3"/>
    <mergeCell ref="B2:B3"/>
    <mergeCell ref="D2:E2"/>
    <mergeCell ref="C2:C3"/>
    <mergeCell ref="A41:E41"/>
    <mergeCell ref="A46:E46"/>
    <mergeCell ref="A66:E66"/>
    <mergeCell ref="C49:E49"/>
    <mergeCell ref="C53:E53"/>
    <mergeCell ref="A28:E28"/>
    <mergeCell ref="C36:E36"/>
    <mergeCell ref="C39:E39"/>
    <mergeCell ref="A31:E31"/>
    <mergeCell ref="A35:E35"/>
  </mergeCells>
  <pageMargins left="0.4" right="0.2" top="0.34" bottom="0.3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ხარჯთაღრიცხვა 1</vt:lpstr>
      <vt:lpstr>ხარჯთაღრიხვა 2</vt:lpstr>
      <vt:lpstr>ხარჯთაღრიცვა 3</vt:lpstr>
      <vt:lpstr>'ხარჯთაღრიცვა 3'!Область_печати</vt:lpstr>
      <vt:lpstr>'ხარჯთაღრიცხვა 1'!Область_печати</vt:lpstr>
      <vt:lpstr>'ხარჯთაღრიხვა 2'!Область_печати</vt:lpstr>
    </vt:vector>
  </TitlesOfParts>
  <Company>Adjarspecproject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Nani</dc:creator>
  <cp:lastModifiedBy>tornike</cp:lastModifiedBy>
  <cp:lastPrinted>2020-07-21T12:23:06Z</cp:lastPrinted>
  <dcterms:created xsi:type="dcterms:W3CDTF">2011-02-23T09:55:31Z</dcterms:created>
  <dcterms:modified xsi:type="dcterms:W3CDTF">2020-08-31T13:26:09Z</dcterms:modified>
</cp:coreProperties>
</file>