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30"/>
  </bookViews>
  <sheets>
    <sheet name="ხარჯთაღრიცხვა #2" sheetId="3" r:id="rId1"/>
  </sheets>
  <definedNames>
    <definedName name="_xlnm.Print_Area" localSheetId="0">'ხარჯთაღრიცხვა #2'!$A$1:$M$327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9" i="3" l="1"/>
  <c r="F316" i="3"/>
  <c r="F315" i="3"/>
  <c r="F312" i="3"/>
  <c r="F309" i="3"/>
  <c r="F308" i="3"/>
  <c r="F305" i="3"/>
  <c r="F304" i="3"/>
  <c r="F302" i="3"/>
  <c r="F301" i="3"/>
  <c r="F298" i="3"/>
  <c r="F297" i="3"/>
  <c r="F296" i="3"/>
  <c r="F294" i="3"/>
  <c r="F293" i="3"/>
  <c r="F290" i="3"/>
  <c r="F289" i="3"/>
  <c r="F287" i="3"/>
  <c r="F286" i="3"/>
  <c r="F282" i="3"/>
  <c r="F281" i="3"/>
  <c r="F279" i="3"/>
  <c r="F278" i="3"/>
  <c r="F275" i="3"/>
  <c r="F274" i="3"/>
  <c r="F272" i="3"/>
  <c r="F271" i="3"/>
  <c r="F268" i="3"/>
  <c r="F266" i="3"/>
  <c r="F264" i="3"/>
  <c r="F263" i="3"/>
  <c r="F260" i="3"/>
  <c r="F258" i="3"/>
  <c r="F256" i="3"/>
  <c r="F255" i="3"/>
  <c r="F26" i="3" l="1"/>
  <c r="F183" i="3" l="1"/>
  <c r="F182" i="3"/>
  <c r="F181" i="3"/>
  <c r="F179" i="3"/>
  <c r="F178" i="3"/>
  <c r="F110" i="3"/>
  <c r="F109" i="3"/>
  <c r="F108" i="3"/>
  <c r="F106" i="3"/>
  <c r="F105" i="3"/>
  <c r="F150" i="3" l="1"/>
  <c r="F175" i="3" l="1"/>
  <c r="F174" i="3"/>
  <c r="F173" i="3"/>
  <c r="F172" i="3"/>
  <c r="F171" i="3"/>
  <c r="F169" i="3"/>
  <c r="F167" i="3"/>
  <c r="F166" i="3"/>
  <c r="F165" i="3"/>
  <c r="F164" i="3"/>
  <c r="F77" i="3"/>
  <c r="F101" i="3"/>
  <c r="F100" i="3"/>
  <c r="F99" i="3"/>
  <c r="F98" i="3"/>
  <c r="F97" i="3"/>
  <c r="F95" i="3"/>
  <c r="F93" i="3"/>
  <c r="F92" i="3"/>
  <c r="F91" i="3"/>
  <c r="F90" i="3"/>
  <c r="F188" i="3" l="1"/>
  <c r="F23" i="3"/>
  <c r="F53" i="3" l="1"/>
  <c r="F49" i="3"/>
  <c r="F48" i="3"/>
  <c r="F244" i="3" l="1"/>
  <c r="F243" i="3"/>
  <c r="F228" i="3"/>
  <c r="F227" i="3"/>
  <c r="F226" i="3"/>
  <c r="F215" i="3"/>
  <c r="F213" i="3"/>
  <c r="F209" i="3"/>
  <c r="F207" i="3"/>
  <c r="F206" i="3"/>
  <c r="F205" i="3"/>
  <c r="F202" i="3"/>
  <c r="F200" i="3"/>
  <c r="F199" i="3"/>
  <c r="F198" i="3"/>
  <c r="F194" i="3"/>
  <c r="F193" i="3"/>
  <c r="F191" i="3"/>
  <c r="F190" i="3"/>
  <c r="F187" i="3"/>
  <c r="F154" i="3"/>
  <c r="E148" i="3"/>
  <c r="F139" i="3"/>
  <c r="F138" i="3"/>
  <c r="F136" i="3"/>
  <c r="F135" i="3"/>
  <c r="F134" i="3"/>
  <c r="F133" i="3"/>
  <c r="F132" i="3"/>
  <c r="F131" i="3"/>
  <c r="F124" i="3"/>
  <c r="F123" i="3"/>
  <c r="F122" i="3"/>
  <c r="F121" i="3"/>
  <c r="F120" i="3"/>
  <c r="F118" i="3"/>
  <c r="F117" i="3"/>
  <c r="F114" i="3"/>
  <c r="E75" i="3"/>
  <c r="F45" i="3"/>
  <c r="F44" i="3"/>
  <c r="F43" i="3"/>
  <c r="F40" i="3"/>
  <c r="F38" i="3"/>
  <c r="F37" i="3"/>
  <c r="F34" i="3"/>
  <c r="F33" i="3"/>
  <c r="F31" i="3"/>
  <c r="F30" i="3"/>
  <c r="F22" i="3"/>
  <c r="F19" i="3"/>
  <c r="F18" i="3"/>
  <c r="F17" i="3"/>
  <c r="F16" i="3"/>
  <c r="F13" i="3"/>
  <c r="F12" i="3"/>
  <c r="F11" i="3"/>
  <c r="F10" i="3"/>
  <c r="F152" i="3" l="1"/>
  <c r="F82" i="3"/>
  <c r="F148" i="3"/>
  <c r="F149" i="3"/>
  <c r="F79" i="3"/>
  <c r="F142" i="3"/>
  <c r="F160" i="3"/>
  <c r="F143" i="3"/>
  <c r="F146" i="3"/>
  <c r="F156" i="3"/>
  <c r="F65" i="3"/>
  <c r="F80" i="3"/>
  <c r="F86" i="3"/>
  <c r="F83" i="3"/>
  <c r="F25" i="3"/>
  <c r="F84" i="3"/>
  <c r="F87" i="3"/>
  <c r="F81" i="3"/>
  <c r="F126" i="3"/>
  <c r="F144" i="3"/>
  <c r="F153" i="3"/>
  <c r="F157" i="3"/>
  <c r="F141" i="3"/>
  <c r="F145" i="3"/>
  <c r="F158" i="3"/>
  <c r="F161" i="3"/>
  <c r="F155" i="3"/>
  <c r="F69" i="3" l="1"/>
  <c r="F70" i="3"/>
  <c r="F76" i="3"/>
  <c r="F71" i="3"/>
  <c r="F68" i="3"/>
  <c r="F67" i="3"/>
  <c r="F73" i="3"/>
  <c r="F55" i="3"/>
  <c r="F72" i="3"/>
  <c r="F75" i="3"/>
  <c r="F61" i="3" l="1"/>
  <c r="F64" i="3"/>
  <c r="F58" i="3"/>
  <c r="F60" i="3"/>
  <c r="F62" i="3"/>
  <c r="F57" i="3"/>
  <c r="F59" i="3"/>
</calcChain>
</file>

<file path=xl/sharedStrings.xml><?xml version="1.0" encoding="utf-8"?>
<sst xmlns="http://schemas.openxmlformats.org/spreadsheetml/2006/main" count="651" uniqueCount="200">
  <si>
    <t>lari</t>
  </si>
  <si>
    <t>#</t>
  </si>
  <si>
    <t>safuZveli</t>
  </si>
  <si>
    <t>samuSaos CamonaTvali</t>
  </si>
  <si>
    <t>normatiuli resursi</t>
  </si>
  <si>
    <t>xelfasi</t>
  </si>
  <si>
    <t>transporti meqanizmebi</t>
  </si>
  <si>
    <t>erTeulze</t>
  </si>
  <si>
    <t>sul</t>
  </si>
  <si>
    <t>Tavi 1 samSeneblo samuSaoebi</t>
  </si>
  <si>
    <t>a) mosamzadebeli samuSaoebi</t>
  </si>
  <si>
    <t>100m3</t>
  </si>
  <si>
    <t>SromiTi resursebi</t>
  </si>
  <si>
    <t>Sromis danaxarjebi</t>
  </si>
  <si>
    <t>kac.sT</t>
  </si>
  <si>
    <t>manq.sT</t>
  </si>
  <si>
    <t>1000m3</t>
  </si>
  <si>
    <t>sxva manqanebi</t>
  </si>
  <si>
    <t>RorRi</t>
  </si>
  <si>
    <t>m3</t>
  </si>
  <si>
    <t>snw     1-22(15)</t>
  </si>
  <si>
    <t>eqskavatori 0,5m3</t>
  </si>
  <si>
    <t>snw                              1-80(3)</t>
  </si>
  <si>
    <t>kac/sT</t>
  </si>
  <si>
    <t>snw                   1-80(2)  gamoy</t>
  </si>
  <si>
    <t xml:space="preserve">naSalis datvirTva xeliT a/TviTmclelebze                                </t>
  </si>
  <si>
    <t xml:space="preserve">Sromis danaxarjebi  </t>
  </si>
  <si>
    <t>t</t>
  </si>
  <si>
    <t>snw     8-3(2)</t>
  </si>
  <si>
    <t xml:space="preserve">saZirkvlis qveS safuZvlis momzadeba fraqciuli RorRiT 0-40mm sisqiT 10sm                                 </t>
  </si>
  <si>
    <t>1m3</t>
  </si>
  <si>
    <t>manqanebi</t>
  </si>
  <si>
    <t>materialuri resursebi</t>
  </si>
  <si>
    <t>RorRi 0-40</t>
  </si>
  <si>
    <t>sxva masala</t>
  </si>
  <si>
    <t xml:space="preserve">rkinabetonis lentur-wertilovani saZirkvlebis mowyoba         </t>
  </si>
  <si>
    <t>betoni m-300</t>
  </si>
  <si>
    <t>pr</t>
  </si>
  <si>
    <t>m2</t>
  </si>
  <si>
    <t>wiwvovani xis ficari Camoganili III xarisxis sisqiT 40mm</t>
  </si>
  <si>
    <t>g) sportuli moednis safari</t>
  </si>
  <si>
    <t>snw                                                     27-1(2)</t>
  </si>
  <si>
    <t xml:space="preserve">gruntis vakisis mosworeba                      </t>
  </si>
  <si>
    <t>1000m2</t>
  </si>
  <si>
    <t>avtogreideri 79kvt (108cx.Z)</t>
  </si>
  <si>
    <t>satkepni sagzao TviTmavali gluvi 10t</t>
  </si>
  <si>
    <t>satkepni sagzao pnevmoTvalze 16t</t>
  </si>
  <si>
    <t>sarwyavi manqana 6t</t>
  </si>
  <si>
    <t>sxvadasxva manqana</t>
  </si>
  <si>
    <t>smk</t>
  </si>
  <si>
    <t>wyali</t>
  </si>
  <si>
    <t>snw
27-10-2
27-10-3</t>
  </si>
  <si>
    <t>satkepni sagzao TviTmavali pnevmoTvaze 18t</t>
  </si>
  <si>
    <t>satkepni sagzao TviTmavali gluvi 5t</t>
  </si>
  <si>
    <t>qviSaxreSovani narevi sagzao samuSaoebis</t>
  </si>
  <si>
    <t>snw                  27-11(2)  27-11(4)</t>
  </si>
  <si>
    <t xml:space="preserve">safuZvlis zeda fenis mowyoba fraqciuli RorRiT 0-40mm sisqiT 10sm                                     </t>
  </si>
  <si>
    <t>RorRis gamanawilebeli</t>
  </si>
  <si>
    <t xml:space="preserve">d) betonis bordiurebi 10X20sm    </t>
  </si>
  <si>
    <t>snw                         1-80(3)</t>
  </si>
  <si>
    <t>snw            27-19(2)  tn. cx3 კ=0.86 k=0.33</t>
  </si>
  <si>
    <t xml:space="preserve">betonis bordiurebis 10smX20sm mowyoba betonis safuZvelze </t>
  </si>
  <si>
    <t>100m</t>
  </si>
  <si>
    <t xml:space="preserve">manqanebi </t>
  </si>
  <si>
    <t>betonis bordiuri 10smX20sm</t>
  </si>
  <si>
    <t>grZ.m</t>
  </si>
  <si>
    <t>betoni m-200</t>
  </si>
  <si>
    <t>snw                               1-81(3)</t>
  </si>
  <si>
    <t>naSalis ukumiyra bordiurebis mowyobis Semdeg</t>
  </si>
  <si>
    <t>satkepni sagzao pnevmoTvaze 16t</t>
  </si>
  <si>
    <t xml:space="preserve">safuZvlis zeda fenis mowyoba fraqciuli RorRiT 0-40mm sisqiT 7sm                                     </t>
  </si>
  <si>
    <t>100m2</t>
  </si>
  <si>
    <t>bitumi</t>
  </si>
  <si>
    <t>v) samRebro samuSaoebi</t>
  </si>
  <si>
    <t>snw            13-33(7)</t>
  </si>
  <si>
    <t xml:space="preserve"> liTonkonstruqciebis gawmendva </t>
  </si>
  <si>
    <t>1m2</t>
  </si>
  <si>
    <t>snw            13-18(1)</t>
  </si>
  <si>
    <t xml:space="preserve"> liTonkonstruqciebis SeRebva </t>
  </si>
  <si>
    <t>nitrosaRebavi</t>
  </si>
  <si>
    <t>kg</t>
  </si>
  <si>
    <t>gamxsneli</t>
  </si>
  <si>
    <t>z) sportuli moednis daxazva</t>
  </si>
  <si>
    <t>snw            27-56(1)   gamoy</t>
  </si>
  <si>
    <t>sportuli moednis daxazva (TeTri feris)</t>
  </si>
  <si>
    <t>spec manqana</t>
  </si>
  <si>
    <t>saRebavi asfaltis (TeTri)</t>
  </si>
  <si>
    <t>saRebavi asfaltis (feradi)</t>
  </si>
  <si>
    <t>T) sakalaTburTo fari</t>
  </si>
  <si>
    <t>kompl</t>
  </si>
  <si>
    <t>jami</t>
  </si>
  <si>
    <t>masalis transportirebis xarjebi</t>
  </si>
  <si>
    <t xml:space="preserve">zednadebi xarjebi </t>
  </si>
  <si>
    <t>Tavi 2 liTonkonstruqciebi</t>
  </si>
  <si>
    <t>a) SemoRobva</t>
  </si>
  <si>
    <t>snw      9-40     damat 3 gamoy</t>
  </si>
  <si>
    <t>liTonis Robis mowyoba</t>
  </si>
  <si>
    <t>amwe saavtomobilo svlaze 10t</t>
  </si>
  <si>
    <t>manq/sT</t>
  </si>
  <si>
    <t>grZ/m</t>
  </si>
  <si>
    <t xml:space="preserve">foladis kuTxovana 40X40X4      54,3mX1,05=57m            </t>
  </si>
  <si>
    <t>foladis furceli 4mm 0,23m2X1,05=0,24m2</t>
  </si>
  <si>
    <t>foladis zolovana 30X4   13,4mX1,05=14,1m</t>
  </si>
  <si>
    <t>bagiris damWimi</t>
  </si>
  <si>
    <t>c</t>
  </si>
  <si>
    <t>eleqtrodi 4mm</t>
  </si>
  <si>
    <t>gegmiuri dagroveba</t>
  </si>
  <si>
    <r>
      <t xml:space="preserve">safuZvlis qveda fenis momzadeba qviSa-xreSovani nareviT sisqiT </t>
    </r>
    <r>
      <rPr>
        <b/>
        <sz val="12"/>
        <rFont val="Arial"/>
        <family val="2"/>
        <charset val="204"/>
      </rPr>
      <t>H</t>
    </r>
    <r>
      <rPr>
        <b/>
        <vertAlign val="subscript"/>
        <sz val="12"/>
        <rFont val="AcadNusx"/>
      </rPr>
      <t>saS</t>
    </r>
    <r>
      <rPr>
        <b/>
        <sz val="12"/>
        <rFont val="AcadNusx"/>
      </rPr>
      <t xml:space="preserve">=20sm                                                                                                                                                  </t>
    </r>
  </si>
  <si>
    <r>
      <t>100m</t>
    </r>
    <r>
      <rPr>
        <b/>
        <vertAlign val="superscript"/>
        <sz val="12"/>
        <rFont val="AcadNusx"/>
      </rPr>
      <t>3</t>
    </r>
  </si>
  <si>
    <r>
      <t>m</t>
    </r>
    <r>
      <rPr>
        <vertAlign val="superscript"/>
        <sz val="12"/>
        <rFont val="AcadNusx"/>
      </rPr>
      <t>3</t>
    </r>
  </si>
  <si>
    <r>
      <t xml:space="preserve">foladis mili </t>
    </r>
    <r>
      <rPr>
        <sz val="12"/>
        <rFont val="Calibri"/>
        <family val="2"/>
        <charset val="204"/>
      </rPr>
      <t>Φ</t>
    </r>
    <r>
      <rPr>
        <sz val="12"/>
        <rFont val="AcadNusx"/>
      </rPr>
      <t xml:space="preserve">102X3    31,3mX1,05=32,9m            </t>
    </r>
  </si>
  <si>
    <r>
      <t xml:space="preserve">TviTmWreli Surufi </t>
    </r>
    <r>
      <rPr>
        <sz val="12"/>
        <rFont val="Calibri"/>
        <family val="2"/>
        <charset val="204"/>
      </rPr>
      <t>Φ</t>
    </r>
    <r>
      <rPr>
        <sz val="12"/>
        <rFont val="AcadNusx"/>
      </rPr>
      <t>4</t>
    </r>
  </si>
  <si>
    <r>
      <t>m</t>
    </r>
    <r>
      <rPr>
        <vertAlign val="superscript"/>
        <sz val="12"/>
        <rFont val="AcadNusx"/>
      </rPr>
      <t>2</t>
    </r>
  </si>
  <si>
    <r>
      <t xml:space="preserve">plastmasis garsacmiT izolirebuli bagiri </t>
    </r>
    <r>
      <rPr>
        <sz val="12"/>
        <rFont val="Calibri"/>
        <family val="2"/>
        <charset val="204"/>
      </rPr>
      <t>Φ</t>
    </r>
    <r>
      <rPr>
        <sz val="12"/>
        <rFont val="AcadNusx"/>
      </rPr>
      <t xml:space="preserve">6, badis konstruqciis dasamagreblad 3 rigad                  </t>
    </r>
  </si>
  <si>
    <t>snw     6-9(7)</t>
  </si>
  <si>
    <t>1t</t>
  </si>
  <si>
    <t xml:space="preserve">Casatanebeli detalebis mowyoba </t>
  </si>
  <si>
    <t>foladis furceli 6mm 0,11mX0,11mX4cX1,05=0,05m2</t>
  </si>
  <si>
    <r>
      <t xml:space="preserve">armatura </t>
    </r>
    <r>
      <rPr>
        <sz val="12"/>
        <rFont val="Calibri"/>
        <family val="2"/>
        <charset val="204"/>
      </rPr>
      <t>Φ</t>
    </r>
    <r>
      <rPr>
        <sz val="12"/>
        <rFont val="AcadNusx"/>
      </rPr>
      <t>12 a-III 0,8mX4cX0,89X1,03=0,003t</t>
    </r>
  </si>
  <si>
    <t>snw     6-1(8)</t>
  </si>
  <si>
    <r>
      <t xml:space="preserve">plastmasis garsacmiT izolirebuli liTonis bade Uujris zoma 50X50 uwyveti naqsovi, gadabmis gareSe,  4mm mavTuli </t>
    </r>
    <r>
      <rPr>
        <sz val="12"/>
        <rFont val="Arial"/>
        <family val="2"/>
        <charset val="204"/>
      </rPr>
      <t>PVC</t>
    </r>
    <r>
      <rPr>
        <sz val="12"/>
        <rFont val="AcadNusx"/>
      </rPr>
      <t xml:space="preserve">-Ti dafaruli, xolo </t>
    </r>
    <r>
      <rPr>
        <sz val="12"/>
        <rFont val="Arial"/>
        <family val="2"/>
        <charset val="204"/>
      </rPr>
      <t>PVC</t>
    </r>
    <r>
      <rPr>
        <sz val="12"/>
        <rFont val="AcadNusx"/>
      </rPr>
      <t xml:space="preserve">-s gareSe mavTulis sisqe 3mm                    104m2X1,02=106,1m2                      </t>
    </r>
  </si>
  <si>
    <t>qviSa</t>
  </si>
  <si>
    <t>b) rkinabetonis lenturi-წერტილოვანი saZirkvlebi</t>
  </si>
  <si>
    <t>sportuli moednis daxazva (feradi--lurji 7m2, yviTeli 4,2m2, Sindisferi 107,2m2)</t>
  </si>
  <si>
    <t>buldozeri 79kvt (108 cx.Z.)</t>
  </si>
  <si>
    <r>
      <t xml:space="preserve">armatura </t>
    </r>
    <r>
      <rPr>
        <sz val="12"/>
        <rFont val="Arial"/>
        <family val="2"/>
        <charset val="204"/>
      </rPr>
      <t>Φ6 A</t>
    </r>
    <r>
      <rPr>
        <sz val="12"/>
        <rFont val="AcadNusx"/>
      </rPr>
      <t>-240        98mX1,03X0,222=0,022t</t>
    </r>
  </si>
  <si>
    <r>
      <t xml:space="preserve">armatura </t>
    </r>
    <r>
      <rPr>
        <sz val="12"/>
        <rFont val="Arial"/>
        <family val="2"/>
        <charset val="204"/>
      </rPr>
      <t>Φ12 A</t>
    </r>
    <r>
      <rPr>
        <sz val="12"/>
        <rFont val="AcadNusx"/>
      </rPr>
      <t>-500    188mX1,03X0,888=0,179t</t>
    </r>
  </si>
  <si>
    <t>fraqciuli RorRi 0-40</t>
  </si>
  <si>
    <t>snw             27-23(11) 27-23(12)</t>
  </si>
  <si>
    <t>monoliTuri betonis safaris mowyoba sisqiT 10sm temperaturuli nakerebis mowyobiT</t>
  </si>
  <si>
    <t>bitumis qvabi gadasatani 1000l</t>
  </si>
  <si>
    <r>
      <t xml:space="preserve">armatura </t>
    </r>
    <r>
      <rPr>
        <sz val="12"/>
        <rFont val="Calibri"/>
        <family val="2"/>
        <charset val="204"/>
      </rPr>
      <t>Φ</t>
    </r>
    <r>
      <rPr>
        <sz val="12"/>
        <rFont val="AcadNusx"/>
      </rPr>
      <t xml:space="preserve">6 a-I  </t>
    </r>
  </si>
  <si>
    <t>sayalibe fari 25mm</t>
  </si>
  <si>
    <t>e) safexmavli biliki betonis safariT</t>
  </si>
  <si>
    <t xml:space="preserve">gruntis vakisis mosworeba                       </t>
  </si>
  <si>
    <t>snw             11-11(12)</t>
  </si>
  <si>
    <t>betonis safaris moxewva</t>
  </si>
  <si>
    <t>qviSa kvarcis</t>
  </si>
  <si>
    <t>cementi m-400</t>
  </si>
  <si>
    <t xml:space="preserve">foladis kvadratuli mili 80X80X4      92,00mmX1,05=96.6m            </t>
  </si>
  <si>
    <r>
      <t xml:space="preserve">foladis mili </t>
    </r>
    <r>
      <rPr>
        <sz val="12"/>
        <rFont val="Calibri"/>
        <family val="2"/>
        <charset val="204"/>
      </rPr>
      <t>Φ</t>
    </r>
    <r>
      <rPr>
        <sz val="12"/>
        <rFont val="AcadNusx"/>
      </rPr>
      <t xml:space="preserve">48X3    6mX1,05=6.3m            </t>
    </r>
  </si>
  <si>
    <t>foladis furceli 6mm 1.95m2X1,05=2.05m2</t>
  </si>
  <si>
    <t xml:space="preserve">III kat gruntis damuSaveba xeliT  saZirkvlebis mosawyobad  0,3X0,3mX0,41mX32c+0,4mX0,4mX0,51mX4c+98mX0,2mX0,1m=3,47m3                                                        </t>
  </si>
  <si>
    <t>cementis xsnari 1:1</t>
  </si>
  <si>
    <r>
      <t xml:space="preserve">qviSaxreSovani narevisa da III kat gruntis moxsna </t>
    </r>
    <r>
      <rPr>
        <b/>
        <sz val="12"/>
        <rFont val="Arial"/>
        <family val="2"/>
        <charset val="204"/>
      </rPr>
      <t>H</t>
    </r>
    <r>
      <rPr>
        <b/>
        <vertAlign val="subscript"/>
        <sz val="12"/>
        <rFont val="AcadNusx"/>
      </rPr>
      <t>saS</t>
    </r>
    <r>
      <rPr>
        <b/>
        <sz val="12"/>
        <rFont val="AcadNusx"/>
      </rPr>
      <t xml:space="preserve">=26sm (moedanze) eqskavatoriT CamCis tevadobiT 0,5m3 a/TviTmclelebze   datvirTviT         450m2X0,26m=117m3                                                                                                                                                                                           </t>
    </r>
  </si>
  <si>
    <r>
      <t xml:space="preserve">qviSaxreSovani narevisa da III kat gruntis moxsna </t>
    </r>
    <r>
      <rPr>
        <b/>
        <sz val="12"/>
        <rFont val="Arial"/>
        <family val="2"/>
        <charset val="204"/>
      </rPr>
      <t>H</t>
    </r>
    <r>
      <rPr>
        <b/>
        <vertAlign val="subscript"/>
        <sz val="12"/>
        <rFont val="AcadNusx"/>
      </rPr>
      <t>saS</t>
    </r>
    <r>
      <rPr>
        <b/>
        <sz val="12"/>
        <rFont val="AcadNusx"/>
      </rPr>
      <t xml:space="preserve">=26sm (safexmavlo bilikze) eqskavatoriT CamCis tevadobiT 0,5m3 a/TviTmclelebze   datvirTviT                         3m2X0,26m=0,8m3                                                                                                                                                                                           </t>
    </r>
  </si>
  <si>
    <r>
      <t xml:space="preserve">qviSaxreSovani narevis damuSaveba sisqiT </t>
    </r>
    <r>
      <rPr>
        <b/>
        <sz val="12"/>
        <rFont val="Arial"/>
        <family val="2"/>
        <charset val="204"/>
      </rPr>
      <t>H</t>
    </r>
    <r>
      <rPr>
        <b/>
        <vertAlign val="subscript"/>
        <sz val="12"/>
        <rFont val="AcadNusx"/>
      </rPr>
      <t>saS</t>
    </r>
    <r>
      <rPr>
        <b/>
        <sz val="12"/>
        <rFont val="AcadNusx"/>
      </rPr>
      <t xml:space="preserve">=10sm                            6mX0,30mX0,10m=0,2m3                            </t>
    </r>
  </si>
  <si>
    <t>გარეჯის #1 მ/ტ მინი სპორტული მოედნის რეაბილიტაცია</t>
  </si>
  <si>
    <t xml:space="preserve">naSalis gatana a/TviTmclelebiT nayarSi 10km manZilze                </t>
  </si>
  <si>
    <t>laminirebuli fanera sayalibe 18mm</t>
  </si>
  <si>
    <r>
      <t xml:space="preserve">armatura </t>
    </r>
    <r>
      <rPr>
        <sz val="12"/>
        <rFont val="Calibri"/>
        <family val="2"/>
        <charset val="204"/>
      </rPr>
      <t>Φ</t>
    </r>
    <r>
      <rPr>
        <sz val="12"/>
        <rFont val="AcadNusx"/>
      </rPr>
      <t>6 a-I  4500mX1,03X0,222=1.029t</t>
    </r>
  </si>
  <si>
    <t>sakalaTburTo fari 1,8mX1,05m orgminiani 12mm, zambariani kalaTburTis rkaliT da badiT (liTonis jaWvi)</t>
  </si>
  <si>
    <t xml:space="preserve">foladis kvadratuli mili 40X40X3      690.36mX1,05=724.88m            </t>
  </si>
  <si>
    <t>Tavi 3 eleqtrooba</t>
  </si>
  <si>
    <t>a) kabelebi</t>
  </si>
  <si>
    <t>snw
IV-6-82
8-150-1
danarT.5
p.9</t>
  </si>
  <si>
    <r>
      <t>sahaero kabelebis montaJi arsebuli ganaTebis boZidan saproeqto ganaTebis boZamde #1 (aluminis el kabeli СИП 2X4</t>
    </r>
    <r>
      <rPr>
        <b/>
        <sz val="12"/>
        <rFont val="Arial"/>
        <family val="2"/>
        <charset val="204"/>
      </rPr>
      <t>)</t>
    </r>
  </si>
  <si>
    <r>
      <t>aluminis el kabeli</t>
    </r>
    <r>
      <rPr>
        <sz val="12"/>
        <color indexed="10"/>
        <rFont val="AcadNusx"/>
      </rPr>
      <t xml:space="preserve"> </t>
    </r>
    <r>
      <rPr>
        <sz val="12"/>
        <rFont val="AcadNusx"/>
      </rPr>
      <t>СИП 2X4</t>
    </r>
  </si>
  <si>
    <r>
      <t>damWimi momWeri</t>
    </r>
    <r>
      <rPr>
        <sz val="12"/>
        <rFont val="Arial"/>
        <family val="2"/>
        <charset val="204"/>
      </rPr>
      <t xml:space="preserve"> SL</t>
    </r>
    <r>
      <rPr>
        <sz val="12"/>
        <rFont val="AcadNusx"/>
      </rPr>
      <t>-157.1</t>
    </r>
  </si>
  <si>
    <t>snw
IV-6-82
8-417-1
miy
danarT.5
p.14</t>
  </si>
  <si>
    <r>
      <t xml:space="preserve">gofrirebuli milebis Cawyoba tranSeaSi </t>
    </r>
    <r>
      <rPr>
        <b/>
        <sz val="12"/>
        <rFont val="Calibri"/>
        <family val="2"/>
        <charset val="204"/>
      </rPr>
      <t>Φ26</t>
    </r>
  </si>
  <si>
    <r>
      <t xml:space="preserve">gofrirebuli milebi </t>
    </r>
    <r>
      <rPr>
        <sz val="12"/>
        <rFont val="Calibri"/>
        <family val="2"/>
        <charset val="204"/>
      </rPr>
      <t>Φ26</t>
    </r>
  </si>
  <si>
    <t>sasignalo lenta  75mX1,03=77,3m</t>
  </si>
  <si>
    <t>snw
IV-6-82
8-149-1
danarT.5
p.9</t>
  </si>
  <si>
    <r>
      <t>kabelebis gatareba gofrirebul milSi (aluminis el kabeli АВВГ 3X4</t>
    </r>
    <r>
      <rPr>
        <b/>
        <sz val="12"/>
        <rFont val="Arial"/>
        <family val="2"/>
        <charset val="204"/>
      </rPr>
      <t>)</t>
    </r>
  </si>
  <si>
    <t>aluminis el kabeli АВВГ 3X4</t>
  </si>
  <si>
    <r>
      <t>kabelebis gatareba ganaTebis el boZSi (aluminis el sadeni АПВ 1X2,5</t>
    </r>
    <r>
      <rPr>
        <b/>
        <sz val="12"/>
        <rFont val="Arial"/>
        <family val="2"/>
        <charset val="204"/>
      </rPr>
      <t>)</t>
    </r>
  </si>
  <si>
    <t>aluminis el. sadeni АПВ 1X2,5</t>
  </si>
  <si>
    <t>b) el gamanawilebeli kolofi da sanaTebi</t>
  </si>
  <si>
    <t xml:space="preserve">snw            IV-6-82   8-534-2 </t>
  </si>
  <si>
    <r>
      <t>saklemo kolofi dacvis klasi 1</t>
    </r>
    <r>
      <rPr>
        <b/>
        <sz val="12"/>
        <rFont val="Arial"/>
        <family val="2"/>
        <charset val="204"/>
      </rPr>
      <t>P</t>
    </r>
    <r>
      <rPr>
        <b/>
        <sz val="12"/>
        <rFont val="AcadNusx"/>
      </rPr>
      <t xml:space="preserve">54 montaJi sakleme izolatorebiT                                            </t>
    </r>
  </si>
  <si>
    <t>1kompl</t>
  </si>
  <si>
    <r>
      <t xml:space="preserve">saklemo kolofi dacvis klasi </t>
    </r>
    <r>
      <rPr>
        <sz val="12"/>
        <rFont val="Arial"/>
        <family val="2"/>
        <charset val="204"/>
      </rPr>
      <t>1P</t>
    </r>
    <r>
      <rPr>
        <sz val="12"/>
        <rFont val="AcadNusx"/>
      </rPr>
      <t>54</t>
    </r>
  </si>
  <si>
    <t xml:space="preserve">snw            IV-6-82   8-525-1 </t>
  </si>
  <si>
    <t xml:space="preserve">erTpolusiani avtomaturi amomrTveli 220v 4a, gaTiSvis unarianoba 45 ka montaJi </t>
  </si>
  <si>
    <t>1c</t>
  </si>
  <si>
    <r>
      <t>Semomyvani erTpolusiani avtomaturi amomrTveli 220 v, 4a, gaTiSvis unarianoba 45 ka (</t>
    </r>
    <r>
      <rPr>
        <sz val="12"/>
        <rFont val="Arial"/>
        <family val="2"/>
        <charset val="204"/>
      </rPr>
      <t>C60a3P4AC</t>
    </r>
    <r>
      <rPr>
        <sz val="12"/>
        <rFont val="AcadNusx"/>
      </rPr>
      <t xml:space="preserve">) mrudis kategoria </t>
    </r>
    <r>
      <rPr>
        <sz val="12"/>
        <rFont val="Arial"/>
        <family val="2"/>
        <charset val="204"/>
      </rPr>
      <t>C</t>
    </r>
  </si>
  <si>
    <t>avtomatis yuTi 200X200X60</t>
  </si>
  <si>
    <t xml:space="preserve">snw
IV-6-82
8-595-1 </t>
  </si>
  <si>
    <t>ledsanaTebis montaJi</t>
  </si>
  <si>
    <t>100c</t>
  </si>
  <si>
    <r>
      <t xml:space="preserve">ganaTebis lampionebi </t>
    </r>
    <r>
      <rPr>
        <sz val="12"/>
        <rFont val="Arial"/>
        <family val="2"/>
        <charset val="204"/>
      </rPr>
      <t xml:space="preserve">150W. 85-265V. 90-100LM/W. (L600xW310xHB2 </t>
    </r>
    <r>
      <rPr>
        <sz val="12"/>
        <rFont val="AcadNusx"/>
      </rPr>
      <t xml:space="preserve">an </t>
    </r>
    <r>
      <rPr>
        <sz val="12"/>
        <rFont val="Arial"/>
        <family val="2"/>
        <charset val="204"/>
      </rPr>
      <t xml:space="preserve">L745xW310xHB2) </t>
    </r>
  </si>
  <si>
    <t>snw
IV-6-82
8-471-1</t>
  </si>
  <si>
    <t xml:space="preserve"> damiwebis vertikaluri Reroebis mowyoba</t>
  </si>
  <si>
    <t>10c</t>
  </si>
  <si>
    <t>foladis kuTxovana 50X50X4</t>
  </si>
  <si>
    <t>sxva masalebi</t>
  </si>
  <si>
    <t>snw
IV-6-82
8-472-2</t>
  </si>
  <si>
    <t>horizontaluri damamiwebeli zolovanis montaJi 40X4</t>
  </si>
  <si>
    <t>zolovana 40X4</t>
  </si>
  <si>
    <t xml:space="preserve">  </t>
  </si>
  <si>
    <t>zednadebi xarjebi xelfasidan</t>
  </si>
  <si>
    <t xml:space="preserve">foladis kvadratuli mili 120X120X4      24mX1,05=25.2m            </t>
  </si>
  <si>
    <t>sakalaTburTo fari 1,8mX1,05m orgminiani 12mm, zambariani kalaTburTis rkaliT (orgminisgan damoukidebeli) da badiT (liTonis jaWvi) montaJi (rva cali dayendeba damkveTis miTiTebiT sxva lokaciaze)</t>
  </si>
  <si>
    <t>ხარჯთაღრიცხვა #2</t>
  </si>
  <si>
    <t>%</t>
  </si>
  <si>
    <t>ganz.    erT.</t>
  </si>
  <si>
    <t>erT.    fasi</t>
  </si>
  <si>
    <t>masala</t>
  </si>
  <si>
    <t>1, 2 da 3 Tavebis jami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</si>
</sst>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#,##0.00;[Red]#,##0.00"/>
  </numFmts>
  <fonts count="18" x14ac:knownFonts="1">
    <font>
      <sz val="11"/>
      <color theme="1"/>
      <name val="Calibri"/>
      <family val="2"/>
      <charset val="204"/>
      <scheme val="minor"/>
    </font>
    <font>
      <b/>
      <sz val="12"/>
      <name val="AcadNusx"/>
    </font>
    <font>
      <b/>
      <sz val="12"/>
      <color rgb="FFFF0000"/>
      <name val="AcadNusx"/>
    </font>
    <font>
      <sz val="12"/>
      <name val="AcadNusx"/>
    </font>
    <font>
      <sz val="12"/>
      <name val="Arial Cyr"/>
      <charset val="204"/>
    </font>
    <font>
      <b/>
      <sz val="14"/>
      <name val="AcadNusx"/>
    </font>
    <font>
      <b/>
      <sz val="12"/>
      <name val="Arial"/>
      <family val="2"/>
      <charset val="204"/>
    </font>
    <font>
      <b/>
      <vertAlign val="subscript"/>
      <sz val="12"/>
      <name val="AcadNusx"/>
    </font>
    <font>
      <b/>
      <sz val="12"/>
      <name val="Arial Cyr"/>
      <charset val="204"/>
    </font>
    <font>
      <sz val="12"/>
      <name val="Arial"/>
      <family val="2"/>
      <charset val="204"/>
    </font>
    <font>
      <b/>
      <vertAlign val="superscript"/>
      <sz val="12"/>
      <name val="AcadNusx"/>
    </font>
    <font>
      <vertAlign val="superscript"/>
      <sz val="12"/>
      <name val="AcadNusx"/>
    </font>
    <font>
      <sz val="12"/>
      <color rgb="FFFF0000"/>
      <name val="AcadNusx"/>
    </font>
    <font>
      <sz val="1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indexed="10"/>
      <name val="AcadNusx"/>
    </font>
    <font>
      <b/>
      <sz val="1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8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3" fillId="0" borderId="8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/>
    </xf>
    <xf numFmtId="2" fontId="1" fillId="0" borderId="8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2" fontId="1" fillId="0" borderId="8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165" fontId="3" fillId="0" borderId="8" xfId="0" applyNumberFormat="1" applyFont="1" applyFill="1" applyBorder="1" applyAlignment="1">
      <alignment horizontal="center" vertical="center"/>
    </xf>
    <xf numFmtId="0" fontId="4" fillId="0" borderId="0" xfId="0" applyFont="1" applyFill="1"/>
    <xf numFmtId="49" fontId="3" fillId="0" borderId="8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2" fontId="4" fillId="0" borderId="0" xfId="0" applyNumberFormat="1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2" fillId="0" borderId="0" xfId="0" applyFont="1" applyFill="1"/>
    <xf numFmtId="1" fontId="4" fillId="0" borderId="0" xfId="0" applyNumberFormat="1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166" fontId="3" fillId="0" borderId="8" xfId="0" applyNumberFormat="1" applyFont="1" applyFill="1" applyBorder="1" applyAlignment="1">
      <alignment horizontal="center" vertical="center"/>
    </xf>
    <xf numFmtId="10" fontId="3" fillId="0" borderId="8" xfId="1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7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" name="Text Box 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" name="Text Box 1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5" name="Text Box 1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6" name="Text Box 1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7" name="Text Box 1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8" name="Text Box 1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9" name="Text Box 1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0" name="Text Box 1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1" name="Text Box 1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2" name="Text Box 1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3" name="Text Box 1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4" name="Text Box 1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5" name="Text Box 1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6" name="Text Box 1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7" name="Text Box 1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8" name="Text Box 1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9" name="Text Box 1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0" name="Text Box 1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1" name="Text Box 1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2" name="Text Box 1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3" name="Text Box 1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4" name="Text Box 1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5" name="Text Box 1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6" name="Text Box 1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7" name="Text Box 1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8" name="Text Box 1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9" name="Text Box 1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0" name="Text Box 1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1" name="Text Box 1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2" name="Text Box 1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3" name="Text Box 1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4" name="Text Box 1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5" name="Text Box 1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6" name="Text Box 1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7" name="Text Box 1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8" name="Text Box 1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9" name="Text Box 1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0" name="Text Box 1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1" name="Text Box 1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2" name="Text Box 1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3" name="Text Box 1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4" name="Text Box 1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5" name="Text Box 1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6" name="Text Box 1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7" name="Text Box 1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8" name="Text Box 1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9" name="Text Box 1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50" name="Text Box 1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51" name="Text Box 1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52" name="Text Box 1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53" name="Text Box 1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54" name="Text Box 1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55" name="Text Box 1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56" name="Text Box 1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57" name="Text Box 1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58" name="Text Box 1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59" name="Text Box 1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60" name="Text Box 1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61" name="Text Box 1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62" name="Text Box 1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63" name="Text Box 1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64" name="Text Box 1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65" name="Text Box 1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66" name="Text Box 1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67" name="Text Box 1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68" name="Text Box 1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69" name="Text Box 1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70" name="Text Box 1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71" name="Text Box 1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72" name="Text Box 1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73" name="Text Box 1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74" name="Text Box 1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75" name="Text Box 1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76" name="Text Box 1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77" name="Text Box 1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78" name="Text Box 1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79" name="Text Box 1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80" name="Text Box 1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81" name="Text Box 1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82" name="Text Box 1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83" name="Text Box 1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84" name="Text Box 1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85" name="Text Box 1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86" name="Text Box 1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87" name="Text Box 1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88" name="Text Box 1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89" name="Text Box 1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90" name="Text Box 1">
          <a:extLst>
            <a:ext uri="{FF2B5EF4-FFF2-40B4-BE49-F238E27FC236}">
              <a16:creationId xmlns="" xmlns:a16="http://schemas.microsoft.com/office/drawing/2014/main" id="{00000000-0008-0000-0200-00005A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91" name="Text Box 1">
          <a:extLst>
            <a:ext uri="{FF2B5EF4-FFF2-40B4-BE49-F238E27FC236}">
              <a16:creationId xmlns="" xmlns:a16="http://schemas.microsoft.com/office/drawing/2014/main" id="{00000000-0008-0000-0200-00005B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92" name="Text Box 1">
          <a:extLst>
            <a:ext uri="{FF2B5EF4-FFF2-40B4-BE49-F238E27FC236}">
              <a16:creationId xmlns="" xmlns:a16="http://schemas.microsoft.com/office/drawing/2014/main" id="{00000000-0008-0000-0200-00005C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93" name="Text Box 1">
          <a:extLst>
            <a:ext uri="{FF2B5EF4-FFF2-40B4-BE49-F238E27FC236}">
              <a16:creationId xmlns="" xmlns:a16="http://schemas.microsoft.com/office/drawing/2014/main" id="{00000000-0008-0000-0200-00005D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94" name="Text Box 1">
          <a:extLst>
            <a:ext uri="{FF2B5EF4-FFF2-40B4-BE49-F238E27FC236}">
              <a16:creationId xmlns="" xmlns:a16="http://schemas.microsoft.com/office/drawing/2014/main" id="{00000000-0008-0000-0200-00005E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95" name="Text Box 1">
          <a:extLst>
            <a:ext uri="{FF2B5EF4-FFF2-40B4-BE49-F238E27FC236}">
              <a16:creationId xmlns="" xmlns:a16="http://schemas.microsoft.com/office/drawing/2014/main" id="{00000000-0008-0000-0200-00005F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96" name="Text Box 1">
          <a:extLst>
            <a:ext uri="{FF2B5EF4-FFF2-40B4-BE49-F238E27FC236}">
              <a16:creationId xmlns="" xmlns:a16="http://schemas.microsoft.com/office/drawing/2014/main" id="{00000000-0008-0000-0200-000060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97" name="Text Box 1">
          <a:extLst>
            <a:ext uri="{FF2B5EF4-FFF2-40B4-BE49-F238E27FC236}">
              <a16:creationId xmlns="" xmlns:a16="http://schemas.microsoft.com/office/drawing/2014/main" id="{00000000-0008-0000-0200-000061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98" name="Text Box 1">
          <a:extLst>
            <a:ext uri="{FF2B5EF4-FFF2-40B4-BE49-F238E27FC236}">
              <a16:creationId xmlns="" xmlns:a16="http://schemas.microsoft.com/office/drawing/2014/main" id="{00000000-0008-0000-0200-000062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99" name="Text Box 1">
          <a:extLst>
            <a:ext uri="{FF2B5EF4-FFF2-40B4-BE49-F238E27FC236}">
              <a16:creationId xmlns="" xmlns:a16="http://schemas.microsoft.com/office/drawing/2014/main" id="{00000000-0008-0000-0200-000063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00" name="Text Box 1">
          <a:extLst>
            <a:ext uri="{FF2B5EF4-FFF2-40B4-BE49-F238E27FC236}">
              <a16:creationId xmlns="" xmlns:a16="http://schemas.microsoft.com/office/drawing/2014/main" id="{00000000-0008-0000-0200-000064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01" name="Text Box 1">
          <a:extLst>
            <a:ext uri="{FF2B5EF4-FFF2-40B4-BE49-F238E27FC236}">
              <a16:creationId xmlns="" xmlns:a16="http://schemas.microsoft.com/office/drawing/2014/main" id="{00000000-0008-0000-0200-000065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02" name="Text Box 1">
          <a:extLst>
            <a:ext uri="{FF2B5EF4-FFF2-40B4-BE49-F238E27FC236}">
              <a16:creationId xmlns="" xmlns:a16="http://schemas.microsoft.com/office/drawing/2014/main" id="{00000000-0008-0000-0200-000066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03" name="Text Box 1">
          <a:extLst>
            <a:ext uri="{FF2B5EF4-FFF2-40B4-BE49-F238E27FC236}">
              <a16:creationId xmlns="" xmlns:a16="http://schemas.microsoft.com/office/drawing/2014/main" id="{00000000-0008-0000-0200-000067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04" name="Text Box 1">
          <a:extLst>
            <a:ext uri="{FF2B5EF4-FFF2-40B4-BE49-F238E27FC236}">
              <a16:creationId xmlns="" xmlns:a16="http://schemas.microsoft.com/office/drawing/2014/main" id="{00000000-0008-0000-0200-000068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05" name="Text Box 1">
          <a:extLst>
            <a:ext uri="{FF2B5EF4-FFF2-40B4-BE49-F238E27FC236}">
              <a16:creationId xmlns="" xmlns:a16="http://schemas.microsoft.com/office/drawing/2014/main" id="{00000000-0008-0000-0200-000069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06" name="Text Box 1">
          <a:extLst>
            <a:ext uri="{FF2B5EF4-FFF2-40B4-BE49-F238E27FC236}">
              <a16:creationId xmlns="" xmlns:a16="http://schemas.microsoft.com/office/drawing/2014/main" id="{00000000-0008-0000-0200-00006A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07" name="Text Box 1">
          <a:extLst>
            <a:ext uri="{FF2B5EF4-FFF2-40B4-BE49-F238E27FC236}">
              <a16:creationId xmlns="" xmlns:a16="http://schemas.microsoft.com/office/drawing/2014/main" id="{00000000-0008-0000-0200-00006B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08" name="Text Box 1">
          <a:extLst>
            <a:ext uri="{FF2B5EF4-FFF2-40B4-BE49-F238E27FC236}">
              <a16:creationId xmlns="" xmlns:a16="http://schemas.microsoft.com/office/drawing/2014/main" id="{00000000-0008-0000-0200-00006C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09" name="Text Box 1">
          <a:extLst>
            <a:ext uri="{FF2B5EF4-FFF2-40B4-BE49-F238E27FC236}">
              <a16:creationId xmlns="" xmlns:a16="http://schemas.microsoft.com/office/drawing/2014/main" id="{00000000-0008-0000-0200-00006D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10" name="Text Box 1">
          <a:extLst>
            <a:ext uri="{FF2B5EF4-FFF2-40B4-BE49-F238E27FC236}">
              <a16:creationId xmlns="" xmlns:a16="http://schemas.microsoft.com/office/drawing/2014/main" id="{00000000-0008-0000-0200-00006E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11" name="Text Box 1">
          <a:extLst>
            <a:ext uri="{FF2B5EF4-FFF2-40B4-BE49-F238E27FC236}">
              <a16:creationId xmlns="" xmlns:a16="http://schemas.microsoft.com/office/drawing/2014/main" id="{00000000-0008-0000-0200-00006F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12" name="Text Box 1">
          <a:extLst>
            <a:ext uri="{FF2B5EF4-FFF2-40B4-BE49-F238E27FC236}">
              <a16:creationId xmlns="" xmlns:a16="http://schemas.microsoft.com/office/drawing/2014/main" id="{00000000-0008-0000-0200-000070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13" name="Text Box 1">
          <a:extLst>
            <a:ext uri="{FF2B5EF4-FFF2-40B4-BE49-F238E27FC236}">
              <a16:creationId xmlns="" xmlns:a16="http://schemas.microsoft.com/office/drawing/2014/main" id="{00000000-0008-0000-0200-000071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14" name="Text Box 1">
          <a:extLst>
            <a:ext uri="{FF2B5EF4-FFF2-40B4-BE49-F238E27FC236}">
              <a16:creationId xmlns="" xmlns:a16="http://schemas.microsoft.com/office/drawing/2014/main" id="{00000000-0008-0000-0200-000072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15" name="Text Box 1">
          <a:extLst>
            <a:ext uri="{FF2B5EF4-FFF2-40B4-BE49-F238E27FC236}">
              <a16:creationId xmlns="" xmlns:a16="http://schemas.microsoft.com/office/drawing/2014/main" id="{00000000-0008-0000-0200-000073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16" name="Text Box 1">
          <a:extLst>
            <a:ext uri="{FF2B5EF4-FFF2-40B4-BE49-F238E27FC236}">
              <a16:creationId xmlns="" xmlns:a16="http://schemas.microsoft.com/office/drawing/2014/main" id="{00000000-0008-0000-0200-000074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17" name="Text Box 1">
          <a:extLst>
            <a:ext uri="{FF2B5EF4-FFF2-40B4-BE49-F238E27FC236}">
              <a16:creationId xmlns="" xmlns:a16="http://schemas.microsoft.com/office/drawing/2014/main" id="{00000000-0008-0000-0200-000075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18" name="Text Box 1">
          <a:extLst>
            <a:ext uri="{FF2B5EF4-FFF2-40B4-BE49-F238E27FC236}">
              <a16:creationId xmlns="" xmlns:a16="http://schemas.microsoft.com/office/drawing/2014/main" id="{00000000-0008-0000-0200-000076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19" name="Text Box 1">
          <a:extLst>
            <a:ext uri="{FF2B5EF4-FFF2-40B4-BE49-F238E27FC236}">
              <a16:creationId xmlns="" xmlns:a16="http://schemas.microsoft.com/office/drawing/2014/main" id="{00000000-0008-0000-0200-000077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20" name="Text Box 1">
          <a:extLst>
            <a:ext uri="{FF2B5EF4-FFF2-40B4-BE49-F238E27FC236}">
              <a16:creationId xmlns="" xmlns:a16="http://schemas.microsoft.com/office/drawing/2014/main" id="{00000000-0008-0000-0200-000078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21" name="Text Box 1">
          <a:extLst>
            <a:ext uri="{FF2B5EF4-FFF2-40B4-BE49-F238E27FC236}">
              <a16:creationId xmlns="" xmlns:a16="http://schemas.microsoft.com/office/drawing/2014/main" id="{00000000-0008-0000-0200-000079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22" name="Text Box 1">
          <a:extLst>
            <a:ext uri="{FF2B5EF4-FFF2-40B4-BE49-F238E27FC236}">
              <a16:creationId xmlns="" xmlns:a16="http://schemas.microsoft.com/office/drawing/2014/main" id="{00000000-0008-0000-0200-00007A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23" name="Text Box 1">
          <a:extLst>
            <a:ext uri="{FF2B5EF4-FFF2-40B4-BE49-F238E27FC236}">
              <a16:creationId xmlns="" xmlns:a16="http://schemas.microsoft.com/office/drawing/2014/main" id="{00000000-0008-0000-0200-00007B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24" name="Text Box 1">
          <a:extLst>
            <a:ext uri="{FF2B5EF4-FFF2-40B4-BE49-F238E27FC236}">
              <a16:creationId xmlns="" xmlns:a16="http://schemas.microsoft.com/office/drawing/2014/main" id="{00000000-0008-0000-0200-00007C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25" name="Text Box 1">
          <a:extLst>
            <a:ext uri="{FF2B5EF4-FFF2-40B4-BE49-F238E27FC236}">
              <a16:creationId xmlns="" xmlns:a16="http://schemas.microsoft.com/office/drawing/2014/main" id="{00000000-0008-0000-0200-00007D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26" name="Text Box 1">
          <a:extLst>
            <a:ext uri="{FF2B5EF4-FFF2-40B4-BE49-F238E27FC236}">
              <a16:creationId xmlns="" xmlns:a16="http://schemas.microsoft.com/office/drawing/2014/main" id="{00000000-0008-0000-0200-00007E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27" name="Text Box 1">
          <a:extLst>
            <a:ext uri="{FF2B5EF4-FFF2-40B4-BE49-F238E27FC236}">
              <a16:creationId xmlns="" xmlns:a16="http://schemas.microsoft.com/office/drawing/2014/main" id="{00000000-0008-0000-0200-00007F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28" name="Text Box 1">
          <a:extLst>
            <a:ext uri="{FF2B5EF4-FFF2-40B4-BE49-F238E27FC236}">
              <a16:creationId xmlns="" xmlns:a16="http://schemas.microsoft.com/office/drawing/2014/main" id="{00000000-0008-0000-0200-000080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29" name="Text Box 1">
          <a:extLst>
            <a:ext uri="{FF2B5EF4-FFF2-40B4-BE49-F238E27FC236}">
              <a16:creationId xmlns="" xmlns:a16="http://schemas.microsoft.com/office/drawing/2014/main" id="{00000000-0008-0000-0200-000081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30" name="Text Box 1">
          <a:extLst>
            <a:ext uri="{FF2B5EF4-FFF2-40B4-BE49-F238E27FC236}">
              <a16:creationId xmlns="" xmlns:a16="http://schemas.microsoft.com/office/drawing/2014/main" id="{00000000-0008-0000-0200-000082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31" name="Text Box 1">
          <a:extLst>
            <a:ext uri="{FF2B5EF4-FFF2-40B4-BE49-F238E27FC236}">
              <a16:creationId xmlns="" xmlns:a16="http://schemas.microsoft.com/office/drawing/2014/main" id="{00000000-0008-0000-0200-000083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32" name="Text Box 1">
          <a:extLst>
            <a:ext uri="{FF2B5EF4-FFF2-40B4-BE49-F238E27FC236}">
              <a16:creationId xmlns="" xmlns:a16="http://schemas.microsoft.com/office/drawing/2014/main" id="{00000000-0008-0000-0200-000084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33" name="Text Box 1">
          <a:extLst>
            <a:ext uri="{FF2B5EF4-FFF2-40B4-BE49-F238E27FC236}">
              <a16:creationId xmlns="" xmlns:a16="http://schemas.microsoft.com/office/drawing/2014/main" id="{00000000-0008-0000-0200-000085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34" name="Text Box 1">
          <a:extLst>
            <a:ext uri="{FF2B5EF4-FFF2-40B4-BE49-F238E27FC236}">
              <a16:creationId xmlns="" xmlns:a16="http://schemas.microsoft.com/office/drawing/2014/main" id="{00000000-0008-0000-0200-000086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35" name="Text Box 1">
          <a:extLst>
            <a:ext uri="{FF2B5EF4-FFF2-40B4-BE49-F238E27FC236}">
              <a16:creationId xmlns="" xmlns:a16="http://schemas.microsoft.com/office/drawing/2014/main" id="{00000000-0008-0000-0200-000087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36" name="Text Box 1">
          <a:extLst>
            <a:ext uri="{FF2B5EF4-FFF2-40B4-BE49-F238E27FC236}">
              <a16:creationId xmlns="" xmlns:a16="http://schemas.microsoft.com/office/drawing/2014/main" id="{00000000-0008-0000-0200-000088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37" name="Text Box 1">
          <a:extLst>
            <a:ext uri="{FF2B5EF4-FFF2-40B4-BE49-F238E27FC236}">
              <a16:creationId xmlns="" xmlns:a16="http://schemas.microsoft.com/office/drawing/2014/main" id="{00000000-0008-0000-0200-000089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38" name="Text Box 1">
          <a:extLst>
            <a:ext uri="{FF2B5EF4-FFF2-40B4-BE49-F238E27FC236}">
              <a16:creationId xmlns="" xmlns:a16="http://schemas.microsoft.com/office/drawing/2014/main" id="{00000000-0008-0000-0200-00008A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39" name="Text Box 1">
          <a:extLst>
            <a:ext uri="{FF2B5EF4-FFF2-40B4-BE49-F238E27FC236}">
              <a16:creationId xmlns="" xmlns:a16="http://schemas.microsoft.com/office/drawing/2014/main" id="{00000000-0008-0000-0200-00008B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40" name="Text Box 1">
          <a:extLst>
            <a:ext uri="{FF2B5EF4-FFF2-40B4-BE49-F238E27FC236}">
              <a16:creationId xmlns="" xmlns:a16="http://schemas.microsoft.com/office/drawing/2014/main" id="{00000000-0008-0000-0200-00008C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41" name="Text Box 1">
          <a:extLst>
            <a:ext uri="{FF2B5EF4-FFF2-40B4-BE49-F238E27FC236}">
              <a16:creationId xmlns="" xmlns:a16="http://schemas.microsoft.com/office/drawing/2014/main" id="{00000000-0008-0000-0200-00008D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42" name="Text Box 1">
          <a:extLst>
            <a:ext uri="{FF2B5EF4-FFF2-40B4-BE49-F238E27FC236}">
              <a16:creationId xmlns="" xmlns:a16="http://schemas.microsoft.com/office/drawing/2014/main" id="{00000000-0008-0000-0200-00008E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43" name="Text Box 1">
          <a:extLst>
            <a:ext uri="{FF2B5EF4-FFF2-40B4-BE49-F238E27FC236}">
              <a16:creationId xmlns="" xmlns:a16="http://schemas.microsoft.com/office/drawing/2014/main" id="{00000000-0008-0000-0200-00008F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44" name="Text Box 1">
          <a:extLst>
            <a:ext uri="{FF2B5EF4-FFF2-40B4-BE49-F238E27FC236}">
              <a16:creationId xmlns="" xmlns:a16="http://schemas.microsoft.com/office/drawing/2014/main" id="{00000000-0008-0000-0200-000090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45" name="Text Box 1">
          <a:extLst>
            <a:ext uri="{FF2B5EF4-FFF2-40B4-BE49-F238E27FC236}">
              <a16:creationId xmlns="" xmlns:a16="http://schemas.microsoft.com/office/drawing/2014/main" id="{00000000-0008-0000-0200-000091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46" name="Text Box 1">
          <a:extLst>
            <a:ext uri="{FF2B5EF4-FFF2-40B4-BE49-F238E27FC236}">
              <a16:creationId xmlns="" xmlns:a16="http://schemas.microsoft.com/office/drawing/2014/main" id="{00000000-0008-0000-0200-000092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47" name="Text Box 1">
          <a:extLst>
            <a:ext uri="{FF2B5EF4-FFF2-40B4-BE49-F238E27FC236}">
              <a16:creationId xmlns="" xmlns:a16="http://schemas.microsoft.com/office/drawing/2014/main" id="{00000000-0008-0000-0200-000093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48" name="Text Box 1">
          <a:extLst>
            <a:ext uri="{FF2B5EF4-FFF2-40B4-BE49-F238E27FC236}">
              <a16:creationId xmlns="" xmlns:a16="http://schemas.microsoft.com/office/drawing/2014/main" id="{00000000-0008-0000-0200-000094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49" name="Text Box 1">
          <a:extLst>
            <a:ext uri="{FF2B5EF4-FFF2-40B4-BE49-F238E27FC236}">
              <a16:creationId xmlns="" xmlns:a16="http://schemas.microsoft.com/office/drawing/2014/main" id="{00000000-0008-0000-0200-000095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50" name="Text Box 1">
          <a:extLst>
            <a:ext uri="{FF2B5EF4-FFF2-40B4-BE49-F238E27FC236}">
              <a16:creationId xmlns="" xmlns:a16="http://schemas.microsoft.com/office/drawing/2014/main" id="{00000000-0008-0000-0200-000096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51" name="Text Box 1">
          <a:extLst>
            <a:ext uri="{FF2B5EF4-FFF2-40B4-BE49-F238E27FC236}">
              <a16:creationId xmlns="" xmlns:a16="http://schemas.microsoft.com/office/drawing/2014/main" id="{00000000-0008-0000-0200-000097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52" name="Text Box 1">
          <a:extLst>
            <a:ext uri="{FF2B5EF4-FFF2-40B4-BE49-F238E27FC236}">
              <a16:creationId xmlns="" xmlns:a16="http://schemas.microsoft.com/office/drawing/2014/main" id="{00000000-0008-0000-0200-000098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53" name="Text Box 1">
          <a:extLst>
            <a:ext uri="{FF2B5EF4-FFF2-40B4-BE49-F238E27FC236}">
              <a16:creationId xmlns="" xmlns:a16="http://schemas.microsoft.com/office/drawing/2014/main" id="{00000000-0008-0000-0200-000099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54" name="Text Box 1">
          <a:extLst>
            <a:ext uri="{FF2B5EF4-FFF2-40B4-BE49-F238E27FC236}">
              <a16:creationId xmlns="" xmlns:a16="http://schemas.microsoft.com/office/drawing/2014/main" id="{00000000-0008-0000-0200-00009A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55" name="Text Box 1">
          <a:extLst>
            <a:ext uri="{FF2B5EF4-FFF2-40B4-BE49-F238E27FC236}">
              <a16:creationId xmlns="" xmlns:a16="http://schemas.microsoft.com/office/drawing/2014/main" id="{00000000-0008-0000-0200-00009B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56" name="Text Box 1">
          <a:extLst>
            <a:ext uri="{FF2B5EF4-FFF2-40B4-BE49-F238E27FC236}">
              <a16:creationId xmlns="" xmlns:a16="http://schemas.microsoft.com/office/drawing/2014/main" id="{00000000-0008-0000-0200-00009C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57" name="Text Box 1">
          <a:extLst>
            <a:ext uri="{FF2B5EF4-FFF2-40B4-BE49-F238E27FC236}">
              <a16:creationId xmlns="" xmlns:a16="http://schemas.microsoft.com/office/drawing/2014/main" id="{00000000-0008-0000-0200-00009D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58" name="Text Box 1">
          <a:extLst>
            <a:ext uri="{FF2B5EF4-FFF2-40B4-BE49-F238E27FC236}">
              <a16:creationId xmlns="" xmlns:a16="http://schemas.microsoft.com/office/drawing/2014/main" id="{00000000-0008-0000-0200-00009E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59" name="Text Box 1">
          <a:extLst>
            <a:ext uri="{FF2B5EF4-FFF2-40B4-BE49-F238E27FC236}">
              <a16:creationId xmlns="" xmlns:a16="http://schemas.microsoft.com/office/drawing/2014/main" id="{00000000-0008-0000-0200-00009F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60" name="Text Box 1">
          <a:extLst>
            <a:ext uri="{FF2B5EF4-FFF2-40B4-BE49-F238E27FC236}">
              <a16:creationId xmlns="" xmlns:a16="http://schemas.microsoft.com/office/drawing/2014/main" id="{00000000-0008-0000-0200-0000A0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61" name="Text Box 1">
          <a:extLst>
            <a:ext uri="{FF2B5EF4-FFF2-40B4-BE49-F238E27FC236}">
              <a16:creationId xmlns="" xmlns:a16="http://schemas.microsoft.com/office/drawing/2014/main" id="{00000000-0008-0000-0200-0000A1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62" name="Text Box 1">
          <a:extLst>
            <a:ext uri="{FF2B5EF4-FFF2-40B4-BE49-F238E27FC236}">
              <a16:creationId xmlns="" xmlns:a16="http://schemas.microsoft.com/office/drawing/2014/main" id="{00000000-0008-0000-0200-0000A2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63" name="Text Box 1">
          <a:extLst>
            <a:ext uri="{FF2B5EF4-FFF2-40B4-BE49-F238E27FC236}">
              <a16:creationId xmlns="" xmlns:a16="http://schemas.microsoft.com/office/drawing/2014/main" id="{00000000-0008-0000-0200-0000A3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64" name="Text Box 1">
          <a:extLst>
            <a:ext uri="{FF2B5EF4-FFF2-40B4-BE49-F238E27FC236}">
              <a16:creationId xmlns="" xmlns:a16="http://schemas.microsoft.com/office/drawing/2014/main" id="{00000000-0008-0000-0200-0000A4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65" name="Text Box 1">
          <a:extLst>
            <a:ext uri="{FF2B5EF4-FFF2-40B4-BE49-F238E27FC236}">
              <a16:creationId xmlns="" xmlns:a16="http://schemas.microsoft.com/office/drawing/2014/main" id="{00000000-0008-0000-0200-0000A5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66" name="Text Box 1">
          <a:extLst>
            <a:ext uri="{FF2B5EF4-FFF2-40B4-BE49-F238E27FC236}">
              <a16:creationId xmlns="" xmlns:a16="http://schemas.microsoft.com/office/drawing/2014/main" id="{00000000-0008-0000-0200-0000A6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67" name="Text Box 1">
          <a:extLst>
            <a:ext uri="{FF2B5EF4-FFF2-40B4-BE49-F238E27FC236}">
              <a16:creationId xmlns="" xmlns:a16="http://schemas.microsoft.com/office/drawing/2014/main" id="{00000000-0008-0000-0200-0000A7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68" name="Text Box 1">
          <a:extLst>
            <a:ext uri="{FF2B5EF4-FFF2-40B4-BE49-F238E27FC236}">
              <a16:creationId xmlns="" xmlns:a16="http://schemas.microsoft.com/office/drawing/2014/main" id="{00000000-0008-0000-0200-0000A8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69" name="Text Box 1">
          <a:extLst>
            <a:ext uri="{FF2B5EF4-FFF2-40B4-BE49-F238E27FC236}">
              <a16:creationId xmlns="" xmlns:a16="http://schemas.microsoft.com/office/drawing/2014/main" id="{00000000-0008-0000-0200-0000A9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70" name="Text Box 1">
          <a:extLst>
            <a:ext uri="{FF2B5EF4-FFF2-40B4-BE49-F238E27FC236}">
              <a16:creationId xmlns="" xmlns:a16="http://schemas.microsoft.com/office/drawing/2014/main" id="{00000000-0008-0000-0200-0000AA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71" name="Text Box 1">
          <a:extLst>
            <a:ext uri="{FF2B5EF4-FFF2-40B4-BE49-F238E27FC236}">
              <a16:creationId xmlns="" xmlns:a16="http://schemas.microsoft.com/office/drawing/2014/main" id="{00000000-0008-0000-0200-0000AB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72" name="Text Box 1">
          <a:extLst>
            <a:ext uri="{FF2B5EF4-FFF2-40B4-BE49-F238E27FC236}">
              <a16:creationId xmlns="" xmlns:a16="http://schemas.microsoft.com/office/drawing/2014/main" id="{00000000-0008-0000-0200-0000AC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73" name="Text Box 1">
          <a:extLst>
            <a:ext uri="{FF2B5EF4-FFF2-40B4-BE49-F238E27FC236}">
              <a16:creationId xmlns="" xmlns:a16="http://schemas.microsoft.com/office/drawing/2014/main" id="{00000000-0008-0000-0200-0000AD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74" name="Text Box 1">
          <a:extLst>
            <a:ext uri="{FF2B5EF4-FFF2-40B4-BE49-F238E27FC236}">
              <a16:creationId xmlns="" xmlns:a16="http://schemas.microsoft.com/office/drawing/2014/main" id="{00000000-0008-0000-0200-0000AE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75" name="Text Box 1">
          <a:extLst>
            <a:ext uri="{FF2B5EF4-FFF2-40B4-BE49-F238E27FC236}">
              <a16:creationId xmlns="" xmlns:a16="http://schemas.microsoft.com/office/drawing/2014/main" id="{00000000-0008-0000-0200-0000AF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76" name="Text Box 1">
          <a:extLst>
            <a:ext uri="{FF2B5EF4-FFF2-40B4-BE49-F238E27FC236}">
              <a16:creationId xmlns="" xmlns:a16="http://schemas.microsoft.com/office/drawing/2014/main" id="{00000000-0008-0000-0200-0000B0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77" name="Text Box 1">
          <a:extLst>
            <a:ext uri="{FF2B5EF4-FFF2-40B4-BE49-F238E27FC236}">
              <a16:creationId xmlns="" xmlns:a16="http://schemas.microsoft.com/office/drawing/2014/main" id="{00000000-0008-0000-0200-0000B1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78" name="Text Box 1">
          <a:extLst>
            <a:ext uri="{FF2B5EF4-FFF2-40B4-BE49-F238E27FC236}">
              <a16:creationId xmlns="" xmlns:a16="http://schemas.microsoft.com/office/drawing/2014/main" id="{00000000-0008-0000-0200-0000B2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79" name="Text Box 1">
          <a:extLst>
            <a:ext uri="{FF2B5EF4-FFF2-40B4-BE49-F238E27FC236}">
              <a16:creationId xmlns="" xmlns:a16="http://schemas.microsoft.com/office/drawing/2014/main" id="{00000000-0008-0000-0200-0000B3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80" name="Text Box 1">
          <a:extLst>
            <a:ext uri="{FF2B5EF4-FFF2-40B4-BE49-F238E27FC236}">
              <a16:creationId xmlns="" xmlns:a16="http://schemas.microsoft.com/office/drawing/2014/main" id="{00000000-0008-0000-0200-0000B4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81" name="Text Box 1">
          <a:extLst>
            <a:ext uri="{FF2B5EF4-FFF2-40B4-BE49-F238E27FC236}">
              <a16:creationId xmlns="" xmlns:a16="http://schemas.microsoft.com/office/drawing/2014/main" id="{00000000-0008-0000-0200-0000B5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82" name="Text Box 1">
          <a:extLst>
            <a:ext uri="{FF2B5EF4-FFF2-40B4-BE49-F238E27FC236}">
              <a16:creationId xmlns="" xmlns:a16="http://schemas.microsoft.com/office/drawing/2014/main" id="{00000000-0008-0000-0200-0000B6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83" name="Text Box 1">
          <a:extLst>
            <a:ext uri="{FF2B5EF4-FFF2-40B4-BE49-F238E27FC236}">
              <a16:creationId xmlns="" xmlns:a16="http://schemas.microsoft.com/office/drawing/2014/main" id="{00000000-0008-0000-0200-0000B7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84" name="Text Box 1">
          <a:extLst>
            <a:ext uri="{FF2B5EF4-FFF2-40B4-BE49-F238E27FC236}">
              <a16:creationId xmlns="" xmlns:a16="http://schemas.microsoft.com/office/drawing/2014/main" id="{00000000-0008-0000-0200-0000B8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85" name="Text Box 1">
          <a:extLst>
            <a:ext uri="{FF2B5EF4-FFF2-40B4-BE49-F238E27FC236}">
              <a16:creationId xmlns="" xmlns:a16="http://schemas.microsoft.com/office/drawing/2014/main" id="{00000000-0008-0000-0200-0000B9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86" name="Text Box 1">
          <a:extLst>
            <a:ext uri="{FF2B5EF4-FFF2-40B4-BE49-F238E27FC236}">
              <a16:creationId xmlns="" xmlns:a16="http://schemas.microsoft.com/office/drawing/2014/main" id="{00000000-0008-0000-0200-0000BA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87" name="Text Box 1">
          <a:extLst>
            <a:ext uri="{FF2B5EF4-FFF2-40B4-BE49-F238E27FC236}">
              <a16:creationId xmlns="" xmlns:a16="http://schemas.microsoft.com/office/drawing/2014/main" id="{00000000-0008-0000-0200-0000BB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88" name="Text Box 1">
          <a:extLst>
            <a:ext uri="{FF2B5EF4-FFF2-40B4-BE49-F238E27FC236}">
              <a16:creationId xmlns="" xmlns:a16="http://schemas.microsoft.com/office/drawing/2014/main" id="{00000000-0008-0000-0200-0000BC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89" name="Text Box 1">
          <a:extLst>
            <a:ext uri="{FF2B5EF4-FFF2-40B4-BE49-F238E27FC236}">
              <a16:creationId xmlns="" xmlns:a16="http://schemas.microsoft.com/office/drawing/2014/main" id="{00000000-0008-0000-0200-0000BD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90" name="Text Box 1">
          <a:extLst>
            <a:ext uri="{FF2B5EF4-FFF2-40B4-BE49-F238E27FC236}">
              <a16:creationId xmlns="" xmlns:a16="http://schemas.microsoft.com/office/drawing/2014/main" id="{00000000-0008-0000-0200-0000BE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91" name="Text Box 1">
          <a:extLst>
            <a:ext uri="{FF2B5EF4-FFF2-40B4-BE49-F238E27FC236}">
              <a16:creationId xmlns="" xmlns:a16="http://schemas.microsoft.com/office/drawing/2014/main" id="{00000000-0008-0000-0200-0000BF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92" name="Text Box 1">
          <a:extLst>
            <a:ext uri="{FF2B5EF4-FFF2-40B4-BE49-F238E27FC236}">
              <a16:creationId xmlns="" xmlns:a16="http://schemas.microsoft.com/office/drawing/2014/main" id="{00000000-0008-0000-0200-0000C0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93" name="Text Box 1">
          <a:extLst>
            <a:ext uri="{FF2B5EF4-FFF2-40B4-BE49-F238E27FC236}">
              <a16:creationId xmlns="" xmlns:a16="http://schemas.microsoft.com/office/drawing/2014/main" id="{00000000-0008-0000-0200-0000C1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94" name="Text Box 1">
          <a:extLst>
            <a:ext uri="{FF2B5EF4-FFF2-40B4-BE49-F238E27FC236}">
              <a16:creationId xmlns="" xmlns:a16="http://schemas.microsoft.com/office/drawing/2014/main" id="{00000000-0008-0000-0200-0000C2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95" name="Text Box 1">
          <a:extLst>
            <a:ext uri="{FF2B5EF4-FFF2-40B4-BE49-F238E27FC236}">
              <a16:creationId xmlns="" xmlns:a16="http://schemas.microsoft.com/office/drawing/2014/main" id="{00000000-0008-0000-0200-0000C3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96" name="Text Box 1">
          <a:extLst>
            <a:ext uri="{FF2B5EF4-FFF2-40B4-BE49-F238E27FC236}">
              <a16:creationId xmlns="" xmlns:a16="http://schemas.microsoft.com/office/drawing/2014/main" id="{00000000-0008-0000-0200-0000C4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97" name="Text Box 1">
          <a:extLst>
            <a:ext uri="{FF2B5EF4-FFF2-40B4-BE49-F238E27FC236}">
              <a16:creationId xmlns="" xmlns:a16="http://schemas.microsoft.com/office/drawing/2014/main" id="{00000000-0008-0000-0200-0000C5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98" name="Text Box 1">
          <a:extLst>
            <a:ext uri="{FF2B5EF4-FFF2-40B4-BE49-F238E27FC236}">
              <a16:creationId xmlns="" xmlns:a16="http://schemas.microsoft.com/office/drawing/2014/main" id="{00000000-0008-0000-0200-0000C6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199" name="Text Box 1">
          <a:extLst>
            <a:ext uri="{FF2B5EF4-FFF2-40B4-BE49-F238E27FC236}">
              <a16:creationId xmlns="" xmlns:a16="http://schemas.microsoft.com/office/drawing/2014/main" id="{00000000-0008-0000-0200-0000C7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00" name="Text Box 1">
          <a:extLst>
            <a:ext uri="{FF2B5EF4-FFF2-40B4-BE49-F238E27FC236}">
              <a16:creationId xmlns="" xmlns:a16="http://schemas.microsoft.com/office/drawing/2014/main" id="{00000000-0008-0000-0200-0000C8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01" name="Text Box 1">
          <a:extLst>
            <a:ext uri="{FF2B5EF4-FFF2-40B4-BE49-F238E27FC236}">
              <a16:creationId xmlns="" xmlns:a16="http://schemas.microsoft.com/office/drawing/2014/main" id="{00000000-0008-0000-0200-0000C9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02" name="Text Box 1">
          <a:extLst>
            <a:ext uri="{FF2B5EF4-FFF2-40B4-BE49-F238E27FC236}">
              <a16:creationId xmlns="" xmlns:a16="http://schemas.microsoft.com/office/drawing/2014/main" id="{00000000-0008-0000-0200-0000CA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03" name="Text Box 1">
          <a:extLst>
            <a:ext uri="{FF2B5EF4-FFF2-40B4-BE49-F238E27FC236}">
              <a16:creationId xmlns="" xmlns:a16="http://schemas.microsoft.com/office/drawing/2014/main" id="{00000000-0008-0000-0200-0000CB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04" name="Text Box 1">
          <a:extLst>
            <a:ext uri="{FF2B5EF4-FFF2-40B4-BE49-F238E27FC236}">
              <a16:creationId xmlns="" xmlns:a16="http://schemas.microsoft.com/office/drawing/2014/main" id="{00000000-0008-0000-0200-0000CC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05" name="Text Box 1">
          <a:extLst>
            <a:ext uri="{FF2B5EF4-FFF2-40B4-BE49-F238E27FC236}">
              <a16:creationId xmlns="" xmlns:a16="http://schemas.microsoft.com/office/drawing/2014/main" id="{00000000-0008-0000-0200-0000CD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06" name="Text Box 1">
          <a:extLst>
            <a:ext uri="{FF2B5EF4-FFF2-40B4-BE49-F238E27FC236}">
              <a16:creationId xmlns="" xmlns:a16="http://schemas.microsoft.com/office/drawing/2014/main" id="{00000000-0008-0000-0200-0000CE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07" name="Text Box 1">
          <a:extLst>
            <a:ext uri="{FF2B5EF4-FFF2-40B4-BE49-F238E27FC236}">
              <a16:creationId xmlns="" xmlns:a16="http://schemas.microsoft.com/office/drawing/2014/main" id="{00000000-0008-0000-0200-0000CF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08" name="Text Box 1">
          <a:extLst>
            <a:ext uri="{FF2B5EF4-FFF2-40B4-BE49-F238E27FC236}">
              <a16:creationId xmlns="" xmlns:a16="http://schemas.microsoft.com/office/drawing/2014/main" id="{00000000-0008-0000-0200-0000D0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09" name="Text Box 1">
          <a:extLst>
            <a:ext uri="{FF2B5EF4-FFF2-40B4-BE49-F238E27FC236}">
              <a16:creationId xmlns="" xmlns:a16="http://schemas.microsoft.com/office/drawing/2014/main" id="{00000000-0008-0000-0200-0000D1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10" name="Text Box 1">
          <a:extLst>
            <a:ext uri="{FF2B5EF4-FFF2-40B4-BE49-F238E27FC236}">
              <a16:creationId xmlns="" xmlns:a16="http://schemas.microsoft.com/office/drawing/2014/main" id="{00000000-0008-0000-0200-0000D2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11" name="Text Box 1">
          <a:extLst>
            <a:ext uri="{FF2B5EF4-FFF2-40B4-BE49-F238E27FC236}">
              <a16:creationId xmlns="" xmlns:a16="http://schemas.microsoft.com/office/drawing/2014/main" id="{00000000-0008-0000-0200-0000D3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12" name="Text Box 1">
          <a:extLst>
            <a:ext uri="{FF2B5EF4-FFF2-40B4-BE49-F238E27FC236}">
              <a16:creationId xmlns="" xmlns:a16="http://schemas.microsoft.com/office/drawing/2014/main" id="{00000000-0008-0000-0200-0000D4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13" name="Text Box 1">
          <a:extLst>
            <a:ext uri="{FF2B5EF4-FFF2-40B4-BE49-F238E27FC236}">
              <a16:creationId xmlns="" xmlns:a16="http://schemas.microsoft.com/office/drawing/2014/main" id="{00000000-0008-0000-0200-0000D5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14" name="Text Box 1">
          <a:extLst>
            <a:ext uri="{FF2B5EF4-FFF2-40B4-BE49-F238E27FC236}">
              <a16:creationId xmlns="" xmlns:a16="http://schemas.microsoft.com/office/drawing/2014/main" id="{00000000-0008-0000-0200-0000D6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15" name="Text Box 1">
          <a:extLst>
            <a:ext uri="{FF2B5EF4-FFF2-40B4-BE49-F238E27FC236}">
              <a16:creationId xmlns="" xmlns:a16="http://schemas.microsoft.com/office/drawing/2014/main" id="{00000000-0008-0000-0200-0000D7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16" name="Text Box 1">
          <a:extLst>
            <a:ext uri="{FF2B5EF4-FFF2-40B4-BE49-F238E27FC236}">
              <a16:creationId xmlns="" xmlns:a16="http://schemas.microsoft.com/office/drawing/2014/main" id="{00000000-0008-0000-0200-0000D8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17" name="Text Box 1">
          <a:extLst>
            <a:ext uri="{FF2B5EF4-FFF2-40B4-BE49-F238E27FC236}">
              <a16:creationId xmlns="" xmlns:a16="http://schemas.microsoft.com/office/drawing/2014/main" id="{00000000-0008-0000-0200-0000D9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18" name="Text Box 1">
          <a:extLst>
            <a:ext uri="{FF2B5EF4-FFF2-40B4-BE49-F238E27FC236}">
              <a16:creationId xmlns="" xmlns:a16="http://schemas.microsoft.com/office/drawing/2014/main" id="{00000000-0008-0000-0200-0000DA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19" name="Text Box 1">
          <a:extLst>
            <a:ext uri="{FF2B5EF4-FFF2-40B4-BE49-F238E27FC236}">
              <a16:creationId xmlns="" xmlns:a16="http://schemas.microsoft.com/office/drawing/2014/main" id="{00000000-0008-0000-0200-0000DB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20" name="Text Box 1">
          <a:extLst>
            <a:ext uri="{FF2B5EF4-FFF2-40B4-BE49-F238E27FC236}">
              <a16:creationId xmlns="" xmlns:a16="http://schemas.microsoft.com/office/drawing/2014/main" id="{00000000-0008-0000-0200-0000DC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21" name="Text Box 1">
          <a:extLst>
            <a:ext uri="{FF2B5EF4-FFF2-40B4-BE49-F238E27FC236}">
              <a16:creationId xmlns="" xmlns:a16="http://schemas.microsoft.com/office/drawing/2014/main" id="{00000000-0008-0000-0200-0000DD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22" name="Text Box 1">
          <a:extLst>
            <a:ext uri="{FF2B5EF4-FFF2-40B4-BE49-F238E27FC236}">
              <a16:creationId xmlns="" xmlns:a16="http://schemas.microsoft.com/office/drawing/2014/main" id="{00000000-0008-0000-0200-0000DE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23" name="Text Box 1">
          <a:extLst>
            <a:ext uri="{FF2B5EF4-FFF2-40B4-BE49-F238E27FC236}">
              <a16:creationId xmlns="" xmlns:a16="http://schemas.microsoft.com/office/drawing/2014/main" id="{00000000-0008-0000-0200-0000DF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24" name="Text Box 1">
          <a:extLst>
            <a:ext uri="{FF2B5EF4-FFF2-40B4-BE49-F238E27FC236}">
              <a16:creationId xmlns="" xmlns:a16="http://schemas.microsoft.com/office/drawing/2014/main" id="{00000000-0008-0000-0200-0000E0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25" name="Text Box 1">
          <a:extLst>
            <a:ext uri="{FF2B5EF4-FFF2-40B4-BE49-F238E27FC236}">
              <a16:creationId xmlns="" xmlns:a16="http://schemas.microsoft.com/office/drawing/2014/main" id="{00000000-0008-0000-0200-0000E1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26" name="Text Box 1">
          <a:extLst>
            <a:ext uri="{FF2B5EF4-FFF2-40B4-BE49-F238E27FC236}">
              <a16:creationId xmlns="" xmlns:a16="http://schemas.microsoft.com/office/drawing/2014/main" id="{00000000-0008-0000-0200-0000E2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27" name="Text Box 1">
          <a:extLst>
            <a:ext uri="{FF2B5EF4-FFF2-40B4-BE49-F238E27FC236}">
              <a16:creationId xmlns="" xmlns:a16="http://schemas.microsoft.com/office/drawing/2014/main" id="{00000000-0008-0000-0200-0000E3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28" name="Text Box 1">
          <a:extLst>
            <a:ext uri="{FF2B5EF4-FFF2-40B4-BE49-F238E27FC236}">
              <a16:creationId xmlns="" xmlns:a16="http://schemas.microsoft.com/office/drawing/2014/main" id="{00000000-0008-0000-0200-0000E4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29" name="Text Box 1">
          <a:extLst>
            <a:ext uri="{FF2B5EF4-FFF2-40B4-BE49-F238E27FC236}">
              <a16:creationId xmlns="" xmlns:a16="http://schemas.microsoft.com/office/drawing/2014/main" id="{00000000-0008-0000-0200-0000E5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30" name="Text Box 1">
          <a:extLst>
            <a:ext uri="{FF2B5EF4-FFF2-40B4-BE49-F238E27FC236}">
              <a16:creationId xmlns="" xmlns:a16="http://schemas.microsoft.com/office/drawing/2014/main" id="{00000000-0008-0000-0200-0000E6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31" name="Text Box 1">
          <a:extLst>
            <a:ext uri="{FF2B5EF4-FFF2-40B4-BE49-F238E27FC236}">
              <a16:creationId xmlns="" xmlns:a16="http://schemas.microsoft.com/office/drawing/2014/main" id="{00000000-0008-0000-0200-0000E7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32" name="Text Box 1">
          <a:extLst>
            <a:ext uri="{FF2B5EF4-FFF2-40B4-BE49-F238E27FC236}">
              <a16:creationId xmlns="" xmlns:a16="http://schemas.microsoft.com/office/drawing/2014/main" id="{00000000-0008-0000-0200-0000E8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33" name="Text Box 1">
          <a:extLst>
            <a:ext uri="{FF2B5EF4-FFF2-40B4-BE49-F238E27FC236}">
              <a16:creationId xmlns="" xmlns:a16="http://schemas.microsoft.com/office/drawing/2014/main" id="{00000000-0008-0000-0200-0000E9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34" name="Text Box 1">
          <a:extLst>
            <a:ext uri="{FF2B5EF4-FFF2-40B4-BE49-F238E27FC236}">
              <a16:creationId xmlns="" xmlns:a16="http://schemas.microsoft.com/office/drawing/2014/main" id="{00000000-0008-0000-0200-0000EA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35" name="Text Box 1">
          <a:extLst>
            <a:ext uri="{FF2B5EF4-FFF2-40B4-BE49-F238E27FC236}">
              <a16:creationId xmlns="" xmlns:a16="http://schemas.microsoft.com/office/drawing/2014/main" id="{00000000-0008-0000-0200-0000EB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36" name="Text Box 1">
          <a:extLst>
            <a:ext uri="{FF2B5EF4-FFF2-40B4-BE49-F238E27FC236}">
              <a16:creationId xmlns="" xmlns:a16="http://schemas.microsoft.com/office/drawing/2014/main" id="{00000000-0008-0000-0200-0000EC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37" name="Text Box 1">
          <a:extLst>
            <a:ext uri="{FF2B5EF4-FFF2-40B4-BE49-F238E27FC236}">
              <a16:creationId xmlns="" xmlns:a16="http://schemas.microsoft.com/office/drawing/2014/main" id="{00000000-0008-0000-0200-0000ED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38" name="Text Box 1">
          <a:extLst>
            <a:ext uri="{FF2B5EF4-FFF2-40B4-BE49-F238E27FC236}">
              <a16:creationId xmlns="" xmlns:a16="http://schemas.microsoft.com/office/drawing/2014/main" id="{00000000-0008-0000-0200-0000EE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39" name="Text Box 1">
          <a:extLst>
            <a:ext uri="{FF2B5EF4-FFF2-40B4-BE49-F238E27FC236}">
              <a16:creationId xmlns="" xmlns:a16="http://schemas.microsoft.com/office/drawing/2014/main" id="{00000000-0008-0000-0200-0000EF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40" name="Text Box 1">
          <a:extLst>
            <a:ext uri="{FF2B5EF4-FFF2-40B4-BE49-F238E27FC236}">
              <a16:creationId xmlns="" xmlns:a16="http://schemas.microsoft.com/office/drawing/2014/main" id="{00000000-0008-0000-0200-0000F0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41" name="Text Box 1">
          <a:extLst>
            <a:ext uri="{FF2B5EF4-FFF2-40B4-BE49-F238E27FC236}">
              <a16:creationId xmlns="" xmlns:a16="http://schemas.microsoft.com/office/drawing/2014/main" id="{00000000-0008-0000-0200-0000F1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42" name="Text Box 1">
          <a:extLst>
            <a:ext uri="{FF2B5EF4-FFF2-40B4-BE49-F238E27FC236}">
              <a16:creationId xmlns="" xmlns:a16="http://schemas.microsoft.com/office/drawing/2014/main" id="{00000000-0008-0000-0200-0000F2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43" name="Text Box 1">
          <a:extLst>
            <a:ext uri="{FF2B5EF4-FFF2-40B4-BE49-F238E27FC236}">
              <a16:creationId xmlns="" xmlns:a16="http://schemas.microsoft.com/office/drawing/2014/main" id="{00000000-0008-0000-0200-0000F3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44" name="Text Box 1">
          <a:extLst>
            <a:ext uri="{FF2B5EF4-FFF2-40B4-BE49-F238E27FC236}">
              <a16:creationId xmlns="" xmlns:a16="http://schemas.microsoft.com/office/drawing/2014/main" id="{00000000-0008-0000-0200-0000F4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45" name="Text Box 1">
          <a:extLst>
            <a:ext uri="{FF2B5EF4-FFF2-40B4-BE49-F238E27FC236}">
              <a16:creationId xmlns="" xmlns:a16="http://schemas.microsoft.com/office/drawing/2014/main" id="{00000000-0008-0000-0200-0000F5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46" name="Text Box 1">
          <a:extLst>
            <a:ext uri="{FF2B5EF4-FFF2-40B4-BE49-F238E27FC236}">
              <a16:creationId xmlns="" xmlns:a16="http://schemas.microsoft.com/office/drawing/2014/main" id="{00000000-0008-0000-0200-0000F6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47" name="Text Box 1">
          <a:extLst>
            <a:ext uri="{FF2B5EF4-FFF2-40B4-BE49-F238E27FC236}">
              <a16:creationId xmlns="" xmlns:a16="http://schemas.microsoft.com/office/drawing/2014/main" id="{00000000-0008-0000-0200-0000F7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48" name="Text Box 1">
          <a:extLst>
            <a:ext uri="{FF2B5EF4-FFF2-40B4-BE49-F238E27FC236}">
              <a16:creationId xmlns="" xmlns:a16="http://schemas.microsoft.com/office/drawing/2014/main" id="{00000000-0008-0000-0200-0000F8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49" name="Text Box 1">
          <a:extLst>
            <a:ext uri="{FF2B5EF4-FFF2-40B4-BE49-F238E27FC236}">
              <a16:creationId xmlns="" xmlns:a16="http://schemas.microsoft.com/office/drawing/2014/main" id="{00000000-0008-0000-0200-0000F9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50" name="Text Box 1">
          <a:extLst>
            <a:ext uri="{FF2B5EF4-FFF2-40B4-BE49-F238E27FC236}">
              <a16:creationId xmlns="" xmlns:a16="http://schemas.microsoft.com/office/drawing/2014/main" id="{00000000-0008-0000-0200-0000FA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51" name="Text Box 1">
          <a:extLst>
            <a:ext uri="{FF2B5EF4-FFF2-40B4-BE49-F238E27FC236}">
              <a16:creationId xmlns="" xmlns:a16="http://schemas.microsoft.com/office/drawing/2014/main" id="{00000000-0008-0000-0200-0000FB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52" name="Text Box 1">
          <a:extLst>
            <a:ext uri="{FF2B5EF4-FFF2-40B4-BE49-F238E27FC236}">
              <a16:creationId xmlns="" xmlns:a16="http://schemas.microsoft.com/office/drawing/2014/main" id="{00000000-0008-0000-0200-0000FC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53" name="Text Box 1">
          <a:extLst>
            <a:ext uri="{FF2B5EF4-FFF2-40B4-BE49-F238E27FC236}">
              <a16:creationId xmlns="" xmlns:a16="http://schemas.microsoft.com/office/drawing/2014/main" id="{00000000-0008-0000-0200-0000FD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54" name="Text Box 1">
          <a:extLst>
            <a:ext uri="{FF2B5EF4-FFF2-40B4-BE49-F238E27FC236}">
              <a16:creationId xmlns="" xmlns:a16="http://schemas.microsoft.com/office/drawing/2014/main" id="{00000000-0008-0000-0200-0000FE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55" name="Text Box 1">
          <a:extLst>
            <a:ext uri="{FF2B5EF4-FFF2-40B4-BE49-F238E27FC236}">
              <a16:creationId xmlns="" xmlns:a16="http://schemas.microsoft.com/office/drawing/2014/main" id="{00000000-0008-0000-0200-0000FF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56" name="Text Box 1">
          <a:extLst>
            <a:ext uri="{FF2B5EF4-FFF2-40B4-BE49-F238E27FC236}">
              <a16:creationId xmlns="" xmlns:a16="http://schemas.microsoft.com/office/drawing/2014/main" id="{00000000-0008-0000-0200-000000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57" name="Text Box 1">
          <a:extLst>
            <a:ext uri="{FF2B5EF4-FFF2-40B4-BE49-F238E27FC236}">
              <a16:creationId xmlns="" xmlns:a16="http://schemas.microsoft.com/office/drawing/2014/main" id="{00000000-0008-0000-0200-000001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58" name="Text Box 1">
          <a:extLst>
            <a:ext uri="{FF2B5EF4-FFF2-40B4-BE49-F238E27FC236}">
              <a16:creationId xmlns="" xmlns:a16="http://schemas.microsoft.com/office/drawing/2014/main" id="{00000000-0008-0000-0200-000002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59" name="Text Box 1">
          <a:extLst>
            <a:ext uri="{FF2B5EF4-FFF2-40B4-BE49-F238E27FC236}">
              <a16:creationId xmlns="" xmlns:a16="http://schemas.microsoft.com/office/drawing/2014/main" id="{00000000-0008-0000-0200-000003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60" name="Text Box 1">
          <a:extLst>
            <a:ext uri="{FF2B5EF4-FFF2-40B4-BE49-F238E27FC236}">
              <a16:creationId xmlns="" xmlns:a16="http://schemas.microsoft.com/office/drawing/2014/main" id="{00000000-0008-0000-0200-000004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61" name="Text Box 1">
          <a:extLst>
            <a:ext uri="{FF2B5EF4-FFF2-40B4-BE49-F238E27FC236}">
              <a16:creationId xmlns="" xmlns:a16="http://schemas.microsoft.com/office/drawing/2014/main" id="{00000000-0008-0000-0200-000005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62" name="Text Box 1">
          <a:extLst>
            <a:ext uri="{FF2B5EF4-FFF2-40B4-BE49-F238E27FC236}">
              <a16:creationId xmlns="" xmlns:a16="http://schemas.microsoft.com/office/drawing/2014/main" id="{00000000-0008-0000-0200-000006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63" name="Text Box 1">
          <a:extLst>
            <a:ext uri="{FF2B5EF4-FFF2-40B4-BE49-F238E27FC236}">
              <a16:creationId xmlns="" xmlns:a16="http://schemas.microsoft.com/office/drawing/2014/main" id="{00000000-0008-0000-0200-000007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64" name="Text Box 1">
          <a:extLst>
            <a:ext uri="{FF2B5EF4-FFF2-40B4-BE49-F238E27FC236}">
              <a16:creationId xmlns="" xmlns:a16="http://schemas.microsoft.com/office/drawing/2014/main" id="{00000000-0008-0000-0200-000008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65" name="Text Box 1">
          <a:extLst>
            <a:ext uri="{FF2B5EF4-FFF2-40B4-BE49-F238E27FC236}">
              <a16:creationId xmlns="" xmlns:a16="http://schemas.microsoft.com/office/drawing/2014/main" id="{00000000-0008-0000-0200-000009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66" name="Text Box 1">
          <a:extLst>
            <a:ext uri="{FF2B5EF4-FFF2-40B4-BE49-F238E27FC236}">
              <a16:creationId xmlns="" xmlns:a16="http://schemas.microsoft.com/office/drawing/2014/main" id="{00000000-0008-0000-0200-00000A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67" name="Text Box 1">
          <a:extLst>
            <a:ext uri="{FF2B5EF4-FFF2-40B4-BE49-F238E27FC236}">
              <a16:creationId xmlns="" xmlns:a16="http://schemas.microsoft.com/office/drawing/2014/main" id="{00000000-0008-0000-0200-00000B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68" name="Text Box 1">
          <a:extLst>
            <a:ext uri="{FF2B5EF4-FFF2-40B4-BE49-F238E27FC236}">
              <a16:creationId xmlns="" xmlns:a16="http://schemas.microsoft.com/office/drawing/2014/main" id="{00000000-0008-0000-0200-00000C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69" name="Text Box 1">
          <a:extLst>
            <a:ext uri="{FF2B5EF4-FFF2-40B4-BE49-F238E27FC236}">
              <a16:creationId xmlns="" xmlns:a16="http://schemas.microsoft.com/office/drawing/2014/main" id="{00000000-0008-0000-0200-00000D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70" name="Text Box 1">
          <a:extLst>
            <a:ext uri="{FF2B5EF4-FFF2-40B4-BE49-F238E27FC236}">
              <a16:creationId xmlns="" xmlns:a16="http://schemas.microsoft.com/office/drawing/2014/main" id="{00000000-0008-0000-0200-00000E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71" name="Text Box 1">
          <a:extLst>
            <a:ext uri="{FF2B5EF4-FFF2-40B4-BE49-F238E27FC236}">
              <a16:creationId xmlns="" xmlns:a16="http://schemas.microsoft.com/office/drawing/2014/main" id="{00000000-0008-0000-0200-00000F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72" name="Text Box 1">
          <a:extLst>
            <a:ext uri="{FF2B5EF4-FFF2-40B4-BE49-F238E27FC236}">
              <a16:creationId xmlns="" xmlns:a16="http://schemas.microsoft.com/office/drawing/2014/main" id="{00000000-0008-0000-0200-000010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73" name="Text Box 1">
          <a:extLst>
            <a:ext uri="{FF2B5EF4-FFF2-40B4-BE49-F238E27FC236}">
              <a16:creationId xmlns="" xmlns:a16="http://schemas.microsoft.com/office/drawing/2014/main" id="{00000000-0008-0000-0200-000011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74" name="Text Box 1">
          <a:extLst>
            <a:ext uri="{FF2B5EF4-FFF2-40B4-BE49-F238E27FC236}">
              <a16:creationId xmlns="" xmlns:a16="http://schemas.microsoft.com/office/drawing/2014/main" id="{00000000-0008-0000-0200-000012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75" name="Text Box 1">
          <a:extLst>
            <a:ext uri="{FF2B5EF4-FFF2-40B4-BE49-F238E27FC236}">
              <a16:creationId xmlns="" xmlns:a16="http://schemas.microsoft.com/office/drawing/2014/main" id="{00000000-0008-0000-0200-000013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76" name="Text Box 1">
          <a:extLst>
            <a:ext uri="{FF2B5EF4-FFF2-40B4-BE49-F238E27FC236}">
              <a16:creationId xmlns="" xmlns:a16="http://schemas.microsoft.com/office/drawing/2014/main" id="{00000000-0008-0000-0200-000014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77" name="Text Box 1">
          <a:extLst>
            <a:ext uri="{FF2B5EF4-FFF2-40B4-BE49-F238E27FC236}">
              <a16:creationId xmlns="" xmlns:a16="http://schemas.microsoft.com/office/drawing/2014/main" id="{00000000-0008-0000-0200-000015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78" name="Text Box 1">
          <a:extLst>
            <a:ext uri="{FF2B5EF4-FFF2-40B4-BE49-F238E27FC236}">
              <a16:creationId xmlns="" xmlns:a16="http://schemas.microsoft.com/office/drawing/2014/main" id="{00000000-0008-0000-0200-000016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79" name="Text Box 1">
          <a:extLst>
            <a:ext uri="{FF2B5EF4-FFF2-40B4-BE49-F238E27FC236}">
              <a16:creationId xmlns="" xmlns:a16="http://schemas.microsoft.com/office/drawing/2014/main" id="{00000000-0008-0000-0200-000017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80" name="Text Box 1">
          <a:extLst>
            <a:ext uri="{FF2B5EF4-FFF2-40B4-BE49-F238E27FC236}">
              <a16:creationId xmlns="" xmlns:a16="http://schemas.microsoft.com/office/drawing/2014/main" id="{00000000-0008-0000-0200-000018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81" name="Text Box 1">
          <a:extLst>
            <a:ext uri="{FF2B5EF4-FFF2-40B4-BE49-F238E27FC236}">
              <a16:creationId xmlns="" xmlns:a16="http://schemas.microsoft.com/office/drawing/2014/main" id="{00000000-0008-0000-0200-000019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82" name="Text Box 1">
          <a:extLst>
            <a:ext uri="{FF2B5EF4-FFF2-40B4-BE49-F238E27FC236}">
              <a16:creationId xmlns="" xmlns:a16="http://schemas.microsoft.com/office/drawing/2014/main" id="{00000000-0008-0000-0200-00001A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83" name="Text Box 1">
          <a:extLst>
            <a:ext uri="{FF2B5EF4-FFF2-40B4-BE49-F238E27FC236}">
              <a16:creationId xmlns="" xmlns:a16="http://schemas.microsoft.com/office/drawing/2014/main" id="{00000000-0008-0000-0200-00001B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84" name="Text Box 1">
          <a:extLst>
            <a:ext uri="{FF2B5EF4-FFF2-40B4-BE49-F238E27FC236}">
              <a16:creationId xmlns="" xmlns:a16="http://schemas.microsoft.com/office/drawing/2014/main" id="{00000000-0008-0000-0200-00001C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85" name="Text Box 1">
          <a:extLst>
            <a:ext uri="{FF2B5EF4-FFF2-40B4-BE49-F238E27FC236}">
              <a16:creationId xmlns="" xmlns:a16="http://schemas.microsoft.com/office/drawing/2014/main" id="{00000000-0008-0000-0200-00001D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86" name="Text Box 1">
          <a:extLst>
            <a:ext uri="{FF2B5EF4-FFF2-40B4-BE49-F238E27FC236}">
              <a16:creationId xmlns="" xmlns:a16="http://schemas.microsoft.com/office/drawing/2014/main" id="{00000000-0008-0000-0200-00001E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87" name="Text Box 1">
          <a:extLst>
            <a:ext uri="{FF2B5EF4-FFF2-40B4-BE49-F238E27FC236}">
              <a16:creationId xmlns="" xmlns:a16="http://schemas.microsoft.com/office/drawing/2014/main" id="{00000000-0008-0000-0200-00001F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88" name="Text Box 1">
          <a:extLst>
            <a:ext uri="{FF2B5EF4-FFF2-40B4-BE49-F238E27FC236}">
              <a16:creationId xmlns="" xmlns:a16="http://schemas.microsoft.com/office/drawing/2014/main" id="{00000000-0008-0000-0200-000020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89" name="Text Box 1">
          <a:extLst>
            <a:ext uri="{FF2B5EF4-FFF2-40B4-BE49-F238E27FC236}">
              <a16:creationId xmlns="" xmlns:a16="http://schemas.microsoft.com/office/drawing/2014/main" id="{00000000-0008-0000-0200-000021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90" name="Text Box 1">
          <a:extLst>
            <a:ext uri="{FF2B5EF4-FFF2-40B4-BE49-F238E27FC236}">
              <a16:creationId xmlns="" xmlns:a16="http://schemas.microsoft.com/office/drawing/2014/main" id="{00000000-0008-0000-0200-000022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91" name="Text Box 1">
          <a:extLst>
            <a:ext uri="{FF2B5EF4-FFF2-40B4-BE49-F238E27FC236}">
              <a16:creationId xmlns="" xmlns:a16="http://schemas.microsoft.com/office/drawing/2014/main" id="{00000000-0008-0000-0200-000023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92" name="Text Box 1">
          <a:extLst>
            <a:ext uri="{FF2B5EF4-FFF2-40B4-BE49-F238E27FC236}">
              <a16:creationId xmlns="" xmlns:a16="http://schemas.microsoft.com/office/drawing/2014/main" id="{00000000-0008-0000-0200-000024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93" name="Text Box 1">
          <a:extLst>
            <a:ext uri="{FF2B5EF4-FFF2-40B4-BE49-F238E27FC236}">
              <a16:creationId xmlns="" xmlns:a16="http://schemas.microsoft.com/office/drawing/2014/main" id="{00000000-0008-0000-0200-000025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94" name="Text Box 1">
          <a:extLst>
            <a:ext uri="{FF2B5EF4-FFF2-40B4-BE49-F238E27FC236}">
              <a16:creationId xmlns="" xmlns:a16="http://schemas.microsoft.com/office/drawing/2014/main" id="{00000000-0008-0000-0200-000026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95" name="Text Box 1">
          <a:extLst>
            <a:ext uri="{FF2B5EF4-FFF2-40B4-BE49-F238E27FC236}">
              <a16:creationId xmlns="" xmlns:a16="http://schemas.microsoft.com/office/drawing/2014/main" id="{00000000-0008-0000-0200-000027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96" name="Text Box 1">
          <a:extLst>
            <a:ext uri="{FF2B5EF4-FFF2-40B4-BE49-F238E27FC236}">
              <a16:creationId xmlns="" xmlns:a16="http://schemas.microsoft.com/office/drawing/2014/main" id="{00000000-0008-0000-0200-000028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97" name="Text Box 1">
          <a:extLst>
            <a:ext uri="{FF2B5EF4-FFF2-40B4-BE49-F238E27FC236}">
              <a16:creationId xmlns="" xmlns:a16="http://schemas.microsoft.com/office/drawing/2014/main" id="{00000000-0008-0000-0200-000029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98" name="Text Box 1">
          <a:extLst>
            <a:ext uri="{FF2B5EF4-FFF2-40B4-BE49-F238E27FC236}">
              <a16:creationId xmlns="" xmlns:a16="http://schemas.microsoft.com/office/drawing/2014/main" id="{00000000-0008-0000-0200-00002A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299" name="Text Box 1">
          <a:extLst>
            <a:ext uri="{FF2B5EF4-FFF2-40B4-BE49-F238E27FC236}">
              <a16:creationId xmlns="" xmlns:a16="http://schemas.microsoft.com/office/drawing/2014/main" id="{00000000-0008-0000-0200-00002B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00" name="Text Box 1">
          <a:extLst>
            <a:ext uri="{FF2B5EF4-FFF2-40B4-BE49-F238E27FC236}">
              <a16:creationId xmlns="" xmlns:a16="http://schemas.microsoft.com/office/drawing/2014/main" id="{00000000-0008-0000-0200-00002C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01" name="Text Box 1">
          <a:extLst>
            <a:ext uri="{FF2B5EF4-FFF2-40B4-BE49-F238E27FC236}">
              <a16:creationId xmlns="" xmlns:a16="http://schemas.microsoft.com/office/drawing/2014/main" id="{00000000-0008-0000-0200-00002D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02" name="Text Box 1">
          <a:extLst>
            <a:ext uri="{FF2B5EF4-FFF2-40B4-BE49-F238E27FC236}">
              <a16:creationId xmlns="" xmlns:a16="http://schemas.microsoft.com/office/drawing/2014/main" id="{00000000-0008-0000-0200-00002E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03" name="Text Box 1">
          <a:extLst>
            <a:ext uri="{FF2B5EF4-FFF2-40B4-BE49-F238E27FC236}">
              <a16:creationId xmlns="" xmlns:a16="http://schemas.microsoft.com/office/drawing/2014/main" id="{00000000-0008-0000-0200-00002F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04" name="Text Box 1">
          <a:extLst>
            <a:ext uri="{FF2B5EF4-FFF2-40B4-BE49-F238E27FC236}">
              <a16:creationId xmlns="" xmlns:a16="http://schemas.microsoft.com/office/drawing/2014/main" id="{00000000-0008-0000-0200-000030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05" name="Text Box 1">
          <a:extLst>
            <a:ext uri="{FF2B5EF4-FFF2-40B4-BE49-F238E27FC236}">
              <a16:creationId xmlns="" xmlns:a16="http://schemas.microsoft.com/office/drawing/2014/main" id="{00000000-0008-0000-0200-000031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06" name="Text Box 1">
          <a:extLst>
            <a:ext uri="{FF2B5EF4-FFF2-40B4-BE49-F238E27FC236}">
              <a16:creationId xmlns="" xmlns:a16="http://schemas.microsoft.com/office/drawing/2014/main" id="{00000000-0008-0000-0200-000032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07" name="Text Box 1">
          <a:extLst>
            <a:ext uri="{FF2B5EF4-FFF2-40B4-BE49-F238E27FC236}">
              <a16:creationId xmlns="" xmlns:a16="http://schemas.microsoft.com/office/drawing/2014/main" id="{00000000-0008-0000-0200-000033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08" name="Text Box 1">
          <a:extLst>
            <a:ext uri="{FF2B5EF4-FFF2-40B4-BE49-F238E27FC236}">
              <a16:creationId xmlns="" xmlns:a16="http://schemas.microsoft.com/office/drawing/2014/main" id="{00000000-0008-0000-0200-000034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09" name="Text Box 1">
          <a:extLst>
            <a:ext uri="{FF2B5EF4-FFF2-40B4-BE49-F238E27FC236}">
              <a16:creationId xmlns="" xmlns:a16="http://schemas.microsoft.com/office/drawing/2014/main" id="{00000000-0008-0000-0200-000035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10" name="Text Box 1">
          <a:extLst>
            <a:ext uri="{FF2B5EF4-FFF2-40B4-BE49-F238E27FC236}">
              <a16:creationId xmlns="" xmlns:a16="http://schemas.microsoft.com/office/drawing/2014/main" id="{00000000-0008-0000-0200-000036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11" name="Text Box 1">
          <a:extLst>
            <a:ext uri="{FF2B5EF4-FFF2-40B4-BE49-F238E27FC236}">
              <a16:creationId xmlns="" xmlns:a16="http://schemas.microsoft.com/office/drawing/2014/main" id="{00000000-0008-0000-0200-000037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12" name="Text Box 1">
          <a:extLst>
            <a:ext uri="{FF2B5EF4-FFF2-40B4-BE49-F238E27FC236}">
              <a16:creationId xmlns="" xmlns:a16="http://schemas.microsoft.com/office/drawing/2014/main" id="{00000000-0008-0000-0200-000038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13" name="Text Box 1">
          <a:extLst>
            <a:ext uri="{FF2B5EF4-FFF2-40B4-BE49-F238E27FC236}">
              <a16:creationId xmlns="" xmlns:a16="http://schemas.microsoft.com/office/drawing/2014/main" id="{00000000-0008-0000-0200-000039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14" name="Text Box 1">
          <a:extLst>
            <a:ext uri="{FF2B5EF4-FFF2-40B4-BE49-F238E27FC236}">
              <a16:creationId xmlns="" xmlns:a16="http://schemas.microsoft.com/office/drawing/2014/main" id="{00000000-0008-0000-0200-00003A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15" name="Text Box 1">
          <a:extLst>
            <a:ext uri="{FF2B5EF4-FFF2-40B4-BE49-F238E27FC236}">
              <a16:creationId xmlns="" xmlns:a16="http://schemas.microsoft.com/office/drawing/2014/main" id="{00000000-0008-0000-0200-00003B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16" name="Text Box 1">
          <a:extLst>
            <a:ext uri="{FF2B5EF4-FFF2-40B4-BE49-F238E27FC236}">
              <a16:creationId xmlns="" xmlns:a16="http://schemas.microsoft.com/office/drawing/2014/main" id="{00000000-0008-0000-0200-00003C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17" name="Text Box 1">
          <a:extLst>
            <a:ext uri="{FF2B5EF4-FFF2-40B4-BE49-F238E27FC236}">
              <a16:creationId xmlns="" xmlns:a16="http://schemas.microsoft.com/office/drawing/2014/main" id="{00000000-0008-0000-0200-00003D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18" name="Text Box 1">
          <a:extLst>
            <a:ext uri="{FF2B5EF4-FFF2-40B4-BE49-F238E27FC236}">
              <a16:creationId xmlns="" xmlns:a16="http://schemas.microsoft.com/office/drawing/2014/main" id="{00000000-0008-0000-0200-00003E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19" name="Text Box 1">
          <a:extLst>
            <a:ext uri="{FF2B5EF4-FFF2-40B4-BE49-F238E27FC236}">
              <a16:creationId xmlns="" xmlns:a16="http://schemas.microsoft.com/office/drawing/2014/main" id="{00000000-0008-0000-0200-00003F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20" name="Text Box 1">
          <a:extLst>
            <a:ext uri="{FF2B5EF4-FFF2-40B4-BE49-F238E27FC236}">
              <a16:creationId xmlns="" xmlns:a16="http://schemas.microsoft.com/office/drawing/2014/main" id="{00000000-0008-0000-0200-000040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21" name="Text Box 1">
          <a:extLst>
            <a:ext uri="{FF2B5EF4-FFF2-40B4-BE49-F238E27FC236}">
              <a16:creationId xmlns="" xmlns:a16="http://schemas.microsoft.com/office/drawing/2014/main" id="{00000000-0008-0000-0200-000041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22" name="Text Box 1">
          <a:extLst>
            <a:ext uri="{FF2B5EF4-FFF2-40B4-BE49-F238E27FC236}">
              <a16:creationId xmlns="" xmlns:a16="http://schemas.microsoft.com/office/drawing/2014/main" id="{00000000-0008-0000-0200-000042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23" name="Text Box 1">
          <a:extLst>
            <a:ext uri="{FF2B5EF4-FFF2-40B4-BE49-F238E27FC236}">
              <a16:creationId xmlns="" xmlns:a16="http://schemas.microsoft.com/office/drawing/2014/main" id="{00000000-0008-0000-0200-000043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24" name="Text Box 1">
          <a:extLst>
            <a:ext uri="{FF2B5EF4-FFF2-40B4-BE49-F238E27FC236}">
              <a16:creationId xmlns="" xmlns:a16="http://schemas.microsoft.com/office/drawing/2014/main" id="{00000000-0008-0000-0200-000044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25" name="Text Box 1">
          <a:extLst>
            <a:ext uri="{FF2B5EF4-FFF2-40B4-BE49-F238E27FC236}">
              <a16:creationId xmlns="" xmlns:a16="http://schemas.microsoft.com/office/drawing/2014/main" id="{00000000-0008-0000-0200-000045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26" name="Text Box 1">
          <a:extLst>
            <a:ext uri="{FF2B5EF4-FFF2-40B4-BE49-F238E27FC236}">
              <a16:creationId xmlns="" xmlns:a16="http://schemas.microsoft.com/office/drawing/2014/main" id="{00000000-0008-0000-0200-000046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27" name="Text Box 1">
          <a:extLst>
            <a:ext uri="{FF2B5EF4-FFF2-40B4-BE49-F238E27FC236}">
              <a16:creationId xmlns="" xmlns:a16="http://schemas.microsoft.com/office/drawing/2014/main" id="{00000000-0008-0000-0200-000047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28" name="Text Box 1">
          <a:extLst>
            <a:ext uri="{FF2B5EF4-FFF2-40B4-BE49-F238E27FC236}">
              <a16:creationId xmlns="" xmlns:a16="http://schemas.microsoft.com/office/drawing/2014/main" id="{00000000-0008-0000-0200-000048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29" name="Text Box 1">
          <a:extLst>
            <a:ext uri="{FF2B5EF4-FFF2-40B4-BE49-F238E27FC236}">
              <a16:creationId xmlns="" xmlns:a16="http://schemas.microsoft.com/office/drawing/2014/main" id="{00000000-0008-0000-0200-000049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30" name="Text Box 1">
          <a:extLst>
            <a:ext uri="{FF2B5EF4-FFF2-40B4-BE49-F238E27FC236}">
              <a16:creationId xmlns="" xmlns:a16="http://schemas.microsoft.com/office/drawing/2014/main" id="{00000000-0008-0000-0200-00004A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31" name="Text Box 1">
          <a:extLst>
            <a:ext uri="{FF2B5EF4-FFF2-40B4-BE49-F238E27FC236}">
              <a16:creationId xmlns="" xmlns:a16="http://schemas.microsoft.com/office/drawing/2014/main" id="{00000000-0008-0000-0200-00004B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32" name="Text Box 1">
          <a:extLst>
            <a:ext uri="{FF2B5EF4-FFF2-40B4-BE49-F238E27FC236}">
              <a16:creationId xmlns="" xmlns:a16="http://schemas.microsoft.com/office/drawing/2014/main" id="{00000000-0008-0000-0200-00004C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33" name="Text Box 1">
          <a:extLst>
            <a:ext uri="{FF2B5EF4-FFF2-40B4-BE49-F238E27FC236}">
              <a16:creationId xmlns="" xmlns:a16="http://schemas.microsoft.com/office/drawing/2014/main" id="{00000000-0008-0000-0200-00004D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34" name="Text Box 1">
          <a:extLst>
            <a:ext uri="{FF2B5EF4-FFF2-40B4-BE49-F238E27FC236}">
              <a16:creationId xmlns="" xmlns:a16="http://schemas.microsoft.com/office/drawing/2014/main" id="{00000000-0008-0000-0200-00004E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35" name="Text Box 1">
          <a:extLst>
            <a:ext uri="{FF2B5EF4-FFF2-40B4-BE49-F238E27FC236}">
              <a16:creationId xmlns="" xmlns:a16="http://schemas.microsoft.com/office/drawing/2014/main" id="{00000000-0008-0000-0200-00004F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36" name="Text Box 1">
          <a:extLst>
            <a:ext uri="{FF2B5EF4-FFF2-40B4-BE49-F238E27FC236}">
              <a16:creationId xmlns="" xmlns:a16="http://schemas.microsoft.com/office/drawing/2014/main" id="{00000000-0008-0000-0200-000050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37" name="Text Box 1">
          <a:extLst>
            <a:ext uri="{FF2B5EF4-FFF2-40B4-BE49-F238E27FC236}">
              <a16:creationId xmlns="" xmlns:a16="http://schemas.microsoft.com/office/drawing/2014/main" id="{00000000-0008-0000-0200-000051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38" name="Text Box 1">
          <a:extLst>
            <a:ext uri="{FF2B5EF4-FFF2-40B4-BE49-F238E27FC236}">
              <a16:creationId xmlns="" xmlns:a16="http://schemas.microsoft.com/office/drawing/2014/main" id="{00000000-0008-0000-0200-000052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39" name="Text Box 1">
          <a:extLst>
            <a:ext uri="{FF2B5EF4-FFF2-40B4-BE49-F238E27FC236}">
              <a16:creationId xmlns="" xmlns:a16="http://schemas.microsoft.com/office/drawing/2014/main" id="{00000000-0008-0000-0200-000053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40" name="Text Box 1">
          <a:extLst>
            <a:ext uri="{FF2B5EF4-FFF2-40B4-BE49-F238E27FC236}">
              <a16:creationId xmlns="" xmlns:a16="http://schemas.microsoft.com/office/drawing/2014/main" id="{00000000-0008-0000-0200-000054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41" name="Text Box 1">
          <a:extLst>
            <a:ext uri="{FF2B5EF4-FFF2-40B4-BE49-F238E27FC236}">
              <a16:creationId xmlns="" xmlns:a16="http://schemas.microsoft.com/office/drawing/2014/main" id="{00000000-0008-0000-0200-000055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42" name="Text Box 1">
          <a:extLst>
            <a:ext uri="{FF2B5EF4-FFF2-40B4-BE49-F238E27FC236}">
              <a16:creationId xmlns="" xmlns:a16="http://schemas.microsoft.com/office/drawing/2014/main" id="{00000000-0008-0000-0200-000056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43" name="Text Box 1">
          <a:extLst>
            <a:ext uri="{FF2B5EF4-FFF2-40B4-BE49-F238E27FC236}">
              <a16:creationId xmlns="" xmlns:a16="http://schemas.microsoft.com/office/drawing/2014/main" id="{00000000-0008-0000-0200-000057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44" name="Text Box 1">
          <a:extLst>
            <a:ext uri="{FF2B5EF4-FFF2-40B4-BE49-F238E27FC236}">
              <a16:creationId xmlns="" xmlns:a16="http://schemas.microsoft.com/office/drawing/2014/main" id="{00000000-0008-0000-0200-000058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45" name="Text Box 1">
          <a:extLst>
            <a:ext uri="{FF2B5EF4-FFF2-40B4-BE49-F238E27FC236}">
              <a16:creationId xmlns="" xmlns:a16="http://schemas.microsoft.com/office/drawing/2014/main" id="{00000000-0008-0000-0200-000059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46" name="Text Box 1">
          <a:extLst>
            <a:ext uri="{FF2B5EF4-FFF2-40B4-BE49-F238E27FC236}">
              <a16:creationId xmlns="" xmlns:a16="http://schemas.microsoft.com/office/drawing/2014/main" id="{00000000-0008-0000-0200-00005A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47" name="Text Box 1">
          <a:extLst>
            <a:ext uri="{FF2B5EF4-FFF2-40B4-BE49-F238E27FC236}">
              <a16:creationId xmlns="" xmlns:a16="http://schemas.microsoft.com/office/drawing/2014/main" id="{00000000-0008-0000-0200-00005B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48" name="Text Box 1">
          <a:extLst>
            <a:ext uri="{FF2B5EF4-FFF2-40B4-BE49-F238E27FC236}">
              <a16:creationId xmlns="" xmlns:a16="http://schemas.microsoft.com/office/drawing/2014/main" id="{00000000-0008-0000-0200-00005C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49" name="Text Box 1">
          <a:extLst>
            <a:ext uri="{FF2B5EF4-FFF2-40B4-BE49-F238E27FC236}">
              <a16:creationId xmlns="" xmlns:a16="http://schemas.microsoft.com/office/drawing/2014/main" id="{00000000-0008-0000-0200-00005D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50" name="Text Box 1">
          <a:extLst>
            <a:ext uri="{FF2B5EF4-FFF2-40B4-BE49-F238E27FC236}">
              <a16:creationId xmlns="" xmlns:a16="http://schemas.microsoft.com/office/drawing/2014/main" id="{00000000-0008-0000-0200-00005E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51" name="Text Box 1">
          <a:extLst>
            <a:ext uri="{FF2B5EF4-FFF2-40B4-BE49-F238E27FC236}">
              <a16:creationId xmlns="" xmlns:a16="http://schemas.microsoft.com/office/drawing/2014/main" id="{00000000-0008-0000-0200-00005F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52" name="Text Box 1">
          <a:extLst>
            <a:ext uri="{FF2B5EF4-FFF2-40B4-BE49-F238E27FC236}">
              <a16:creationId xmlns="" xmlns:a16="http://schemas.microsoft.com/office/drawing/2014/main" id="{00000000-0008-0000-0200-000060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53" name="Text Box 1">
          <a:extLst>
            <a:ext uri="{FF2B5EF4-FFF2-40B4-BE49-F238E27FC236}">
              <a16:creationId xmlns="" xmlns:a16="http://schemas.microsoft.com/office/drawing/2014/main" id="{00000000-0008-0000-0200-000061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54" name="Text Box 1">
          <a:extLst>
            <a:ext uri="{FF2B5EF4-FFF2-40B4-BE49-F238E27FC236}">
              <a16:creationId xmlns="" xmlns:a16="http://schemas.microsoft.com/office/drawing/2014/main" id="{00000000-0008-0000-0200-000062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55" name="Text Box 1">
          <a:extLst>
            <a:ext uri="{FF2B5EF4-FFF2-40B4-BE49-F238E27FC236}">
              <a16:creationId xmlns="" xmlns:a16="http://schemas.microsoft.com/office/drawing/2014/main" id="{00000000-0008-0000-0200-000063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56" name="Text Box 1">
          <a:extLst>
            <a:ext uri="{FF2B5EF4-FFF2-40B4-BE49-F238E27FC236}">
              <a16:creationId xmlns="" xmlns:a16="http://schemas.microsoft.com/office/drawing/2014/main" id="{00000000-0008-0000-0200-000064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57" name="Text Box 1">
          <a:extLst>
            <a:ext uri="{FF2B5EF4-FFF2-40B4-BE49-F238E27FC236}">
              <a16:creationId xmlns="" xmlns:a16="http://schemas.microsoft.com/office/drawing/2014/main" id="{00000000-0008-0000-0200-000065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58" name="Text Box 1">
          <a:extLst>
            <a:ext uri="{FF2B5EF4-FFF2-40B4-BE49-F238E27FC236}">
              <a16:creationId xmlns="" xmlns:a16="http://schemas.microsoft.com/office/drawing/2014/main" id="{00000000-0008-0000-0200-000066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59" name="Text Box 1">
          <a:extLst>
            <a:ext uri="{FF2B5EF4-FFF2-40B4-BE49-F238E27FC236}">
              <a16:creationId xmlns="" xmlns:a16="http://schemas.microsoft.com/office/drawing/2014/main" id="{00000000-0008-0000-0200-000067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60" name="Text Box 1">
          <a:extLst>
            <a:ext uri="{FF2B5EF4-FFF2-40B4-BE49-F238E27FC236}">
              <a16:creationId xmlns="" xmlns:a16="http://schemas.microsoft.com/office/drawing/2014/main" id="{00000000-0008-0000-0200-000068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61" name="Text Box 1">
          <a:extLst>
            <a:ext uri="{FF2B5EF4-FFF2-40B4-BE49-F238E27FC236}">
              <a16:creationId xmlns="" xmlns:a16="http://schemas.microsoft.com/office/drawing/2014/main" id="{00000000-0008-0000-0200-000069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62" name="Text Box 1">
          <a:extLst>
            <a:ext uri="{FF2B5EF4-FFF2-40B4-BE49-F238E27FC236}">
              <a16:creationId xmlns="" xmlns:a16="http://schemas.microsoft.com/office/drawing/2014/main" id="{00000000-0008-0000-0200-00006A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63" name="Text Box 1">
          <a:extLst>
            <a:ext uri="{FF2B5EF4-FFF2-40B4-BE49-F238E27FC236}">
              <a16:creationId xmlns="" xmlns:a16="http://schemas.microsoft.com/office/drawing/2014/main" id="{00000000-0008-0000-0200-00006B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64" name="Text Box 1">
          <a:extLst>
            <a:ext uri="{FF2B5EF4-FFF2-40B4-BE49-F238E27FC236}">
              <a16:creationId xmlns="" xmlns:a16="http://schemas.microsoft.com/office/drawing/2014/main" id="{00000000-0008-0000-0200-00006C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65" name="Text Box 1">
          <a:extLst>
            <a:ext uri="{FF2B5EF4-FFF2-40B4-BE49-F238E27FC236}">
              <a16:creationId xmlns="" xmlns:a16="http://schemas.microsoft.com/office/drawing/2014/main" id="{00000000-0008-0000-0200-00006D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66" name="Text Box 1">
          <a:extLst>
            <a:ext uri="{FF2B5EF4-FFF2-40B4-BE49-F238E27FC236}">
              <a16:creationId xmlns="" xmlns:a16="http://schemas.microsoft.com/office/drawing/2014/main" id="{00000000-0008-0000-0200-00006E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67" name="Text Box 1">
          <a:extLst>
            <a:ext uri="{FF2B5EF4-FFF2-40B4-BE49-F238E27FC236}">
              <a16:creationId xmlns="" xmlns:a16="http://schemas.microsoft.com/office/drawing/2014/main" id="{00000000-0008-0000-0200-00006F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68" name="Text Box 1">
          <a:extLst>
            <a:ext uri="{FF2B5EF4-FFF2-40B4-BE49-F238E27FC236}">
              <a16:creationId xmlns="" xmlns:a16="http://schemas.microsoft.com/office/drawing/2014/main" id="{00000000-0008-0000-0200-000070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69" name="Text Box 1">
          <a:extLst>
            <a:ext uri="{FF2B5EF4-FFF2-40B4-BE49-F238E27FC236}">
              <a16:creationId xmlns="" xmlns:a16="http://schemas.microsoft.com/office/drawing/2014/main" id="{00000000-0008-0000-0200-000071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70" name="Text Box 1">
          <a:extLst>
            <a:ext uri="{FF2B5EF4-FFF2-40B4-BE49-F238E27FC236}">
              <a16:creationId xmlns="" xmlns:a16="http://schemas.microsoft.com/office/drawing/2014/main" id="{00000000-0008-0000-0200-000072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71" name="Text Box 1">
          <a:extLst>
            <a:ext uri="{FF2B5EF4-FFF2-40B4-BE49-F238E27FC236}">
              <a16:creationId xmlns="" xmlns:a16="http://schemas.microsoft.com/office/drawing/2014/main" id="{00000000-0008-0000-0200-000073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72" name="Text Box 1">
          <a:extLst>
            <a:ext uri="{FF2B5EF4-FFF2-40B4-BE49-F238E27FC236}">
              <a16:creationId xmlns="" xmlns:a16="http://schemas.microsoft.com/office/drawing/2014/main" id="{00000000-0008-0000-0200-000074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73" name="Text Box 1">
          <a:extLst>
            <a:ext uri="{FF2B5EF4-FFF2-40B4-BE49-F238E27FC236}">
              <a16:creationId xmlns="" xmlns:a16="http://schemas.microsoft.com/office/drawing/2014/main" id="{00000000-0008-0000-0200-000075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74" name="Text Box 1">
          <a:extLst>
            <a:ext uri="{FF2B5EF4-FFF2-40B4-BE49-F238E27FC236}">
              <a16:creationId xmlns="" xmlns:a16="http://schemas.microsoft.com/office/drawing/2014/main" id="{00000000-0008-0000-0200-000076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75" name="Text Box 1">
          <a:extLst>
            <a:ext uri="{FF2B5EF4-FFF2-40B4-BE49-F238E27FC236}">
              <a16:creationId xmlns="" xmlns:a16="http://schemas.microsoft.com/office/drawing/2014/main" id="{00000000-0008-0000-0200-000077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76" name="Text Box 1">
          <a:extLst>
            <a:ext uri="{FF2B5EF4-FFF2-40B4-BE49-F238E27FC236}">
              <a16:creationId xmlns="" xmlns:a16="http://schemas.microsoft.com/office/drawing/2014/main" id="{00000000-0008-0000-0200-000078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77" name="Text Box 1">
          <a:extLst>
            <a:ext uri="{FF2B5EF4-FFF2-40B4-BE49-F238E27FC236}">
              <a16:creationId xmlns="" xmlns:a16="http://schemas.microsoft.com/office/drawing/2014/main" id="{00000000-0008-0000-0200-000079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78" name="Text Box 1">
          <a:extLst>
            <a:ext uri="{FF2B5EF4-FFF2-40B4-BE49-F238E27FC236}">
              <a16:creationId xmlns="" xmlns:a16="http://schemas.microsoft.com/office/drawing/2014/main" id="{00000000-0008-0000-0200-00007A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79" name="Text Box 1">
          <a:extLst>
            <a:ext uri="{FF2B5EF4-FFF2-40B4-BE49-F238E27FC236}">
              <a16:creationId xmlns="" xmlns:a16="http://schemas.microsoft.com/office/drawing/2014/main" id="{00000000-0008-0000-0200-00007B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80" name="Text Box 1">
          <a:extLst>
            <a:ext uri="{FF2B5EF4-FFF2-40B4-BE49-F238E27FC236}">
              <a16:creationId xmlns="" xmlns:a16="http://schemas.microsoft.com/office/drawing/2014/main" id="{00000000-0008-0000-0200-00007C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81" name="Text Box 1">
          <a:extLst>
            <a:ext uri="{FF2B5EF4-FFF2-40B4-BE49-F238E27FC236}">
              <a16:creationId xmlns="" xmlns:a16="http://schemas.microsoft.com/office/drawing/2014/main" id="{00000000-0008-0000-0200-00007D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82" name="Text Box 1">
          <a:extLst>
            <a:ext uri="{FF2B5EF4-FFF2-40B4-BE49-F238E27FC236}">
              <a16:creationId xmlns="" xmlns:a16="http://schemas.microsoft.com/office/drawing/2014/main" id="{00000000-0008-0000-0200-00007E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83" name="Text Box 1">
          <a:extLst>
            <a:ext uri="{FF2B5EF4-FFF2-40B4-BE49-F238E27FC236}">
              <a16:creationId xmlns="" xmlns:a16="http://schemas.microsoft.com/office/drawing/2014/main" id="{00000000-0008-0000-0200-00007F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84" name="Text Box 1">
          <a:extLst>
            <a:ext uri="{FF2B5EF4-FFF2-40B4-BE49-F238E27FC236}">
              <a16:creationId xmlns="" xmlns:a16="http://schemas.microsoft.com/office/drawing/2014/main" id="{00000000-0008-0000-0200-000080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85" name="Text Box 1">
          <a:extLst>
            <a:ext uri="{FF2B5EF4-FFF2-40B4-BE49-F238E27FC236}">
              <a16:creationId xmlns="" xmlns:a16="http://schemas.microsoft.com/office/drawing/2014/main" id="{00000000-0008-0000-0200-000081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86" name="Text Box 1">
          <a:extLst>
            <a:ext uri="{FF2B5EF4-FFF2-40B4-BE49-F238E27FC236}">
              <a16:creationId xmlns="" xmlns:a16="http://schemas.microsoft.com/office/drawing/2014/main" id="{00000000-0008-0000-0200-000082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87" name="Text Box 1">
          <a:extLst>
            <a:ext uri="{FF2B5EF4-FFF2-40B4-BE49-F238E27FC236}">
              <a16:creationId xmlns="" xmlns:a16="http://schemas.microsoft.com/office/drawing/2014/main" id="{00000000-0008-0000-0200-000083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88" name="Text Box 1">
          <a:extLst>
            <a:ext uri="{FF2B5EF4-FFF2-40B4-BE49-F238E27FC236}">
              <a16:creationId xmlns="" xmlns:a16="http://schemas.microsoft.com/office/drawing/2014/main" id="{00000000-0008-0000-0200-000084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89" name="Text Box 1">
          <a:extLst>
            <a:ext uri="{FF2B5EF4-FFF2-40B4-BE49-F238E27FC236}">
              <a16:creationId xmlns="" xmlns:a16="http://schemas.microsoft.com/office/drawing/2014/main" id="{00000000-0008-0000-0200-000085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90" name="Text Box 1">
          <a:extLst>
            <a:ext uri="{FF2B5EF4-FFF2-40B4-BE49-F238E27FC236}">
              <a16:creationId xmlns="" xmlns:a16="http://schemas.microsoft.com/office/drawing/2014/main" id="{00000000-0008-0000-0200-000086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91" name="Text Box 1">
          <a:extLst>
            <a:ext uri="{FF2B5EF4-FFF2-40B4-BE49-F238E27FC236}">
              <a16:creationId xmlns="" xmlns:a16="http://schemas.microsoft.com/office/drawing/2014/main" id="{00000000-0008-0000-0200-000087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92" name="Text Box 1">
          <a:extLst>
            <a:ext uri="{FF2B5EF4-FFF2-40B4-BE49-F238E27FC236}">
              <a16:creationId xmlns="" xmlns:a16="http://schemas.microsoft.com/office/drawing/2014/main" id="{00000000-0008-0000-0200-000088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93" name="Text Box 1">
          <a:extLst>
            <a:ext uri="{FF2B5EF4-FFF2-40B4-BE49-F238E27FC236}">
              <a16:creationId xmlns="" xmlns:a16="http://schemas.microsoft.com/office/drawing/2014/main" id="{00000000-0008-0000-0200-000089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94" name="Text Box 1">
          <a:extLst>
            <a:ext uri="{FF2B5EF4-FFF2-40B4-BE49-F238E27FC236}">
              <a16:creationId xmlns="" xmlns:a16="http://schemas.microsoft.com/office/drawing/2014/main" id="{00000000-0008-0000-0200-00008A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95" name="Text Box 1">
          <a:extLst>
            <a:ext uri="{FF2B5EF4-FFF2-40B4-BE49-F238E27FC236}">
              <a16:creationId xmlns="" xmlns:a16="http://schemas.microsoft.com/office/drawing/2014/main" id="{00000000-0008-0000-0200-00008B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96" name="Text Box 1">
          <a:extLst>
            <a:ext uri="{FF2B5EF4-FFF2-40B4-BE49-F238E27FC236}">
              <a16:creationId xmlns="" xmlns:a16="http://schemas.microsoft.com/office/drawing/2014/main" id="{00000000-0008-0000-0200-00008C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97" name="Text Box 1">
          <a:extLst>
            <a:ext uri="{FF2B5EF4-FFF2-40B4-BE49-F238E27FC236}">
              <a16:creationId xmlns="" xmlns:a16="http://schemas.microsoft.com/office/drawing/2014/main" id="{00000000-0008-0000-0200-00008D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98" name="Text Box 1">
          <a:extLst>
            <a:ext uri="{FF2B5EF4-FFF2-40B4-BE49-F238E27FC236}">
              <a16:creationId xmlns="" xmlns:a16="http://schemas.microsoft.com/office/drawing/2014/main" id="{00000000-0008-0000-0200-00008E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399" name="Text Box 1">
          <a:extLst>
            <a:ext uri="{FF2B5EF4-FFF2-40B4-BE49-F238E27FC236}">
              <a16:creationId xmlns="" xmlns:a16="http://schemas.microsoft.com/office/drawing/2014/main" id="{00000000-0008-0000-0200-00008F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00" name="Text Box 1">
          <a:extLst>
            <a:ext uri="{FF2B5EF4-FFF2-40B4-BE49-F238E27FC236}">
              <a16:creationId xmlns="" xmlns:a16="http://schemas.microsoft.com/office/drawing/2014/main" id="{00000000-0008-0000-0200-000090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01" name="Text Box 1">
          <a:extLst>
            <a:ext uri="{FF2B5EF4-FFF2-40B4-BE49-F238E27FC236}">
              <a16:creationId xmlns="" xmlns:a16="http://schemas.microsoft.com/office/drawing/2014/main" id="{00000000-0008-0000-0200-000091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02" name="Text Box 1">
          <a:extLst>
            <a:ext uri="{FF2B5EF4-FFF2-40B4-BE49-F238E27FC236}">
              <a16:creationId xmlns="" xmlns:a16="http://schemas.microsoft.com/office/drawing/2014/main" id="{00000000-0008-0000-0200-000092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03" name="Text Box 1">
          <a:extLst>
            <a:ext uri="{FF2B5EF4-FFF2-40B4-BE49-F238E27FC236}">
              <a16:creationId xmlns="" xmlns:a16="http://schemas.microsoft.com/office/drawing/2014/main" id="{00000000-0008-0000-0200-000093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04" name="Text Box 1">
          <a:extLst>
            <a:ext uri="{FF2B5EF4-FFF2-40B4-BE49-F238E27FC236}">
              <a16:creationId xmlns="" xmlns:a16="http://schemas.microsoft.com/office/drawing/2014/main" id="{00000000-0008-0000-0200-000094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05" name="Text Box 1">
          <a:extLst>
            <a:ext uri="{FF2B5EF4-FFF2-40B4-BE49-F238E27FC236}">
              <a16:creationId xmlns="" xmlns:a16="http://schemas.microsoft.com/office/drawing/2014/main" id="{00000000-0008-0000-0200-000095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06" name="Text Box 1">
          <a:extLst>
            <a:ext uri="{FF2B5EF4-FFF2-40B4-BE49-F238E27FC236}">
              <a16:creationId xmlns="" xmlns:a16="http://schemas.microsoft.com/office/drawing/2014/main" id="{00000000-0008-0000-0200-000096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07" name="Text Box 1">
          <a:extLst>
            <a:ext uri="{FF2B5EF4-FFF2-40B4-BE49-F238E27FC236}">
              <a16:creationId xmlns="" xmlns:a16="http://schemas.microsoft.com/office/drawing/2014/main" id="{00000000-0008-0000-0200-000097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08" name="Text Box 1">
          <a:extLst>
            <a:ext uri="{FF2B5EF4-FFF2-40B4-BE49-F238E27FC236}">
              <a16:creationId xmlns="" xmlns:a16="http://schemas.microsoft.com/office/drawing/2014/main" id="{00000000-0008-0000-0200-000098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09" name="Text Box 1">
          <a:extLst>
            <a:ext uri="{FF2B5EF4-FFF2-40B4-BE49-F238E27FC236}">
              <a16:creationId xmlns="" xmlns:a16="http://schemas.microsoft.com/office/drawing/2014/main" id="{00000000-0008-0000-0200-000099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10" name="Text Box 1">
          <a:extLst>
            <a:ext uri="{FF2B5EF4-FFF2-40B4-BE49-F238E27FC236}">
              <a16:creationId xmlns="" xmlns:a16="http://schemas.microsoft.com/office/drawing/2014/main" id="{00000000-0008-0000-0200-00009A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11" name="Text Box 1">
          <a:extLst>
            <a:ext uri="{FF2B5EF4-FFF2-40B4-BE49-F238E27FC236}">
              <a16:creationId xmlns="" xmlns:a16="http://schemas.microsoft.com/office/drawing/2014/main" id="{00000000-0008-0000-0200-00009B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12" name="Text Box 1">
          <a:extLst>
            <a:ext uri="{FF2B5EF4-FFF2-40B4-BE49-F238E27FC236}">
              <a16:creationId xmlns="" xmlns:a16="http://schemas.microsoft.com/office/drawing/2014/main" id="{00000000-0008-0000-0200-00009C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13" name="Text Box 1">
          <a:extLst>
            <a:ext uri="{FF2B5EF4-FFF2-40B4-BE49-F238E27FC236}">
              <a16:creationId xmlns="" xmlns:a16="http://schemas.microsoft.com/office/drawing/2014/main" id="{00000000-0008-0000-0200-00009D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14" name="Text Box 1">
          <a:extLst>
            <a:ext uri="{FF2B5EF4-FFF2-40B4-BE49-F238E27FC236}">
              <a16:creationId xmlns="" xmlns:a16="http://schemas.microsoft.com/office/drawing/2014/main" id="{00000000-0008-0000-0200-00009E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15" name="Text Box 1">
          <a:extLst>
            <a:ext uri="{FF2B5EF4-FFF2-40B4-BE49-F238E27FC236}">
              <a16:creationId xmlns="" xmlns:a16="http://schemas.microsoft.com/office/drawing/2014/main" id="{00000000-0008-0000-0200-00009F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16" name="Text Box 1">
          <a:extLst>
            <a:ext uri="{FF2B5EF4-FFF2-40B4-BE49-F238E27FC236}">
              <a16:creationId xmlns="" xmlns:a16="http://schemas.microsoft.com/office/drawing/2014/main" id="{00000000-0008-0000-0200-0000A0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17" name="Text Box 1">
          <a:extLst>
            <a:ext uri="{FF2B5EF4-FFF2-40B4-BE49-F238E27FC236}">
              <a16:creationId xmlns="" xmlns:a16="http://schemas.microsoft.com/office/drawing/2014/main" id="{00000000-0008-0000-0200-0000A1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18" name="Text Box 1">
          <a:extLst>
            <a:ext uri="{FF2B5EF4-FFF2-40B4-BE49-F238E27FC236}">
              <a16:creationId xmlns="" xmlns:a16="http://schemas.microsoft.com/office/drawing/2014/main" id="{00000000-0008-0000-0200-0000A2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19" name="Text Box 1">
          <a:extLst>
            <a:ext uri="{FF2B5EF4-FFF2-40B4-BE49-F238E27FC236}">
              <a16:creationId xmlns="" xmlns:a16="http://schemas.microsoft.com/office/drawing/2014/main" id="{00000000-0008-0000-0200-0000A3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20" name="Text Box 1">
          <a:extLst>
            <a:ext uri="{FF2B5EF4-FFF2-40B4-BE49-F238E27FC236}">
              <a16:creationId xmlns="" xmlns:a16="http://schemas.microsoft.com/office/drawing/2014/main" id="{00000000-0008-0000-0200-0000A4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21" name="Text Box 1">
          <a:extLst>
            <a:ext uri="{FF2B5EF4-FFF2-40B4-BE49-F238E27FC236}">
              <a16:creationId xmlns="" xmlns:a16="http://schemas.microsoft.com/office/drawing/2014/main" id="{00000000-0008-0000-0200-0000A5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22" name="Text Box 1">
          <a:extLst>
            <a:ext uri="{FF2B5EF4-FFF2-40B4-BE49-F238E27FC236}">
              <a16:creationId xmlns="" xmlns:a16="http://schemas.microsoft.com/office/drawing/2014/main" id="{00000000-0008-0000-0200-0000A6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23" name="Text Box 1">
          <a:extLst>
            <a:ext uri="{FF2B5EF4-FFF2-40B4-BE49-F238E27FC236}">
              <a16:creationId xmlns="" xmlns:a16="http://schemas.microsoft.com/office/drawing/2014/main" id="{00000000-0008-0000-0200-0000A7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24" name="Text Box 1">
          <a:extLst>
            <a:ext uri="{FF2B5EF4-FFF2-40B4-BE49-F238E27FC236}">
              <a16:creationId xmlns="" xmlns:a16="http://schemas.microsoft.com/office/drawing/2014/main" id="{00000000-0008-0000-0200-0000A8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25" name="Text Box 1">
          <a:extLst>
            <a:ext uri="{FF2B5EF4-FFF2-40B4-BE49-F238E27FC236}">
              <a16:creationId xmlns="" xmlns:a16="http://schemas.microsoft.com/office/drawing/2014/main" id="{00000000-0008-0000-0200-0000A9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26" name="Text Box 1">
          <a:extLst>
            <a:ext uri="{FF2B5EF4-FFF2-40B4-BE49-F238E27FC236}">
              <a16:creationId xmlns="" xmlns:a16="http://schemas.microsoft.com/office/drawing/2014/main" id="{00000000-0008-0000-0200-0000AA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27" name="Text Box 1">
          <a:extLst>
            <a:ext uri="{FF2B5EF4-FFF2-40B4-BE49-F238E27FC236}">
              <a16:creationId xmlns="" xmlns:a16="http://schemas.microsoft.com/office/drawing/2014/main" id="{00000000-0008-0000-0200-0000AB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28" name="Text Box 1">
          <a:extLst>
            <a:ext uri="{FF2B5EF4-FFF2-40B4-BE49-F238E27FC236}">
              <a16:creationId xmlns="" xmlns:a16="http://schemas.microsoft.com/office/drawing/2014/main" id="{00000000-0008-0000-0200-0000AC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29" name="Text Box 1">
          <a:extLst>
            <a:ext uri="{FF2B5EF4-FFF2-40B4-BE49-F238E27FC236}">
              <a16:creationId xmlns="" xmlns:a16="http://schemas.microsoft.com/office/drawing/2014/main" id="{00000000-0008-0000-0200-0000AD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30" name="Text Box 1">
          <a:extLst>
            <a:ext uri="{FF2B5EF4-FFF2-40B4-BE49-F238E27FC236}">
              <a16:creationId xmlns="" xmlns:a16="http://schemas.microsoft.com/office/drawing/2014/main" id="{00000000-0008-0000-0200-0000AE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31" name="Text Box 1">
          <a:extLst>
            <a:ext uri="{FF2B5EF4-FFF2-40B4-BE49-F238E27FC236}">
              <a16:creationId xmlns="" xmlns:a16="http://schemas.microsoft.com/office/drawing/2014/main" id="{00000000-0008-0000-0200-0000AF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32" name="Text Box 1">
          <a:extLst>
            <a:ext uri="{FF2B5EF4-FFF2-40B4-BE49-F238E27FC236}">
              <a16:creationId xmlns="" xmlns:a16="http://schemas.microsoft.com/office/drawing/2014/main" id="{00000000-0008-0000-0200-0000B0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33" name="Text Box 1">
          <a:extLst>
            <a:ext uri="{FF2B5EF4-FFF2-40B4-BE49-F238E27FC236}">
              <a16:creationId xmlns="" xmlns:a16="http://schemas.microsoft.com/office/drawing/2014/main" id="{00000000-0008-0000-0200-0000B1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34" name="Text Box 1">
          <a:extLst>
            <a:ext uri="{FF2B5EF4-FFF2-40B4-BE49-F238E27FC236}">
              <a16:creationId xmlns="" xmlns:a16="http://schemas.microsoft.com/office/drawing/2014/main" id="{00000000-0008-0000-0200-0000B2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35" name="Text Box 1">
          <a:extLst>
            <a:ext uri="{FF2B5EF4-FFF2-40B4-BE49-F238E27FC236}">
              <a16:creationId xmlns="" xmlns:a16="http://schemas.microsoft.com/office/drawing/2014/main" id="{00000000-0008-0000-0200-0000B3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36" name="Text Box 1">
          <a:extLst>
            <a:ext uri="{FF2B5EF4-FFF2-40B4-BE49-F238E27FC236}">
              <a16:creationId xmlns="" xmlns:a16="http://schemas.microsoft.com/office/drawing/2014/main" id="{00000000-0008-0000-0200-0000B4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37" name="Text Box 1">
          <a:extLst>
            <a:ext uri="{FF2B5EF4-FFF2-40B4-BE49-F238E27FC236}">
              <a16:creationId xmlns="" xmlns:a16="http://schemas.microsoft.com/office/drawing/2014/main" id="{00000000-0008-0000-0200-0000B5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38" name="Text Box 1">
          <a:extLst>
            <a:ext uri="{FF2B5EF4-FFF2-40B4-BE49-F238E27FC236}">
              <a16:creationId xmlns="" xmlns:a16="http://schemas.microsoft.com/office/drawing/2014/main" id="{00000000-0008-0000-0200-0000B6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39" name="Text Box 1">
          <a:extLst>
            <a:ext uri="{FF2B5EF4-FFF2-40B4-BE49-F238E27FC236}">
              <a16:creationId xmlns="" xmlns:a16="http://schemas.microsoft.com/office/drawing/2014/main" id="{00000000-0008-0000-0200-0000B7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40" name="Text Box 1">
          <a:extLst>
            <a:ext uri="{FF2B5EF4-FFF2-40B4-BE49-F238E27FC236}">
              <a16:creationId xmlns="" xmlns:a16="http://schemas.microsoft.com/office/drawing/2014/main" id="{00000000-0008-0000-0200-0000B8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41" name="Text Box 1">
          <a:extLst>
            <a:ext uri="{FF2B5EF4-FFF2-40B4-BE49-F238E27FC236}">
              <a16:creationId xmlns="" xmlns:a16="http://schemas.microsoft.com/office/drawing/2014/main" id="{00000000-0008-0000-0200-0000B9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42" name="Text Box 1">
          <a:extLst>
            <a:ext uri="{FF2B5EF4-FFF2-40B4-BE49-F238E27FC236}">
              <a16:creationId xmlns="" xmlns:a16="http://schemas.microsoft.com/office/drawing/2014/main" id="{00000000-0008-0000-0200-0000BA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43" name="Text Box 1">
          <a:extLst>
            <a:ext uri="{FF2B5EF4-FFF2-40B4-BE49-F238E27FC236}">
              <a16:creationId xmlns="" xmlns:a16="http://schemas.microsoft.com/office/drawing/2014/main" id="{00000000-0008-0000-0200-0000BB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44" name="Text Box 1">
          <a:extLst>
            <a:ext uri="{FF2B5EF4-FFF2-40B4-BE49-F238E27FC236}">
              <a16:creationId xmlns="" xmlns:a16="http://schemas.microsoft.com/office/drawing/2014/main" id="{00000000-0008-0000-0200-0000BC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45" name="Text Box 1">
          <a:extLst>
            <a:ext uri="{FF2B5EF4-FFF2-40B4-BE49-F238E27FC236}">
              <a16:creationId xmlns="" xmlns:a16="http://schemas.microsoft.com/office/drawing/2014/main" id="{00000000-0008-0000-0200-0000BD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46" name="Text Box 1">
          <a:extLst>
            <a:ext uri="{FF2B5EF4-FFF2-40B4-BE49-F238E27FC236}">
              <a16:creationId xmlns="" xmlns:a16="http://schemas.microsoft.com/office/drawing/2014/main" id="{00000000-0008-0000-0200-0000BE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47" name="Text Box 1">
          <a:extLst>
            <a:ext uri="{FF2B5EF4-FFF2-40B4-BE49-F238E27FC236}">
              <a16:creationId xmlns="" xmlns:a16="http://schemas.microsoft.com/office/drawing/2014/main" id="{00000000-0008-0000-0200-0000BF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48" name="Text Box 1">
          <a:extLst>
            <a:ext uri="{FF2B5EF4-FFF2-40B4-BE49-F238E27FC236}">
              <a16:creationId xmlns="" xmlns:a16="http://schemas.microsoft.com/office/drawing/2014/main" id="{00000000-0008-0000-0200-0000C0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49" name="Text Box 1">
          <a:extLst>
            <a:ext uri="{FF2B5EF4-FFF2-40B4-BE49-F238E27FC236}">
              <a16:creationId xmlns="" xmlns:a16="http://schemas.microsoft.com/office/drawing/2014/main" id="{00000000-0008-0000-0200-0000C1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50" name="Text Box 1">
          <a:extLst>
            <a:ext uri="{FF2B5EF4-FFF2-40B4-BE49-F238E27FC236}">
              <a16:creationId xmlns="" xmlns:a16="http://schemas.microsoft.com/office/drawing/2014/main" id="{00000000-0008-0000-0200-0000C2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51" name="Text Box 1">
          <a:extLst>
            <a:ext uri="{FF2B5EF4-FFF2-40B4-BE49-F238E27FC236}">
              <a16:creationId xmlns="" xmlns:a16="http://schemas.microsoft.com/office/drawing/2014/main" id="{00000000-0008-0000-0200-0000C3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52" name="Text Box 1">
          <a:extLst>
            <a:ext uri="{FF2B5EF4-FFF2-40B4-BE49-F238E27FC236}">
              <a16:creationId xmlns="" xmlns:a16="http://schemas.microsoft.com/office/drawing/2014/main" id="{00000000-0008-0000-0200-0000C4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53" name="Text Box 1">
          <a:extLst>
            <a:ext uri="{FF2B5EF4-FFF2-40B4-BE49-F238E27FC236}">
              <a16:creationId xmlns="" xmlns:a16="http://schemas.microsoft.com/office/drawing/2014/main" id="{00000000-0008-0000-0200-0000C5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54" name="Text Box 1">
          <a:extLst>
            <a:ext uri="{FF2B5EF4-FFF2-40B4-BE49-F238E27FC236}">
              <a16:creationId xmlns="" xmlns:a16="http://schemas.microsoft.com/office/drawing/2014/main" id="{00000000-0008-0000-0200-0000C6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55" name="Text Box 1">
          <a:extLst>
            <a:ext uri="{FF2B5EF4-FFF2-40B4-BE49-F238E27FC236}">
              <a16:creationId xmlns="" xmlns:a16="http://schemas.microsoft.com/office/drawing/2014/main" id="{00000000-0008-0000-0200-0000C7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56" name="Text Box 1">
          <a:extLst>
            <a:ext uri="{FF2B5EF4-FFF2-40B4-BE49-F238E27FC236}">
              <a16:creationId xmlns="" xmlns:a16="http://schemas.microsoft.com/office/drawing/2014/main" id="{00000000-0008-0000-0200-0000C8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57" name="Text Box 1">
          <a:extLst>
            <a:ext uri="{FF2B5EF4-FFF2-40B4-BE49-F238E27FC236}">
              <a16:creationId xmlns="" xmlns:a16="http://schemas.microsoft.com/office/drawing/2014/main" id="{00000000-0008-0000-0200-0000C9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58" name="Text Box 1">
          <a:extLst>
            <a:ext uri="{FF2B5EF4-FFF2-40B4-BE49-F238E27FC236}">
              <a16:creationId xmlns="" xmlns:a16="http://schemas.microsoft.com/office/drawing/2014/main" id="{00000000-0008-0000-0200-0000CA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59" name="Text Box 1">
          <a:extLst>
            <a:ext uri="{FF2B5EF4-FFF2-40B4-BE49-F238E27FC236}">
              <a16:creationId xmlns="" xmlns:a16="http://schemas.microsoft.com/office/drawing/2014/main" id="{00000000-0008-0000-0200-0000CB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60" name="Text Box 1">
          <a:extLst>
            <a:ext uri="{FF2B5EF4-FFF2-40B4-BE49-F238E27FC236}">
              <a16:creationId xmlns="" xmlns:a16="http://schemas.microsoft.com/office/drawing/2014/main" id="{00000000-0008-0000-0200-0000CC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61" name="Text Box 1">
          <a:extLst>
            <a:ext uri="{FF2B5EF4-FFF2-40B4-BE49-F238E27FC236}">
              <a16:creationId xmlns="" xmlns:a16="http://schemas.microsoft.com/office/drawing/2014/main" id="{00000000-0008-0000-0200-0000CD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62" name="Text Box 1">
          <a:extLst>
            <a:ext uri="{FF2B5EF4-FFF2-40B4-BE49-F238E27FC236}">
              <a16:creationId xmlns="" xmlns:a16="http://schemas.microsoft.com/office/drawing/2014/main" id="{00000000-0008-0000-0200-0000CE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63" name="Text Box 1">
          <a:extLst>
            <a:ext uri="{FF2B5EF4-FFF2-40B4-BE49-F238E27FC236}">
              <a16:creationId xmlns="" xmlns:a16="http://schemas.microsoft.com/office/drawing/2014/main" id="{00000000-0008-0000-0200-0000CF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64" name="Text Box 1">
          <a:extLst>
            <a:ext uri="{FF2B5EF4-FFF2-40B4-BE49-F238E27FC236}">
              <a16:creationId xmlns="" xmlns:a16="http://schemas.microsoft.com/office/drawing/2014/main" id="{00000000-0008-0000-0200-0000D0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65" name="Text Box 1">
          <a:extLst>
            <a:ext uri="{FF2B5EF4-FFF2-40B4-BE49-F238E27FC236}">
              <a16:creationId xmlns="" xmlns:a16="http://schemas.microsoft.com/office/drawing/2014/main" id="{00000000-0008-0000-0200-0000D1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66" name="Text Box 1">
          <a:extLst>
            <a:ext uri="{FF2B5EF4-FFF2-40B4-BE49-F238E27FC236}">
              <a16:creationId xmlns="" xmlns:a16="http://schemas.microsoft.com/office/drawing/2014/main" id="{00000000-0008-0000-0200-0000D2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67" name="Text Box 1">
          <a:extLst>
            <a:ext uri="{FF2B5EF4-FFF2-40B4-BE49-F238E27FC236}">
              <a16:creationId xmlns="" xmlns:a16="http://schemas.microsoft.com/office/drawing/2014/main" id="{00000000-0008-0000-0200-0000D3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68" name="Text Box 1">
          <a:extLst>
            <a:ext uri="{FF2B5EF4-FFF2-40B4-BE49-F238E27FC236}">
              <a16:creationId xmlns="" xmlns:a16="http://schemas.microsoft.com/office/drawing/2014/main" id="{00000000-0008-0000-0200-0000D4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69" name="Text Box 1">
          <a:extLst>
            <a:ext uri="{FF2B5EF4-FFF2-40B4-BE49-F238E27FC236}">
              <a16:creationId xmlns="" xmlns:a16="http://schemas.microsoft.com/office/drawing/2014/main" id="{00000000-0008-0000-0200-0000D5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70" name="Text Box 1">
          <a:extLst>
            <a:ext uri="{FF2B5EF4-FFF2-40B4-BE49-F238E27FC236}">
              <a16:creationId xmlns="" xmlns:a16="http://schemas.microsoft.com/office/drawing/2014/main" id="{00000000-0008-0000-0200-0000D6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71" name="Text Box 1">
          <a:extLst>
            <a:ext uri="{FF2B5EF4-FFF2-40B4-BE49-F238E27FC236}">
              <a16:creationId xmlns="" xmlns:a16="http://schemas.microsoft.com/office/drawing/2014/main" id="{00000000-0008-0000-0200-0000D7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72" name="Text Box 1">
          <a:extLst>
            <a:ext uri="{FF2B5EF4-FFF2-40B4-BE49-F238E27FC236}">
              <a16:creationId xmlns="" xmlns:a16="http://schemas.microsoft.com/office/drawing/2014/main" id="{00000000-0008-0000-0200-0000D8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73" name="Text Box 1">
          <a:extLst>
            <a:ext uri="{FF2B5EF4-FFF2-40B4-BE49-F238E27FC236}">
              <a16:creationId xmlns="" xmlns:a16="http://schemas.microsoft.com/office/drawing/2014/main" id="{00000000-0008-0000-0200-0000D9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74" name="Text Box 1">
          <a:extLst>
            <a:ext uri="{FF2B5EF4-FFF2-40B4-BE49-F238E27FC236}">
              <a16:creationId xmlns="" xmlns:a16="http://schemas.microsoft.com/office/drawing/2014/main" id="{00000000-0008-0000-0200-0000DA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75" name="Text Box 1">
          <a:extLst>
            <a:ext uri="{FF2B5EF4-FFF2-40B4-BE49-F238E27FC236}">
              <a16:creationId xmlns="" xmlns:a16="http://schemas.microsoft.com/office/drawing/2014/main" id="{00000000-0008-0000-0200-0000DB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76" name="Text Box 1">
          <a:extLst>
            <a:ext uri="{FF2B5EF4-FFF2-40B4-BE49-F238E27FC236}">
              <a16:creationId xmlns="" xmlns:a16="http://schemas.microsoft.com/office/drawing/2014/main" id="{00000000-0008-0000-0200-0000DC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77" name="Text Box 1">
          <a:extLst>
            <a:ext uri="{FF2B5EF4-FFF2-40B4-BE49-F238E27FC236}">
              <a16:creationId xmlns="" xmlns:a16="http://schemas.microsoft.com/office/drawing/2014/main" id="{00000000-0008-0000-0200-0000DD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78" name="Text Box 1">
          <a:extLst>
            <a:ext uri="{FF2B5EF4-FFF2-40B4-BE49-F238E27FC236}">
              <a16:creationId xmlns="" xmlns:a16="http://schemas.microsoft.com/office/drawing/2014/main" id="{00000000-0008-0000-0200-0000DE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79" name="Text Box 1">
          <a:extLst>
            <a:ext uri="{FF2B5EF4-FFF2-40B4-BE49-F238E27FC236}">
              <a16:creationId xmlns="" xmlns:a16="http://schemas.microsoft.com/office/drawing/2014/main" id="{00000000-0008-0000-0200-0000DF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80" name="Text Box 1">
          <a:extLst>
            <a:ext uri="{FF2B5EF4-FFF2-40B4-BE49-F238E27FC236}">
              <a16:creationId xmlns="" xmlns:a16="http://schemas.microsoft.com/office/drawing/2014/main" id="{00000000-0008-0000-0200-0000E0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81" name="Text Box 1">
          <a:extLst>
            <a:ext uri="{FF2B5EF4-FFF2-40B4-BE49-F238E27FC236}">
              <a16:creationId xmlns="" xmlns:a16="http://schemas.microsoft.com/office/drawing/2014/main" id="{00000000-0008-0000-0200-0000E1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82" name="Text Box 1">
          <a:extLst>
            <a:ext uri="{FF2B5EF4-FFF2-40B4-BE49-F238E27FC236}">
              <a16:creationId xmlns="" xmlns:a16="http://schemas.microsoft.com/office/drawing/2014/main" id="{00000000-0008-0000-0200-0000E2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83" name="Text Box 1">
          <a:extLst>
            <a:ext uri="{FF2B5EF4-FFF2-40B4-BE49-F238E27FC236}">
              <a16:creationId xmlns="" xmlns:a16="http://schemas.microsoft.com/office/drawing/2014/main" id="{00000000-0008-0000-0200-0000E3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84" name="Text Box 1">
          <a:extLst>
            <a:ext uri="{FF2B5EF4-FFF2-40B4-BE49-F238E27FC236}">
              <a16:creationId xmlns="" xmlns:a16="http://schemas.microsoft.com/office/drawing/2014/main" id="{00000000-0008-0000-0200-0000E4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85" name="Text Box 1">
          <a:extLst>
            <a:ext uri="{FF2B5EF4-FFF2-40B4-BE49-F238E27FC236}">
              <a16:creationId xmlns="" xmlns:a16="http://schemas.microsoft.com/office/drawing/2014/main" id="{00000000-0008-0000-0200-0000E5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86" name="Text Box 1">
          <a:extLst>
            <a:ext uri="{FF2B5EF4-FFF2-40B4-BE49-F238E27FC236}">
              <a16:creationId xmlns="" xmlns:a16="http://schemas.microsoft.com/office/drawing/2014/main" id="{00000000-0008-0000-0200-0000E6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87" name="Text Box 1">
          <a:extLst>
            <a:ext uri="{FF2B5EF4-FFF2-40B4-BE49-F238E27FC236}">
              <a16:creationId xmlns="" xmlns:a16="http://schemas.microsoft.com/office/drawing/2014/main" id="{00000000-0008-0000-0200-0000E7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88" name="Text Box 1">
          <a:extLst>
            <a:ext uri="{FF2B5EF4-FFF2-40B4-BE49-F238E27FC236}">
              <a16:creationId xmlns="" xmlns:a16="http://schemas.microsoft.com/office/drawing/2014/main" id="{00000000-0008-0000-0200-0000E8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89" name="Text Box 1">
          <a:extLst>
            <a:ext uri="{FF2B5EF4-FFF2-40B4-BE49-F238E27FC236}">
              <a16:creationId xmlns="" xmlns:a16="http://schemas.microsoft.com/office/drawing/2014/main" id="{00000000-0008-0000-0200-0000E9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90" name="Text Box 1">
          <a:extLst>
            <a:ext uri="{FF2B5EF4-FFF2-40B4-BE49-F238E27FC236}">
              <a16:creationId xmlns="" xmlns:a16="http://schemas.microsoft.com/office/drawing/2014/main" id="{00000000-0008-0000-0200-0000EA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91" name="Text Box 1">
          <a:extLst>
            <a:ext uri="{FF2B5EF4-FFF2-40B4-BE49-F238E27FC236}">
              <a16:creationId xmlns="" xmlns:a16="http://schemas.microsoft.com/office/drawing/2014/main" id="{00000000-0008-0000-0200-0000EB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92" name="Text Box 1">
          <a:extLst>
            <a:ext uri="{FF2B5EF4-FFF2-40B4-BE49-F238E27FC236}">
              <a16:creationId xmlns="" xmlns:a16="http://schemas.microsoft.com/office/drawing/2014/main" id="{00000000-0008-0000-0200-0000EC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93" name="Text Box 1">
          <a:extLst>
            <a:ext uri="{FF2B5EF4-FFF2-40B4-BE49-F238E27FC236}">
              <a16:creationId xmlns="" xmlns:a16="http://schemas.microsoft.com/office/drawing/2014/main" id="{00000000-0008-0000-0200-0000ED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94" name="Text Box 1">
          <a:extLst>
            <a:ext uri="{FF2B5EF4-FFF2-40B4-BE49-F238E27FC236}">
              <a16:creationId xmlns="" xmlns:a16="http://schemas.microsoft.com/office/drawing/2014/main" id="{00000000-0008-0000-0200-0000EE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95" name="Text Box 1">
          <a:extLst>
            <a:ext uri="{FF2B5EF4-FFF2-40B4-BE49-F238E27FC236}">
              <a16:creationId xmlns="" xmlns:a16="http://schemas.microsoft.com/office/drawing/2014/main" id="{00000000-0008-0000-0200-0000EF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96" name="Text Box 1">
          <a:extLst>
            <a:ext uri="{FF2B5EF4-FFF2-40B4-BE49-F238E27FC236}">
              <a16:creationId xmlns="" xmlns:a16="http://schemas.microsoft.com/office/drawing/2014/main" id="{00000000-0008-0000-0200-0000F0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97" name="Text Box 1">
          <a:extLst>
            <a:ext uri="{FF2B5EF4-FFF2-40B4-BE49-F238E27FC236}">
              <a16:creationId xmlns="" xmlns:a16="http://schemas.microsoft.com/office/drawing/2014/main" id="{00000000-0008-0000-0200-0000F1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98" name="Text Box 1">
          <a:extLst>
            <a:ext uri="{FF2B5EF4-FFF2-40B4-BE49-F238E27FC236}">
              <a16:creationId xmlns="" xmlns:a16="http://schemas.microsoft.com/office/drawing/2014/main" id="{00000000-0008-0000-0200-0000F2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499" name="Text Box 1">
          <a:extLst>
            <a:ext uri="{FF2B5EF4-FFF2-40B4-BE49-F238E27FC236}">
              <a16:creationId xmlns="" xmlns:a16="http://schemas.microsoft.com/office/drawing/2014/main" id="{00000000-0008-0000-0200-0000F3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500" name="Text Box 1">
          <a:extLst>
            <a:ext uri="{FF2B5EF4-FFF2-40B4-BE49-F238E27FC236}">
              <a16:creationId xmlns="" xmlns:a16="http://schemas.microsoft.com/office/drawing/2014/main" id="{00000000-0008-0000-0200-0000F4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501" name="Text Box 1">
          <a:extLst>
            <a:ext uri="{FF2B5EF4-FFF2-40B4-BE49-F238E27FC236}">
              <a16:creationId xmlns="" xmlns:a16="http://schemas.microsoft.com/office/drawing/2014/main" id="{00000000-0008-0000-0200-0000F5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502" name="Text Box 1">
          <a:extLst>
            <a:ext uri="{FF2B5EF4-FFF2-40B4-BE49-F238E27FC236}">
              <a16:creationId xmlns="" xmlns:a16="http://schemas.microsoft.com/office/drawing/2014/main" id="{00000000-0008-0000-0200-0000F6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503" name="Text Box 1">
          <a:extLst>
            <a:ext uri="{FF2B5EF4-FFF2-40B4-BE49-F238E27FC236}">
              <a16:creationId xmlns="" xmlns:a16="http://schemas.microsoft.com/office/drawing/2014/main" id="{00000000-0008-0000-0200-0000F7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504" name="Text Box 1">
          <a:extLst>
            <a:ext uri="{FF2B5EF4-FFF2-40B4-BE49-F238E27FC236}">
              <a16:creationId xmlns="" xmlns:a16="http://schemas.microsoft.com/office/drawing/2014/main" id="{00000000-0008-0000-0200-0000F8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505" name="Text Box 1">
          <a:extLst>
            <a:ext uri="{FF2B5EF4-FFF2-40B4-BE49-F238E27FC236}">
              <a16:creationId xmlns="" xmlns:a16="http://schemas.microsoft.com/office/drawing/2014/main" id="{00000000-0008-0000-0200-0000F9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506" name="Text Box 1">
          <a:extLst>
            <a:ext uri="{FF2B5EF4-FFF2-40B4-BE49-F238E27FC236}">
              <a16:creationId xmlns="" xmlns:a16="http://schemas.microsoft.com/office/drawing/2014/main" id="{00000000-0008-0000-0200-0000FA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507" name="Text Box 1">
          <a:extLst>
            <a:ext uri="{FF2B5EF4-FFF2-40B4-BE49-F238E27FC236}">
              <a16:creationId xmlns="" xmlns:a16="http://schemas.microsoft.com/office/drawing/2014/main" id="{00000000-0008-0000-0200-0000FB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508" name="Text Box 1">
          <a:extLst>
            <a:ext uri="{FF2B5EF4-FFF2-40B4-BE49-F238E27FC236}">
              <a16:creationId xmlns="" xmlns:a16="http://schemas.microsoft.com/office/drawing/2014/main" id="{00000000-0008-0000-0200-0000FC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509" name="Text Box 1">
          <a:extLst>
            <a:ext uri="{FF2B5EF4-FFF2-40B4-BE49-F238E27FC236}">
              <a16:creationId xmlns="" xmlns:a16="http://schemas.microsoft.com/office/drawing/2014/main" id="{00000000-0008-0000-0200-0000FD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510" name="Text Box 1">
          <a:extLst>
            <a:ext uri="{FF2B5EF4-FFF2-40B4-BE49-F238E27FC236}">
              <a16:creationId xmlns="" xmlns:a16="http://schemas.microsoft.com/office/drawing/2014/main" id="{00000000-0008-0000-0200-0000FE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511" name="Text Box 1">
          <a:extLst>
            <a:ext uri="{FF2B5EF4-FFF2-40B4-BE49-F238E27FC236}">
              <a16:creationId xmlns="" xmlns:a16="http://schemas.microsoft.com/office/drawing/2014/main" id="{00000000-0008-0000-0200-0000FF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512" name="Text Box 1">
          <a:extLst>
            <a:ext uri="{FF2B5EF4-FFF2-40B4-BE49-F238E27FC236}">
              <a16:creationId xmlns="" xmlns:a16="http://schemas.microsoft.com/office/drawing/2014/main" id="{00000000-0008-0000-0200-00000002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5</xdr:col>
      <xdr:colOff>276224</xdr:colOff>
      <xdr:row>22</xdr:row>
      <xdr:rowOff>28575</xdr:rowOff>
    </xdr:to>
    <xdr:sp macro="" textlink="">
      <xdr:nvSpPr>
        <xdr:cNvPr id="513" name="Text Box 1">
          <a:extLst>
            <a:ext uri="{FF2B5EF4-FFF2-40B4-BE49-F238E27FC236}">
              <a16:creationId xmlns="" xmlns:a16="http://schemas.microsoft.com/office/drawing/2014/main" id="{00000000-0008-0000-0200-00000102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27"/>
  <sheetViews>
    <sheetView tabSelected="1" zoomScaleNormal="100" workbookViewId="0">
      <selection sqref="A1:M1"/>
    </sheetView>
  </sheetViews>
  <sheetFormatPr defaultRowHeight="15" x14ac:dyDescent="0.2"/>
  <cols>
    <col min="1" max="1" width="5" style="28" customWidth="1"/>
    <col min="2" max="2" width="15.85546875" style="28" customWidth="1"/>
    <col min="3" max="3" width="51.28515625" style="28" customWidth="1"/>
    <col min="4" max="4" width="13.85546875" style="28" customWidth="1"/>
    <col min="5" max="5" width="14" style="28" customWidth="1"/>
    <col min="6" max="6" width="11.28515625" style="28" customWidth="1"/>
    <col min="7" max="12" width="13.42578125" style="28" customWidth="1"/>
    <col min="13" max="13" width="13.85546875" style="28" customWidth="1"/>
    <col min="14" max="14" width="9.140625" style="28"/>
    <col min="15" max="15" width="10.85546875" style="28" bestFit="1" customWidth="1"/>
    <col min="16" max="39" width="9.140625" style="28"/>
    <col min="40" max="256" width="9.140625" style="1"/>
    <col min="257" max="257" width="5" style="1" customWidth="1"/>
    <col min="258" max="258" width="11" style="1" customWidth="1"/>
    <col min="259" max="259" width="51.28515625" style="1" customWidth="1"/>
    <col min="260" max="260" width="9.85546875" style="1" customWidth="1"/>
    <col min="261" max="261" width="9.140625" style="1" customWidth="1"/>
    <col min="262" max="262" width="11.28515625" style="1" customWidth="1"/>
    <col min="263" max="263" width="9.28515625" style="1" customWidth="1"/>
    <col min="264" max="264" width="10.85546875" style="1" customWidth="1"/>
    <col min="265" max="265" width="8.5703125" style="1" customWidth="1"/>
    <col min="266" max="266" width="10" style="1" customWidth="1"/>
    <col min="267" max="267" width="8.7109375" style="1" customWidth="1"/>
    <col min="268" max="268" width="9.28515625" style="1" customWidth="1"/>
    <col min="269" max="269" width="11.5703125" style="1" customWidth="1"/>
    <col min="270" max="512" width="9.140625" style="1"/>
    <col min="513" max="513" width="5" style="1" customWidth="1"/>
    <col min="514" max="514" width="11" style="1" customWidth="1"/>
    <col min="515" max="515" width="51.28515625" style="1" customWidth="1"/>
    <col min="516" max="516" width="9.85546875" style="1" customWidth="1"/>
    <col min="517" max="517" width="9.140625" style="1" customWidth="1"/>
    <col min="518" max="518" width="11.28515625" style="1" customWidth="1"/>
    <col min="519" max="519" width="9.28515625" style="1" customWidth="1"/>
    <col min="520" max="520" width="10.85546875" style="1" customWidth="1"/>
    <col min="521" max="521" width="8.5703125" style="1" customWidth="1"/>
    <col min="522" max="522" width="10" style="1" customWidth="1"/>
    <col min="523" max="523" width="8.7109375" style="1" customWidth="1"/>
    <col min="524" max="524" width="9.28515625" style="1" customWidth="1"/>
    <col min="525" max="525" width="11.5703125" style="1" customWidth="1"/>
    <col min="526" max="768" width="9.140625" style="1"/>
    <col min="769" max="769" width="5" style="1" customWidth="1"/>
    <col min="770" max="770" width="11" style="1" customWidth="1"/>
    <col min="771" max="771" width="51.28515625" style="1" customWidth="1"/>
    <col min="772" max="772" width="9.85546875" style="1" customWidth="1"/>
    <col min="773" max="773" width="9.140625" style="1" customWidth="1"/>
    <col min="774" max="774" width="11.28515625" style="1" customWidth="1"/>
    <col min="775" max="775" width="9.28515625" style="1" customWidth="1"/>
    <col min="776" max="776" width="10.85546875" style="1" customWidth="1"/>
    <col min="777" max="777" width="8.5703125" style="1" customWidth="1"/>
    <col min="778" max="778" width="10" style="1" customWidth="1"/>
    <col min="779" max="779" width="8.7109375" style="1" customWidth="1"/>
    <col min="780" max="780" width="9.28515625" style="1" customWidth="1"/>
    <col min="781" max="781" width="11.5703125" style="1" customWidth="1"/>
    <col min="782" max="1024" width="9.140625" style="1"/>
    <col min="1025" max="1025" width="5" style="1" customWidth="1"/>
    <col min="1026" max="1026" width="11" style="1" customWidth="1"/>
    <col min="1027" max="1027" width="51.28515625" style="1" customWidth="1"/>
    <col min="1028" max="1028" width="9.85546875" style="1" customWidth="1"/>
    <col min="1029" max="1029" width="9.140625" style="1" customWidth="1"/>
    <col min="1030" max="1030" width="11.28515625" style="1" customWidth="1"/>
    <col min="1031" max="1031" width="9.28515625" style="1" customWidth="1"/>
    <col min="1032" max="1032" width="10.85546875" style="1" customWidth="1"/>
    <col min="1033" max="1033" width="8.5703125" style="1" customWidth="1"/>
    <col min="1034" max="1034" width="10" style="1" customWidth="1"/>
    <col min="1035" max="1035" width="8.7109375" style="1" customWidth="1"/>
    <col min="1036" max="1036" width="9.28515625" style="1" customWidth="1"/>
    <col min="1037" max="1037" width="11.5703125" style="1" customWidth="1"/>
    <col min="1038" max="1280" width="9.140625" style="1"/>
    <col min="1281" max="1281" width="5" style="1" customWidth="1"/>
    <col min="1282" max="1282" width="11" style="1" customWidth="1"/>
    <col min="1283" max="1283" width="51.28515625" style="1" customWidth="1"/>
    <col min="1284" max="1284" width="9.85546875" style="1" customWidth="1"/>
    <col min="1285" max="1285" width="9.140625" style="1" customWidth="1"/>
    <col min="1286" max="1286" width="11.28515625" style="1" customWidth="1"/>
    <col min="1287" max="1287" width="9.28515625" style="1" customWidth="1"/>
    <col min="1288" max="1288" width="10.85546875" style="1" customWidth="1"/>
    <col min="1289" max="1289" width="8.5703125" style="1" customWidth="1"/>
    <col min="1290" max="1290" width="10" style="1" customWidth="1"/>
    <col min="1291" max="1291" width="8.7109375" style="1" customWidth="1"/>
    <col min="1292" max="1292" width="9.28515625" style="1" customWidth="1"/>
    <col min="1293" max="1293" width="11.5703125" style="1" customWidth="1"/>
    <col min="1294" max="1536" width="9.140625" style="1"/>
    <col min="1537" max="1537" width="5" style="1" customWidth="1"/>
    <col min="1538" max="1538" width="11" style="1" customWidth="1"/>
    <col min="1539" max="1539" width="51.28515625" style="1" customWidth="1"/>
    <col min="1540" max="1540" width="9.85546875" style="1" customWidth="1"/>
    <col min="1541" max="1541" width="9.140625" style="1" customWidth="1"/>
    <col min="1542" max="1542" width="11.28515625" style="1" customWidth="1"/>
    <col min="1543" max="1543" width="9.28515625" style="1" customWidth="1"/>
    <col min="1544" max="1544" width="10.85546875" style="1" customWidth="1"/>
    <col min="1545" max="1545" width="8.5703125" style="1" customWidth="1"/>
    <col min="1546" max="1546" width="10" style="1" customWidth="1"/>
    <col min="1547" max="1547" width="8.7109375" style="1" customWidth="1"/>
    <col min="1548" max="1548" width="9.28515625" style="1" customWidth="1"/>
    <col min="1549" max="1549" width="11.5703125" style="1" customWidth="1"/>
    <col min="1550" max="1792" width="9.140625" style="1"/>
    <col min="1793" max="1793" width="5" style="1" customWidth="1"/>
    <col min="1794" max="1794" width="11" style="1" customWidth="1"/>
    <col min="1795" max="1795" width="51.28515625" style="1" customWidth="1"/>
    <col min="1796" max="1796" width="9.85546875" style="1" customWidth="1"/>
    <col min="1797" max="1797" width="9.140625" style="1" customWidth="1"/>
    <col min="1798" max="1798" width="11.28515625" style="1" customWidth="1"/>
    <col min="1799" max="1799" width="9.28515625" style="1" customWidth="1"/>
    <col min="1800" max="1800" width="10.85546875" style="1" customWidth="1"/>
    <col min="1801" max="1801" width="8.5703125" style="1" customWidth="1"/>
    <col min="1802" max="1802" width="10" style="1" customWidth="1"/>
    <col min="1803" max="1803" width="8.7109375" style="1" customWidth="1"/>
    <col min="1804" max="1804" width="9.28515625" style="1" customWidth="1"/>
    <col min="1805" max="1805" width="11.5703125" style="1" customWidth="1"/>
    <col min="1806" max="2048" width="9.140625" style="1"/>
    <col min="2049" max="2049" width="5" style="1" customWidth="1"/>
    <col min="2050" max="2050" width="11" style="1" customWidth="1"/>
    <col min="2051" max="2051" width="51.28515625" style="1" customWidth="1"/>
    <col min="2052" max="2052" width="9.85546875" style="1" customWidth="1"/>
    <col min="2053" max="2053" width="9.140625" style="1" customWidth="1"/>
    <col min="2054" max="2054" width="11.28515625" style="1" customWidth="1"/>
    <col min="2055" max="2055" width="9.28515625" style="1" customWidth="1"/>
    <col min="2056" max="2056" width="10.85546875" style="1" customWidth="1"/>
    <col min="2057" max="2057" width="8.5703125" style="1" customWidth="1"/>
    <col min="2058" max="2058" width="10" style="1" customWidth="1"/>
    <col min="2059" max="2059" width="8.7109375" style="1" customWidth="1"/>
    <col min="2060" max="2060" width="9.28515625" style="1" customWidth="1"/>
    <col min="2061" max="2061" width="11.5703125" style="1" customWidth="1"/>
    <col min="2062" max="2304" width="9.140625" style="1"/>
    <col min="2305" max="2305" width="5" style="1" customWidth="1"/>
    <col min="2306" max="2306" width="11" style="1" customWidth="1"/>
    <col min="2307" max="2307" width="51.28515625" style="1" customWidth="1"/>
    <col min="2308" max="2308" width="9.85546875" style="1" customWidth="1"/>
    <col min="2309" max="2309" width="9.140625" style="1" customWidth="1"/>
    <col min="2310" max="2310" width="11.28515625" style="1" customWidth="1"/>
    <col min="2311" max="2311" width="9.28515625" style="1" customWidth="1"/>
    <col min="2312" max="2312" width="10.85546875" style="1" customWidth="1"/>
    <col min="2313" max="2313" width="8.5703125" style="1" customWidth="1"/>
    <col min="2314" max="2314" width="10" style="1" customWidth="1"/>
    <col min="2315" max="2315" width="8.7109375" style="1" customWidth="1"/>
    <col min="2316" max="2316" width="9.28515625" style="1" customWidth="1"/>
    <col min="2317" max="2317" width="11.5703125" style="1" customWidth="1"/>
    <col min="2318" max="2560" width="9.140625" style="1"/>
    <col min="2561" max="2561" width="5" style="1" customWidth="1"/>
    <col min="2562" max="2562" width="11" style="1" customWidth="1"/>
    <col min="2563" max="2563" width="51.28515625" style="1" customWidth="1"/>
    <col min="2564" max="2564" width="9.85546875" style="1" customWidth="1"/>
    <col min="2565" max="2565" width="9.140625" style="1" customWidth="1"/>
    <col min="2566" max="2566" width="11.28515625" style="1" customWidth="1"/>
    <col min="2567" max="2567" width="9.28515625" style="1" customWidth="1"/>
    <col min="2568" max="2568" width="10.85546875" style="1" customWidth="1"/>
    <col min="2569" max="2569" width="8.5703125" style="1" customWidth="1"/>
    <col min="2570" max="2570" width="10" style="1" customWidth="1"/>
    <col min="2571" max="2571" width="8.7109375" style="1" customWidth="1"/>
    <col min="2572" max="2572" width="9.28515625" style="1" customWidth="1"/>
    <col min="2573" max="2573" width="11.5703125" style="1" customWidth="1"/>
    <col min="2574" max="2816" width="9.140625" style="1"/>
    <col min="2817" max="2817" width="5" style="1" customWidth="1"/>
    <col min="2818" max="2818" width="11" style="1" customWidth="1"/>
    <col min="2819" max="2819" width="51.28515625" style="1" customWidth="1"/>
    <col min="2820" max="2820" width="9.85546875" style="1" customWidth="1"/>
    <col min="2821" max="2821" width="9.140625" style="1" customWidth="1"/>
    <col min="2822" max="2822" width="11.28515625" style="1" customWidth="1"/>
    <col min="2823" max="2823" width="9.28515625" style="1" customWidth="1"/>
    <col min="2824" max="2824" width="10.85546875" style="1" customWidth="1"/>
    <col min="2825" max="2825" width="8.5703125" style="1" customWidth="1"/>
    <col min="2826" max="2826" width="10" style="1" customWidth="1"/>
    <col min="2827" max="2827" width="8.7109375" style="1" customWidth="1"/>
    <col min="2828" max="2828" width="9.28515625" style="1" customWidth="1"/>
    <col min="2829" max="2829" width="11.5703125" style="1" customWidth="1"/>
    <col min="2830" max="3072" width="9.140625" style="1"/>
    <col min="3073" max="3073" width="5" style="1" customWidth="1"/>
    <col min="3074" max="3074" width="11" style="1" customWidth="1"/>
    <col min="3075" max="3075" width="51.28515625" style="1" customWidth="1"/>
    <col min="3076" max="3076" width="9.85546875" style="1" customWidth="1"/>
    <col min="3077" max="3077" width="9.140625" style="1" customWidth="1"/>
    <col min="3078" max="3078" width="11.28515625" style="1" customWidth="1"/>
    <col min="3079" max="3079" width="9.28515625" style="1" customWidth="1"/>
    <col min="3080" max="3080" width="10.85546875" style="1" customWidth="1"/>
    <col min="3081" max="3081" width="8.5703125" style="1" customWidth="1"/>
    <col min="3082" max="3082" width="10" style="1" customWidth="1"/>
    <col min="3083" max="3083" width="8.7109375" style="1" customWidth="1"/>
    <col min="3084" max="3084" width="9.28515625" style="1" customWidth="1"/>
    <col min="3085" max="3085" width="11.5703125" style="1" customWidth="1"/>
    <col min="3086" max="3328" width="9.140625" style="1"/>
    <col min="3329" max="3329" width="5" style="1" customWidth="1"/>
    <col min="3330" max="3330" width="11" style="1" customWidth="1"/>
    <col min="3331" max="3331" width="51.28515625" style="1" customWidth="1"/>
    <col min="3332" max="3332" width="9.85546875" style="1" customWidth="1"/>
    <col min="3333" max="3333" width="9.140625" style="1" customWidth="1"/>
    <col min="3334" max="3334" width="11.28515625" style="1" customWidth="1"/>
    <col min="3335" max="3335" width="9.28515625" style="1" customWidth="1"/>
    <col min="3336" max="3336" width="10.85546875" style="1" customWidth="1"/>
    <col min="3337" max="3337" width="8.5703125" style="1" customWidth="1"/>
    <col min="3338" max="3338" width="10" style="1" customWidth="1"/>
    <col min="3339" max="3339" width="8.7109375" style="1" customWidth="1"/>
    <col min="3340" max="3340" width="9.28515625" style="1" customWidth="1"/>
    <col min="3341" max="3341" width="11.5703125" style="1" customWidth="1"/>
    <col min="3342" max="3584" width="9.140625" style="1"/>
    <col min="3585" max="3585" width="5" style="1" customWidth="1"/>
    <col min="3586" max="3586" width="11" style="1" customWidth="1"/>
    <col min="3587" max="3587" width="51.28515625" style="1" customWidth="1"/>
    <col min="3588" max="3588" width="9.85546875" style="1" customWidth="1"/>
    <col min="3589" max="3589" width="9.140625" style="1" customWidth="1"/>
    <col min="3590" max="3590" width="11.28515625" style="1" customWidth="1"/>
    <col min="3591" max="3591" width="9.28515625" style="1" customWidth="1"/>
    <col min="3592" max="3592" width="10.85546875" style="1" customWidth="1"/>
    <col min="3593" max="3593" width="8.5703125" style="1" customWidth="1"/>
    <col min="3594" max="3594" width="10" style="1" customWidth="1"/>
    <col min="3595" max="3595" width="8.7109375" style="1" customWidth="1"/>
    <col min="3596" max="3596" width="9.28515625" style="1" customWidth="1"/>
    <col min="3597" max="3597" width="11.5703125" style="1" customWidth="1"/>
    <col min="3598" max="3840" width="9.140625" style="1"/>
    <col min="3841" max="3841" width="5" style="1" customWidth="1"/>
    <col min="3842" max="3842" width="11" style="1" customWidth="1"/>
    <col min="3843" max="3843" width="51.28515625" style="1" customWidth="1"/>
    <col min="3844" max="3844" width="9.85546875" style="1" customWidth="1"/>
    <col min="3845" max="3845" width="9.140625" style="1" customWidth="1"/>
    <col min="3846" max="3846" width="11.28515625" style="1" customWidth="1"/>
    <col min="3847" max="3847" width="9.28515625" style="1" customWidth="1"/>
    <col min="3848" max="3848" width="10.85546875" style="1" customWidth="1"/>
    <col min="3849" max="3849" width="8.5703125" style="1" customWidth="1"/>
    <col min="3850" max="3850" width="10" style="1" customWidth="1"/>
    <col min="3851" max="3851" width="8.7109375" style="1" customWidth="1"/>
    <col min="3852" max="3852" width="9.28515625" style="1" customWidth="1"/>
    <col min="3853" max="3853" width="11.5703125" style="1" customWidth="1"/>
    <col min="3854" max="4096" width="9.140625" style="1"/>
    <col min="4097" max="4097" width="5" style="1" customWidth="1"/>
    <col min="4098" max="4098" width="11" style="1" customWidth="1"/>
    <col min="4099" max="4099" width="51.28515625" style="1" customWidth="1"/>
    <col min="4100" max="4100" width="9.85546875" style="1" customWidth="1"/>
    <col min="4101" max="4101" width="9.140625" style="1" customWidth="1"/>
    <col min="4102" max="4102" width="11.28515625" style="1" customWidth="1"/>
    <col min="4103" max="4103" width="9.28515625" style="1" customWidth="1"/>
    <col min="4104" max="4104" width="10.85546875" style="1" customWidth="1"/>
    <col min="4105" max="4105" width="8.5703125" style="1" customWidth="1"/>
    <col min="4106" max="4106" width="10" style="1" customWidth="1"/>
    <col min="4107" max="4107" width="8.7109375" style="1" customWidth="1"/>
    <col min="4108" max="4108" width="9.28515625" style="1" customWidth="1"/>
    <col min="4109" max="4109" width="11.5703125" style="1" customWidth="1"/>
    <col min="4110" max="4352" width="9.140625" style="1"/>
    <col min="4353" max="4353" width="5" style="1" customWidth="1"/>
    <col min="4354" max="4354" width="11" style="1" customWidth="1"/>
    <col min="4355" max="4355" width="51.28515625" style="1" customWidth="1"/>
    <col min="4356" max="4356" width="9.85546875" style="1" customWidth="1"/>
    <col min="4357" max="4357" width="9.140625" style="1" customWidth="1"/>
    <col min="4358" max="4358" width="11.28515625" style="1" customWidth="1"/>
    <col min="4359" max="4359" width="9.28515625" style="1" customWidth="1"/>
    <col min="4360" max="4360" width="10.85546875" style="1" customWidth="1"/>
    <col min="4361" max="4361" width="8.5703125" style="1" customWidth="1"/>
    <col min="4362" max="4362" width="10" style="1" customWidth="1"/>
    <col min="4363" max="4363" width="8.7109375" style="1" customWidth="1"/>
    <col min="4364" max="4364" width="9.28515625" style="1" customWidth="1"/>
    <col min="4365" max="4365" width="11.5703125" style="1" customWidth="1"/>
    <col min="4366" max="4608" width="9.140625" style="1"/>
    <col min="4609" max="4609" width="5" style="1" customWidth="1"/>
    <col min="4610" max="4610" width="11" style="1" customWidth="1"/>
    <col min="4611" max="4611" width="51.28515625" style="1" customWidth="1"/>
    <col min="4612" max="4612" width="9.85546875" style="1" customWidth="1"/>
    <col min="4613" max="4613" width="9.140625" style="1" customWidth="1"/>
    <col min="4614" max="4614" width="11.28515625" style="1" customWidth="1"/>
    <col min="4615" max="4615" width="9.28515625" style="1" customWidth="1"/>
    <col min="4616" max="4616" width="10.85546875" style="1" customWidth="1"/>
    <col min="4617" max="4617" width="8.5703125" style="1" customWidth="1"/>
    <col min="4618" max="4618" width="10" style="1" customWidth="1"/>
    <col min="4619" max="4619" width="8.7109375" style="1" customWidth="1"/>
    <col min="4620" max="4620" width="9.28515625" style="1" customWidth="1"/>
    <col min="4621" max="4621" width="11.5703125" style="1" customWidth="1"/>
    <col min="4622" max="4864" width="9.140625" style="1"/>
    <col min="4865" max="4865" width="5" style="1" customWidth="1"/>
    <col min="4866" max="4866" width="11" style="1" customWidth="1"/>
    <col min="4867" max="4867" width="51.28515625" style="1" customWidth="1"/>
    <col min="4868" max="4868" width="9.85546875" style="1" customWidth="1"/>
    <col min="4869" max="4869" width="9.140625" style="1" customWidth="1"/>
    <col min="4870" max="4870" width="11.28515625" style="1" customWidth="1"/>
    <col min="4871" max="4871" width="9.28515625" style="1" customWidth="1"/>
    <col min="4872" max="4872" width="10.85546875" style="1" customWidth="1"/>
    <col min="4873" max="4873" width="8.5703125" style="1" customWidth="1"/>
    <col min="4874" max="4874" width="10" style="1" customWidth="1"/>
    <col min="4875" max="4875" width="8.7109375" style="1" customWidth="1"/>
    <col min="4876" max="4876" width="9.28515625" style="1" customWidth="1"/>
    <col min="4877" max="4877" width="11.5703125" style="1" customWidth="1"/>
    <col min="4878" max="5120" width="9.140625" style="1"/>
    <col min="5121" max="5121" width="5" style="1" customWidth="1"/>
    <col min="5122" max="5122" width="11" style="1" customWidth="1"/>
    <col min="5123" max="5123" width="51.28515625" style="1" customWidth="1"/>
    <col min="5124" max="5124" width="9.85546875" style="1" customWidth="1"/>
    <col min="5125" max="5125" width="9.140625" style="1" customWidth="1"/>
    <col min="5126" max="5126" width="11.28515625" style="1" customWidth="1"/>
    <col min="5127" max="5127" width="9.28515625" style="1" customWidth="1"/>
    <col min="5128" max="5128" width="10.85546875" style="1" customWidth="1"/>
    <col min="5129" max="5129" width="8.5703125" style="1" customWidth="1"/>
    <col min="5130" max="5130" width="10" style="1" customWidth="1"/>
    <col min="5131" max="5131" width="8.7109375" style="1" customWidth="1"/>
    <col min="5132" max="5132" width="9.28515625" style="1" customWidth="1"/>
    <col min="5133" max="5133" width="11.5703125" style="1" customWidth="1"/>
    <col min="5134" max="5376" width="9.140625" style="1"/>
    <col min="5377" max="5377" width="5" style="1" customWidth="1"/>
    <col min="5378" max="5378" width="11" style="1" customWidth="1"/>
    <col min="5379" max="5379" width="51.28515625" style="1" customWidth="1"/>
    <col min="5380" max="5380" width="9.85546875" style="1" customWidth="1"/>
    <col min="5381" max="5381" width="9.140625" style="1" customWidth="1"/>
    <col min="5382" max="5382" width="11.28515625" style="1" customWidth="1"/>
    <col min="5383" max="5383" width="9.28515625" style="1" customWidth="1"/>
    <col min="5384" max="5384" width="10.85546875" style="1" customWidth="1"/>
    <col min="5385" max="5385" width="8.5703125" style="1" customWidth="1"/>
    <col min="5386" max="5386" width="10" style="1" customWidth="1"/>
    <col min="5387" max="5387" width="8.7109375" style="1" customWidth="1"/>
    <col min="5388" max="5388" width="9.28515625" style="1" customWidth="1"/>
    <col min="5389" max="5389" width="11.5703125" style="1" customWidth="1"/>
    <col min="5390" max="5632" width="9.140625" style="1"/>
    <col min="5633" max="5633" width="5" style="1" customWidth="1"/>
    <col min="5634" max="5634" width="11" style="1" customWidth="1"/>
    <col min="5635" max="5635" width="51.28515625" style="1" customWidth="1"/>
    <col min="5636" max="5636" width="9.85546875" style="1" customWidth="1"/>
    <col min="5637" max="5637" width="9.140625" style="1" customWidth="1"/>
    <col min="5638" max="5638" width="11.28515625" style="1" customWidth="1"/>
    <col min="5639" max="5639" width="9.28515625" style="1" customWidth="1"/>
    <col min="5640" max="5640" width="10.85546875" style="1" customWidth="1"/>
    <col min="5641" max="5641" width="8.5703125" style="1" customWidth="1"/>
    <col min="5642" max="5642" width="10" style="1" customWidth="1"/>
    <col min="5643" max="5643" width="8.7109375" style="1" customWidth="1"/>
    <col min="5644" max="5644" width="9.28515625" style="1" customWidth="1"/>
    <col min="5645" max="5645" width="11.5703125" style="1" customWidth="1"/>
    <col min="5646" max="5888" width="9.140625" style="1"/>
    <col min="5889" max="5889" width="5" style="1" customWidth="1"/>
    <col min="5890" max="5890" width="11" style="1" customWidth="1"/>
    <col min="5891" max="5891" width="51.28515625" style="1" customWidth="1"/>
    <col min="5892" max="5892" width="9.85546875" style="1" customWidth="1"/>
    <col min="5893" max="5893" width="9.140625" style="1" customWidth="1"/>
    <col min="5894" max="5894" width="11.28515625" style="1" customWidth="1"/>
    <col min="5895" max="5895" width="9.28515625" style="1" customWidth="1"/>
    <col min="5896" max="5896" width="10.85546875" style="1" customWidth="1"/>
    <col min="5897" max="5897" width="8.5703125" style="1" customWidth="1"/>
    <col min="5898" max="5898" width="10" style="1" customWidth="1"/>
    <col min="5899" max="5899" width="8.7109375" style="1" customWidth="1"/>
    <col min="5900" max="5900" width="9.28515625" style="1" customWidth="1"/>
    <col min="5901" max="5901" width="11.5703125" style="1" customWidth="1"/>
    <col min="5902" max="6144" width="9.140625" style="1"/>
    <col min="6145" max="6145" width="5" style="1" customWidth="1"/>
    <col min="6146" max="6146" width="11" style="1" customWidth="1"/>
    <col min="6147" max="6147" width="51.28515625" style="1" customWidth="1"/>
    <col min="6148" max="6148" width="9.85546875" style="1" customWidth="1"/>
    <col min="6149" max="6149" width="9.140625" style="1" customWidth="1"/>
    <col min="6150" max="6150" width="11.28515625" style="1" customWidth="1"/>
    <col min="6151" max="6151" width="9.28515625" style="1" customWidth="1"/>
    <col min="6152" max="6152" width="10.85546875" style="1" customWidth="1"/>
    <col min="6153" max="6153" width="8.5703125" style="1" customWidth="1"/>
    <col min="6154" max="6154" width="10" style="1" customWidth="1"/>
    <col min="6155" max="6155" width="8.7109375" style="1" customWidth="1"/>
    <col min="6156" max="6156" width="9.28515625" style="1" customWidth="1"/>
    <col min="6157" max="6157" width="11.5703125" style="1" customWidth="1"/>
    <col min="6158" max="6400" width="9.140625" style="1"/>
    <col min="6401" max="6401" width="5" style="1" customWidth="1"/>
    <col min="6402" max="6402" width="11" style="1" customWidth="1"/>
    <col min="6403" max="6403" width="51.28515625" style="1" customWidth="1"/>
    <col min="6404" max="6404" width="9.85546875" style="1" customWidth="1"/>
    <col min="6405" max="6405" width="9.140625" style="1" customWidth="1"/>
    <col min="6406" max="6406" width="11.28515625" style="1" customWidth="1"/>
    <col min="6407" max="6407" width="9.28515625" style="1" customWidth="1"/>
    <col min="6408" max="6408" width="10.85546875" style="1" customWidth="1"/>
    <col min="6409" max="6409" width="8.5703125" style="1" customWidth="1"/>
    <col min="6410" max="6410" width="10" style="1" customWidth="1"/>
    <col min="6411" max="6411" width="8.7109375" style="1" customWidth="1"/>
    <col min="6412" max="6412" width="9.28515625" style="1" customWidth="1"/>
    <col min="6413" max="6413" width="11.5703125" style="1" customWidth="1"/>
    <col min="6414" max="6656" width="9.140625" style="1"/>
    <col min="6657" max="6657" width="5" style="1" customWidth="1"/>
    <col min="6658" max="6658" width="11" style="1" customWidth="1"/>
    <col min="6659" max="6659" width="51.28515625" style="1" customWidth="1"/>
    <col min="6660" max="6660" width="9.85546875" style="1" customWidth="1"/>
    <col min="6661" max="6661" width="9.140625" style="1" customWidth="1"/>
    <col min="6662" max="6662" width="11.28515625" style="1" customWidth="1"/>
    <col min="6663" max="6663" width="9.28515625" style="1" customWidth="1"/>
    <col min="6664" max="6664" width="10.85546875" style="1" customWidth="1"/>
    <col min="6665" max="6665" width="8.5703125" style="1" customWidth="1"/>
    <col min="6666" max="6666" width="10" style="1" customWidth="1"/>
    <col min="6667" max="6667" width="8.7109375" style="1" customWidth="1"/>
    <col min="6668" max="6668" width="9.28515625" style="1" customWidth="1"/>
    <col min="6669" max="6669" width="11.5703125" style="1" customWidth="1"/>
    <col min="6670" max="6912" width="9.140625" style="1"/>
    <col min="6913" max="6913" width="5" style="1" customWidth="1"/>
    <col min="6914" max="6914" width="11" style="1" customWidth="1"/>
    <col min="6915" max="6915" width="51.28515625" style="1" customWidth="1"/>
    <col min="6916" max="6916" width="9.85546875" style="1" customWidth="1"/>
    <col min="6917" max="6917" width="9.140625" style="1" customWidth="1"/>
    <col min="6918" max="6918" width="11.28515625" style="1" customWidth="1"/>
    <col min="6919" max="6919" width="9.28515625" style="1" customWidth="1"/>
    <col min="6920" max="6920" width="10.85546875" style="1" customWidth="1"/>
    <col min="6921" max="6921" width="8.5703125" style="1" customWidth="1"/>
    <col min="6922" max="6922" width="10" style="1" customWidth="1"/>
    <col min="6923" max="6923" width="8.7109375" style="1" customWidth="1"/>
    <col min="6924" max="6924" width="9.28515625" style="1" customWidth="1"/>
    <col min="6925" max="6925" width="11.5703125" style="1" customWidth="1"/>
    <col min="6926" max="7168" width="9.140625" style="1"/>
    <col min="7169" max="7169" width="5" style="1" customWidth="1"/>
    <col min="7170" max="7170" width="11" style="1" customWidth="1"/>
    <col min="7171" max="7171" width="51.28515625" style="1" customWidth="1"/>
    <col min="7172" max="7172" width="9.85546875" style="1" customWidth="1"/>
    <col min="7173" max="7173" width="9.140625" style="1" customWidth="1"/>
    <col min="7174" max="7174" width="11.28515625" style="1" customWidth="1"/>
    <col min="7175" max="7175" width="9.28515625" style="1" customWidth="1"/>
    <col min="7176" max="7176" width="10.85546875" style="1" customWidth="1"/>
    <col min="7177" max="7177" width="8.5703125" style="1" customWidth="1"/>
    <col min="7178" max="7178" width="10" style="1" customWidth="1"/>
    <col min="7179" max="7179" width="8.7109375" style="1" customWidth="1"/>
    <col min="7180" max="7180" width="9.28515625" style="1" customWidth="1"/>
    <col min="7181" max="7181" width="11.5703125" style="1" customWidth="1"/>
    <col min="7182" max="7424" width="9.140625" style="1"/>
    <col min="7425" max="7425" width="5" style="1" customWidth="1"/>
    <col min="7426" max="7426" width="11" style="1" customWidth="1"/>
    <col min="7427" max="7427" width="51.28515625" style="1" customWidth="1"/>
    <col min="7428" max="7428" width="9.85546875" style="1" customWidth="1"/>
    <col min="7429" max="7429" width="9.140625" style="1" customWidth="1"/>
    <col min="7430" max="7430" width="11.28515625" style="1" customWidth="1"/>
    <col min="7431" max="7431" width="9.28515625" style="1" customWidth="1"/>
    <col min="7432" max="7432" width="10.85546875" style="1" customWidth="1"/>
    <col min="7433" max="7433" width="8.5703125" style="1" customWidth="1"/>
    <col min="7434" max="7434" width="10" style="1" customWidth="1"/>
    <col min="7435" max="7435" width="8.7109375" style="1" customWidth="1"/>
    <col min="7436" max="7436" width="9.28515625" style="1" customWidth="1"/>
    <col min="7437" max="7437" width="11.5703125" style="1" customWidth="1"/>
    <col min="7438" max="7680" width="9.140625" style="1"/>
    <col min="7681" max="7681" width="5" style="1" customWidth="1"/>
    <col min="7682" max="7682" width="11" style="1" customWidth="1"/>
    <col min="7683" max="7683" width="51.28515625" style="1" customWidth="1"/>
    <col min="7684" max="7684" width="9.85546875" style="1" customWidth="1"/>
    <col min="7685" max="7685" width="9.140625" style="1" customWidth="1"/>
    <col min="7686" max="7686" width="11.28515625" style="1" customWidth="1"/>
    <col min="7687" max="7687" width="9.28515625" style="1" customWidth="1"/>
    <col min="7688" max="7688" width="10.85546875" style="1" customWidth="1"/>
    <col min="7689" max="7689" width="8.5703125" style="1" customWidth="1"/>
    <col min="7690" max="7690" width="10" style="1" customWidth="1"/>
    <col min="7691" max="7691" width="8.7109375" style="1" customWidth="1"/>
    <col min="7692" max="7692" width="9.28515625" style="1" customWidth="1"/>
    <col min="7693" max="7693" width="11.5703125" style="1" customWidth="1"/>
    <col min="7694" max="7936" width="9.140625" style="1"/>
    <col min="7937" max="7937" width="5" style="1" customWidth="1"/>
    <col min="7938" max="7938" width="11" style="1" customWidth="1"/>
    <col min="7939" max="7939" width="51.28515625" style="1" customWidth="1"/>
    <col min="7940" max="7940" width="9.85546875" style="1" customWidth="1"/>
    <col min="7941" max="7941" width="9.140625" style="1" customWidth="1"/>
    <col min="7942" max="7942" width="11.28515625" style="1" customWidth="1"/>
    <col min="7943" max="7943" width="9.28515625" style="1" customWidth="1"/>
    <col min="7944" max="7944" width="10.85546875" style="1" customWidth="1"/>
    <col min="7945" max="7945" width="8.5703125" style="1" customWidth="1"/>
    <col min="7946" max="7946" width="10" style="1" customWidth="1"/>
    <col min="7947" max="7947" width="8.7109375" style="1" customWidth="1"/>
    <col min="7948" max="7948" width="9.28515625" style="1" customWidth="1"/>
    <col min="7949" max="7949" width="11.5703125" style="1" customWidth="1"/>
    <col min="7950" max="8192" width="9.140625" style="1"/>
    <col min="8193" max="8193" width="5" style="1" customWidth="1"/>
    <col min="8194" max="8194" width="11" style="1" customWidth="1"/>
    <col min="8195" max="8195" width="51.28515625" style="1" customWidth="1"/>
    <col min="8196" max="8196" width="9.85546875" style="1" customWidth="1"/>
    <col min="8197" max="8197" width="9.140625" style="1" customWidth="1"/>
    <col min="8198" max="8198" width="11.28515625" style="1" customWidth="1"/>
    <col min="8199" max="8199" width="9.28515625" style="1" customWidth="1"/>
    <col min="8200" max="8200" width="10.85546875" style="1" customWidth="1"/>
    <col min="8201" max="8201" width="8.5703125" style="1" customWidth="1"/>
    <col min="8202" max="8202" width="10" style="1" customWidth="1"/>
    <col min="8203" max="8203" width="8.7109375" style="1" customWidth="1"/>
    <col min="8204" max="8204" width="9.28515625" style="1" customWidth="1"/>
    <col min="8205" max="8205" width="11.5703125" style="1" customWidth="1"/>
    <col min="8206" max="8448" width="9.140625" style="1"/>
    <col min="8449" max="8449" width="5" style="1" customWidth="1"/>
    <col min="8450" max="8450" width="11" style="1" customWidth="1"/>
    <col min="8451" max="8451" width="51.28515625" style="1" customWidth="1"/>
    <col min="8452" max="8452" width="9.85546875" style="1" customWidth="1"/>
    <col min="8453" max="8453" width="9.140625" style="1" customWidth="1"/>
    <col min="8454" max="8454" width="11.28515625" style="1" customWidth="1"/>
    <col min="8455" max="8455" width="9.28515625" style="1" customWidth="1"/>
    <col min="8456" max="8456" width="10.85546875" style="1" customWidth="1"/>
    <col min="8457" max="8457" width="8.5703125" style="1" customWidth="1"/>
    <col min="8458" max="8458" width="10" style="1" customWidth="1"/>
    <col min="8459" max="8459" width="8.7109375" style="1" customWidth="1"/>
    <col min="8460" max="8460" width="9.28515625" style="1" customWidth="1"/>
    <col min="8461" max="8461" width="11.5703125" style="1" customWidth="1"/>
    <col min="8462" max="8704" width="9.140625" style="1"/>
    <col min="8705" max="8705" width="5" style="1" customWidth="1"/>
    <col min="8706" max="8706" width="11" style="1" customWidth="1"/>
    <col min="8707" max="8707" width="51.28515625" style="1" customWidth="1"/>
    <col min="8708" max="8708" width="9.85546875" style="1" customWidth="1"/>
    <col min="8709" max="8709" width="9.140625" style="1" customWidth="1"/>
    <col min="8710" max="8710" width="11.28515625" style="1" customWidth="1"/>
    <col min="8711" max="8711" width="9.28515625" style="1" customWidth="1"/>
    <col min="8712" max="8712" width="10.85546875" style="1" customWidth="1"/>
    <col min="8713" max="8713" width="8.5703125" style="1" customWidth="1"/>
    <col min="8714" max="8714" width="10" style="1" customWidth="1"/>
    <col min="8715" max="8715" width="8.7109375" style="1" customWidth="1"/>
    <col min="8716" max="8716" width="9.28515625" style="1" customWidth="1"/>
    <col min="8717" max="8717" width="11.5703125" style="1" customWidth="1"/>
    <col min="8718" max="8960" width="9.140625" style="1"/>
    <col min="8961" max="8961" width="5" style="1" customWidth="1"/>
    <col min="8962" max="8962" width="11" style="1" customWidth="1"/>
    <col min="8963" max="8963" width="51.28515625" style="1" customWidth="1"/>
    <col min="8964" max="8964" width="9.85546875" style="1" customWidth="1"/>
    <col min="8965" max="8965" width="9.140625" style="1" customWidth="1"/>
    <col min="8966" max="8966" width="11.28515625" style="1" customWidth="1"/>
    <col min="8967" max="8967" width="9.28515625" style="1" customWidth="1"/>
    <col min="8968" max="8968" width="10.85546875" style="1" customWidth="1"/>
    <col min="8969" max="8969" width="8.5703125" style="1" customWidth="1"/>
    <col min="8970" max="8970" width="10" style="1" customWidth="1"/>
    <col min="8971" max="8971" width="8.7109375" style="1" customWidth="1"/>
    <col min="8972" max="8972" width="9.28515625" style="1" customWidth="1"/>
    <col min="8973" max="8973" width="11.5703125" style="1" customWidth="1"/>
    <col min="8974" max="9216" width="9.140625" style="1"/>
    <col min="9217" max="9217" width="5" style="1" customWidth="1"/>
    <col min="9218" max="9218" width="11" style="1" customWidth="1"/>
    <col min="9219" max="9219" width="51.28515625" style="1" customWidth="1"/>
    <col min="9220" max="9220" width="9.85546875" style="1" customWidth="1"/>
    <col min="9221" max="9221" width="9.140625" style="1" customWidth="1"/>
    <col min="9222" max="9222" width="11.28515625" style="1" customWidth="1"/>
    <col min="9223" max="9223" width="9.28515625" style="1" customWidth="1"/>
    <col min="9224" max="9224" width="10.85546875" style="1" customWidth="1"/>
    <col min="9225" max="9225" width="8.5703125" style="1" customWidth="1"/>
    <col min="9226" max="9226" width="10" style="1" customWidth="1"/>
    <col min="9227" max="9227" width="8.7109375" style="1" customWidth="1"/>
    <col min="9228" max="9228" width="9.28515625" style="1" customWidth="1"/>
    <col min="9229" max="9229" width="11.5703125" style="1" customWidth="1"/>
    <col min="9230" max="9472" width="9.140625" style="1"/>
    <col min="9473" max="9473" width="5" style="1" customWidth="1"/>
    <col min="9474" max="9474" width="11" style="1" customWidth="1"/>
    <col min="9475" max="9475" width="51.28515625" style="1" customWidth="1"/>
    <col min="9476" max="9476" width="9.85546875" style="1" customWidth="1"/>
    <col min="9477" max="9477" width="9.140625" style="1" customWidth="1"/>
    <col min="9478" max="9478" width="11.28515625" style="1" customWidth="1"/>
    <col min="9479" max="9479" width="9.28515625" style="1" customWidth="1"/>
    <col min="9480" max="9480" width="10.85546875" style="1" customWidth="1"/>
    <col min="9481" max="9481" width="8.5703125" style="1" customWidth="1"/>
    <col min="9482" max="9482" width="10" style="1" customWidth="1"/>
    <col min="9483" max="9483" width="8.7109375" style="1" customWidth="1"/>
    <col min="9484" max="9484" width="9.28515625" style="1" customWidth="1"/>
    <col min="9485" max="9485" width="11.5703125" style="1" customWidth="1"/>
    <col min="9486" max="9728" width="9.140625" style="1"/>
    <col min="9729" max="9729" width="5" style="1" customWidth="1"/>
    <col min="9730" max="9730" width="11" style="1" customWidth="1"/>
    <col min="9731" max="9731" width="51.28515625" style="1" customWidth="1"/>
    <col min="9732" max="9732" width="9.85546875" style="1" customWidth="1"/>
    <col min="9733" max="9733" width="9.140625" style="1" customWidth="1"/>
    <col min="9734" max="9734" width="11.28515625" style="1" customWidth="1"/>
    <col min="9735" max="9735" width="9.28515625" style="1" customWidth="1"/>
    <col min="9736" max="9736" width="10.85546875" style="1" customWidth="1"/>
    <col min="9737" max="9737" width="8.5703125" style="1" customWidth="1"/>
    <col min="9738" max="9738" width="10" style="1" customWidth="1"/>
    <col min="9739" max="9739" width="8.7109375" style="1" customWidth="1"/>
    <col min="9740" max="9740" width="9.28515625" style="1" customWidth="1"/>
    <col min="9741" max="9741" width="11.5703125" style="1" customWidth="1"/>
    <col min="9742" max="9984" width="9.140625" style="1"/>
    <col min="9985" max="9985" width="5" style="1" customWidth="1"/>
    <col min="9986" max="9986" width="11" style="1" customWidth="1"/>
    <col min="9987" max="9987" width="51.28515625" style="1" customWidth="1"/>
    <col min="9988" max="9988" width="9.85546875" style="1" customWidth="1"/>
    <col min="9989" max="9989" width="9.140625" style="1" customWidth="1"/>
    <col min="9990" max="9990" width="11.28515625" style="1" customWidth="1"/>
    <col min="9991" max="9991" width="9.28515625" style="1" customWidth="1"/>
    <col min="9992" max="9992" width="10.85546875" style="1" customWidth="1"/>
    <col min="9993" max="9993" width="8.5703125" style="1" customWidth="1"/>
    <col min="9994" max="9994" width="10" style="1" customWidth="1"/>
    <col min="9995" max="9995" width="8.7109375" style="1" customWidth="1"/>
    <col min="9996" max="9996" width="9.28515625" style="1" customWidth="1"/>
    <col min="9997" max="9997" width="11.5703125" style="1" customWidth="1"/>
    <col min="9998" max="10240" width="9.140625" style="1"/>
    <col min="10241" max="10241" width="5" style="1" customWidth="1"/>
    <col min="10242" max="10242" width="11" style="1" customWidth="1"/>
    <col min="10243" max="10243" width="51.28515625" style="1" customWidth="1"/>
    <col min="10244" max="10244" width="9.85546875" style="1" customWidth="1"/>
    <col min="10245" max="10245" width="9.140625" style="1" customWidth="1"/>
    <col min="10246" max="10246" width="11.28515625" style="1" customWidth="1"/>
    <col min="10247" max="10247" width="9.28515625" style="1" customWidth="1"/>
    <col min="10248" max="10248" width="10.85546875" style="1" customWidth="1"/>
    <col min="10249" max="10249" width="8.5703125" style="1" customWidth="1"/>
    <col min="10250" max="10250" width="10" style="1" customWidth="1"/>
    <col min="10251" max="10251" width="8.7109375" style="1" customWidth="1"/>
    <col min="10252" max="10252" width="9.28515625" style="1" customWidth="1"/>
    <col min="10253" max="10253" width="11.5703125" style="1" customWidth="1"/>
    <col min="10254" max="10496" width="9.140625" style="1"/>
    <col min="10497" max="10497" width="5" style="1" customWidth="1"/>
    <col min="10498" max="10498" width="11" style="1" customWidth="1"/>
    <col min="10499" max="10499" width="51.28515625" style="1" customWidth="1"/>
    <col min="10500" max="10500" width="9.85546875" style="1" customWidth="1"/>
    <col min="10501" max="10501" width="9.140625" style="1" customWidth="1"/>
    <col min="10502" max="10502" width="11.28515625" style="1" customWidth="1"/>
    <col min="10503" max="10503" width="9.28515625" style="1" customWidth="1"/>
    <col min="10504" max="10504" width="10.85546875" style="1" customWidth="1"/>
    <col min="10505" max="10505" width="8.5703125" style="1" customWidth="1"/>
    <col min="10506" max="10506" width="10" style="1" customWidth="1"/>
    <col min="10507" max="10507" width="8.7109375" style="1" customWidth="1"/>
    <col min="10508" max="10508" width="9.28515625" style="1" customWidth="1"/>
    <col min="10509" max="10509" width="11.5703125" style="1" customWidth="1"/>
    <col min="10510" max="10752" width="9.140625" style="1"/>
    <col min="10753" max="10753" width="5" style="1" customWidth="1"/>
    <col min="10754" max="10754" width="11" style="1" customWidth="1"/>
    <col min="10755" max="10755" width="51.28515625" style="1" customWidth="1"/>
    <col min="10756" max="10756" width="9.85546875" style="1" customWidth="1"/>
    <col min="10757" max="10757" width="9.140625" style="1" customWidth="1"/>
    <col min="10758" max="10758" width="11.28515625" style="1" customWidth="1"/>
    <col min="10759" max="10759" width="9.28515625" style="1" customWidth="1"/>
    <col min="10760" max="10760" width="10.85546875" style="1" customWidth="1"/>
    <col min="10761" max="10761" width="8.5703125" style="1" customWidth="1"/>
    <col min="10762" max="10762" width="10" style="1" customWidth="1"/>
    <col min="10763" max="10763" width="8.7109375" style="1" customWidth="1"/>
    <col min="10764" max="10764" width="9.28515625" style="1" customWidth="1"/>
    <col min="10765" max="10765" width="11.5703125" style="1" customWidth="1"/>
    <col min="10766" max="11008" width="9.140625" style="1"/>
    <col min="11009" max="11009" width="5" style="1" customWidth="1"/>
    <col min="11010" max="11010" width="11" style="1" customWidth="1"/>
    <col min="11011" max="11011" width="51.28515625" style="1" customWidth="1"/>
    <col min="11012" max="11012" width="9.85546875" style="1" customWidth="1"/>
    <col min="11013" max="11013" width="9.140625" style="1" customWidth="1"/>
    <col min="11014" max="11014" width="11.28515625" style="1" customWidth="1"/>
    <col min="11015" max="11015" width="9.28515625" style="1" customWidth="1"/>
    <col min="11016" max="11016" width="10.85546875" style="1" customWidth="1"/>
    <col min="11017" max="11017" width="8.5703125" style="1" customWidth="1"/>
    <col min="11018" max="11018" width="10" style="1" customWidth="1"/>
    <col min="11019" max="11019" width="8.7109375" style="1" customWidth="1"/>
    <col min="11020" max="11020" width="9.28515625" style="1" customWidth="1"/>
    <col min="11021" max="11021" width="11.5703125" style="1" customWidth="1"/>
    <col min="11022" max="11264" width="9.140625" style="1"/>
    <col min="11265" max="11265" width="5" style="1" customWidth="1"/>
    <col min="11266" max="11266" width="11" style="1" customWidth="1"/>
    <col min="11267" max="11267" width="51.28515625" style="1" customWidth="1"/>
    <col min="11268" max="11268" width="9.85546875" style="1" customWidth="1"/>
    <col min="11269" max="11269" width="9.140625" style="1" customWidth="1"/>
    <col min="11270" max="11270" width="11.28515625" style="1" customWidth="1"/>
    <col min="11271" max="11271" width="9.28515625" style="1" customWidth="1"/>
    <col min="11272" max="11272" width="10.85546875" style="1" customWidth="1"/>
    <col min="11273" max="11273" width="8.5703125" style="1" customWidth="1"/>
    <col min="11274" max="11274" width="10" style="1" customWidth="1"/>
    <col min="11275" max="11275" width="8.7109375" style="1" customWidth="1"/>
    <col min="11276" max="11276" width="9.28515625" style="1" customWidth="1"/>
    <col min="11277" max="11277" width="11.5703125" style="1" customWidth="1"/>
    <col min="11278" max="11520" width="9.140625" style="1"/>
    <col min="11521" max="11521" width="5" style="1" customWidth="1"/>
    <col min="11522" max="11522" width="11" style="1" customWidth="1"/>
    <col min="11523" max="11523" width="51.28515625" style="1" customWidth="1"/>
    <col min="11524" max="11524" width="9.85546875" style="1" customWidth="1"/>
    <col min="11525" max="11525" width="9.140625" style="1" customWidth="1"/>
    <col min="11526" max="11526" width="11.28515625" style="1" customWidth="1"/>
    <col min="11527" max="11527" width="9.28515625" style="1" customWidth="1"/>
    <col min="11528" max="11528" width="10.85546875" style="1" customWidth="1"/>
    <col min="11529" max="11529" width="8.5703125" style="1" customWidth="1"/>
    <col min="11530" max="11530" width="10" style="1" customWidth="1"/>
    <col min="11531" max="11531" width="8.7109375" style="1" customWidth="1"/>
    <col min="11532" max="11532" width="9.28515625" style="1" customWidth="1"/>
    <col min="11533" max="11533" width="11.5703125" style="1" customWidth="1"/>
    <col min="11534" max="11776" width="9.140625" style="1"/>
    <col min="11777" max="11777" width="5" style="1" customWidth="1"/>
    <col min="11778" max="11778" width="11" style="1" customWidth="1"/>
    <col min="11779" max="11779" width="51.28515625" style="1" customWidth="1"/>
    <col min="11780" max="11780" width="9.85546875" style="1" customWidth="1"/>
    <col min="11781" max="11781" width="9.140625" style="1" customWidth="1"/>
    <col min="11782" max="11782" width="11.28515625" style="1" customWidth="1"/>
    <col min="11783" max="11783" width="9.28515625" style="1" customWidth="1"/>
    <col min="11784" max="11784" width="10.85546875" style="1" customWidth="1"/>
    <col min="11785" max="11785" width="8.5703125" style="1" customWidth="1"/>
    <col min="11786" max="11786" width="10" style="1" customWidth="1"/>
    <col min="11787" max="11787" width="8.7109375" style="1" customWidth="1"/>
    <col min="11788" max="11788" width="9.28515625" style="1" customWidth="1"/>
    <col min="11789" max="11789" width="11.5703125" style="1" customWidth="1"/>
    <col min="11790" max="12032" width="9.140625" style="1"/>
    <col min="12033" max="12033" width="5" style="1" customWidth="1"/>
    <col min="12034" max="12034" width="11" style="1" customWidth="1"/>
    <col min="12035" max="12035" width="51.28515625" style="1" customWidth="1"/>
    <col min="12036" max="12036" width="9.85546875" style="1" customWidth="1"/>
    <col min="12037" max="12037" width="9.140625" style="1" customWidth="1"/>
    <col min="12038" max="12038" width="11.28515625" style="1" customWidth="1"/>
    <col min="12039" max="12039" width="9.28515625" style="1" customWidth="1"/>
    <col min="12040" max="12040" width="10.85546875" style="1" customWidth="1"/>
    <col min="12041" max="12041" width="8.5703125" style="1" customWidth="1"/>
    <col min="12042" max="12042" width="10" style="1" customWidth="1"/>
    <col min="12043" max="12043" width="8.7109375" style="1" customWidth="1"/>
    <col min="12044" max="12044" width="9.28515625" style="1" customWidth="1"/>
    <col min="12045" max="12045" width="11.5703125" style="1" customWidth="1"/>
    <col min="12046" max="12288" width="9.140625" style="1"/>
    <col min="12289" max="12289" width="5" style="1" customWidth="1"/>
    <col min="12290" max="12290" width="11" style="1" customWidth="1"/>
    <col min="12291" max="12291" width="51.28515625" style="1" customWidth="1"/>
    <col min="12292" max="12292" width="9.85546875" style="1" customWidth="1"/>
    <col min="12293" max="12293" width="9.140625" style="1" customWidth="1"/>
    <col min="12294" max="12294" width="11.28515625" style="1" customWidth="1"/>
    <col min="12295" max="12295" width="9.28515625" style="1" customWidth="1"/>
    <col min="12296" max="12296" width="10.85546875" style="1" customWidth="1"/>
    <col min="12297" max="12297" width="8.5703125" style="1" customWidth="1"/>
    <col min="12298" max="12298" width="10" style="1" customWidth="1"/>
    <col min="12299" max="12299" width="8.7109375" style="1" customWidth="1"/>
    <col min="12300" max="12300" width="9.28515625" style="1" customWidth="1"/>
    <col min="12301" max="12301" width="11.5703125" style="1" customWidth="1"/>
    <col min="12302" max="12544" width="9.140625" style="1"/>
    <col min="12545" max="12545" width="5" style="1" customWidth="1"/>
    <col min="12546" max="12546" width="11" style="1" customWidth="1"/>
    <col min="12547" max="12547" width="51.28515625" style="1" customWidth="1"/>
    <col min="12548" max="12548" width="9.85546875" style="1" customWidth="1"/>
    <col min="12549" max="12549" width="9.140625" style="1" customWidth="1"/>
    <col min="12550" max="12550" width="11.28515625" style="1" customWidth="1"/>
    <col min="12551" max="12551" width="9.28515625" style="1" customWidth="1"/>
    <col min="12552" max="12552" width="10.85546875" style="1" customWidth="1"/>
    <col min="12553" max="12553" width="8.5703125" style="1" customWidth="1"/>
    <col min="12554" max="12554" width="10" style="1" customWidth="1"/>
    <col min="12555" max="12555" width="8.7109375" style="1" customWidth="1"/>
    <col min="12556" max="12556" width="9.28515625" style="1" customWidth="1"/>
    <col min="12557" max="12557" width="11.5703125" style="1" customWidth="1"/>
    <col min="12558" max="12800" width="9.140625" style="1"/>
    <col min="12801" max="12801" width="5" style="1" customWidth="1"/>
    <col min="12802" max="12802" width="11" style="1" customWidth="1"/>
    <col min="12803" max="12803" width="51.28515625" style="1" customWidth="1"/>
    <col min="12804" max="12804" width="9.85546875" style="1" customWidth="1"/>
    <col min="12805" max="12805" width="9.140625" style="1" customWidth="1"/>
    <col min="12806" max="12806" width="11.28515625" style="1" customWidth="1"/>
    <col min="12807" max="12807" width="9.28515625" style="1" customWidth="1"/>
    <col min="12808" max="12808" width="10.85546875" style="1" customWidth="1"/>
    <col min="12809" max="12809" width="8.5703125" style="1" customWidth="1"/>
    <col min="12810" max="12810" width="10" style="1" customWidth="1"/>
    <col min="12811" max="12811" width="8.7109375" style="1" customWidth="1"/>
    <col min="12812" max="12812" width="9.28515625" style="1" customWidth="1"/>
    <col min="12813" max="12813" width="11.5703125" style="1" customWidth="1"/>
    <col min="12814" max="13056" width="9.140625" style="1"/>
    <col min="13057" max="13057" width="5" style="1" customWidth="1"/>
    <col min="13058" max="13058" width="11" style="1" customWidth="1"/>
    <col min="13059" max="13059" width="51.28515625" style="1" customWidth="1"/>
    <col min="13060" max="13060" width="9.85546875" style="1" customWidth="1"/>
    <col min="13061" max="13061" width="9.140625" style="1" customWidth="1"/>
    <col min="13062" max="13062" width="11.28515625" style="1" customWidth="1"/>
    <col min="13063" max="13063" width="9.28515625" style="1" customWidth="1"/>
    <col min="13064" max="13064" width="10.85546875" style="1" customWidth="1"/>
    <col min="13065" max="13065" width="8.5703125" style="1" customWidth="1"/>
    <col min="13066" max="13066" width="10" style="1" customWidth="1"/>
    <col min="13067" max="13067" width="8.7109375" style="1" customWidth="1"/>
    <col min="13068" max="13068" width="9.28515625" style="1" customWidth="1"/>
    <col min="13069" max="13069" width="11.5703125" style="1" customWidth="1"/>
    <col min="13070" max="13312" width="9.140625" style="1"/>
    <col min="13313" max="13313" width="5" style="1" customWidth="1"/>
    <col min="13314" max="13314" width="11" style="1" customWidth="1"/>
    <col min="13315" max="13315" width="51.28515625" style="1" customWidth="1"/>
    <col min="13316" max="13316" width="9.85546875" style="1" customWidth="1"/>
    <col min="13317" max="13317" width="9.140625" style="1" customWidth="1"/>
    <col min="13318" max="13318" width="11.28515625" style="1" customWidth="1"/>
    <col min="13319" max="13319" width="9.28515625" style="1" customWidth="1"/>
    <col min="13320" max="13320" width="10.85546875" style="1" customWidth="1"/>
    <col min="13321" max="13321" width="8.5703125" style="1" customWidth="1"/>
    <col min="13322" max="13322" width="10" style="1" customWidth="1"/>
    <col min="13323" max="13323" width="8.7109375" style="1" customWidth="1"/>
    <col min="13324" max="13324" width="9.28515625" style="1" customWidth="1"/>
    <col min="13325" max="13325" width="11.5703125" style="1" customWidth="1"/>
    <col min="13326" max="13568" width="9.140625" style="1"/>
    <col min="13569" max="13569" width="5" style="1" customWidth="1"/>
    <col min="13570" max="13570" width="11" style="1" customWidth="1"/>
    <col min="13571" max="13571" width="51.28515625" style="1" customWidth="1"/>
    <col min="13572" max="13572" width="9.85546875" style="1" customWidth="1"/>
    <col min="13573" max="13573" width="9.140625" style="1" customWidth="1"/>
    <col min="13574" max="13574" width="11.28515625" style="1" customWidth="1"/>
    <col min="13575" max="13575" width="9.28515625" style="1" customWidth="1"/>
    <col min="13576" max="13576" width="10.85546875" style="1" customWidth="1"/>
    <col min="13577" max="13577" width="8.5703125" style="1" customWidth="1"/>
    <col min="13578" max="13578" width="10" style="1" customWidth="1"/>
    <col min="13579" max="13579" width="8.7109375" style="1" customWidth="1"/>
    <col min="13580" max="13580" width="9.28515625" style="1" customWidth="1"/>
    <col min="13581" max="13581" width="11.5703125" style="1" customWidth="1"/>
    <col min="13582" max="13824" width="9.140625" style="1"/>
    <col min="13825" max="13825" width="5" style="1" customWidth="1"/>
    <col min="13826" max="13826" width="11" style="1" customWidth="1"/>
    <col min="13827" max="13827" width="51.28515625" style="1" customWidth="1"/>
    <col min="13828" max="13828" width="9.85546875" style="1" customWidth="1"/>
    <col min="13829" max="13829" width="9.140625" style="1" customWidth="1"/>
    <col min="13830" max="13830" width="11.28515625" style="1" customWidth="1"/>
    <col min="13831" max="13831" width="9.28515625" style="1" customWidth="1"/>
    <col min="13832" max="13832" width="10.85546875" style="1" customWidth="1"/>
    <col min="13833" max="13833" width="8.5703125" style="1" customWidth="1"/>
    <col min="13834" max="13834" width="10" style="1" customWidth="1"/>
    <col min="13835" max="13835" width="8.7109375" style="1" customWidth="1"/>
    <col min="13836" max="13836" width="9.28515625" style="1" customWidth="1"/>
    <col min="13837" max="13837" width="11.5703125" style="1" customWidth="1"/>
    <col min="13838" max="14080" width="9.140625" style="1"/>
    <col min="14081" max="14081" width="5" style="1" customWidth="1"/>
    <col min="14082" max="14082" width="11" style="1" customWidth="1"/>
    <col min="14083" max="14083" width="51.28515625" style="1" customWidth="1"/>
    <col min="14084" max="14084" width="9.85546875" style="1" customWidth="1"/>
    <col min="14085" max="14085" width="9.140625" style="1" customWidth="1"/>
    <col min="14086" max="14086" width="11.28515625" style="1" customWidth="1"/>
    <col min="14087" max="14087" width="9.28515625" style="1" customWidth="1"/>
    <col min="14088" max="14088" width="10.85546875" style="1" customWidth="1"/>
    <col min="14089" max="14089" width="8.5703125" style="1" customWidth="1"/>
    <col min="14090" max="14090" width="10" style="1" customWidth="1"/>
    <col min="14091" max="14091" width="8.7109375" style="1" customWidth="1"/>
    <col min="14092" max="14092" width="9.28515625" style="1" customWidth="1"/>
    <col min="14093" max="14093" width="11.5703125" style="1" customWidth="1"/>
    <col min="14094" max="14336" width="9.140625" style="1"/>
    <col min="14337" max="14337" width="5" style="1" customWidth="1"/>
    <col min="14338" max="14338" width="11" style="1" customWidth="1"/>
    <col min="14339" max="14339" width="51.28515625" style="1" customWidth="1"/>
    <col min="14340" max="14340" width="9.85546875" style="1" customWidth="1"/>
    <col min="14341" max="14341" width="9.140625" style="1" customWidth="1"/>
    <col min="14342" max="14342" width="11.28515625" style="1" customWidth="1"/>
    <col min="14343" max="14343" width="9.28515625" style="1" customWidth="1"/>
    <col min="14344" max="14344" width="10.85546875" style="1" customWidth="1"/>
    <col min="14345" max="14345" width="8.5703125" style="1" customWidth="1"/>
    <col min="14346" max="14346" width="10" style="1" customWidth="1"/>
    <col min="14347" max="14347" width="8.7109375" style="1" customWidth="1"/>
    <col min="14348" max="14348" width="9.28515625" style="1" customWidth="1"/>
    <col min="14349" max="14349" width="11.5703125" style="1" customWidth="1"/>
    <col min="14350" max="14592" width="9.140625" style="1"/>
    <col min="14593" max="14593" width="5" style="1" customWidth="1"/>
    <col min="14594" max="14594" width="11" style="1" customWidth="1"/>
    <col min="14595" max="14595" width="51.28515625" style="1" customWidth="1"/>
    <col min="14596" max="14596" width="9.85546875" style="1" customWidth="1"/>
    <col min="14597" max="14597" width="9.140625" style="1" customWidth="1"/>
    <col min="14598" max="14598" width="11.28515625" style="1" customWidth="1"/>
    <col min="14599" max="14599" width="9.28515625" style="1" customWidth="1"/>
    <col min="14600" max="14600" width="10.85546875" style="1" customWidth="1"/>
    <col min="14601" max="14601" width="8.5703125" style="1" customWidth="1"/>
    <col min="14602" max="14602" width="10" style="1" customWidth="1"/>
    <col min="14603" max="14603" width="8.7109375" style="1" customWidth="1"/>
    <col min="14604" max="14604" width="9.28515625" style="1" customWidth="1"/>
    <col min="14605" max="14605" width="11.5703125" style="1" customWidth="1"/>
    <col min="14606" max="14848" width="9.140625" style="1"/>
    <col min="14849" max="14849" width="5" style="1" customWidth="1"/>
    <col min="14850" max="14850" width="11" style="1" customWidth="1"/>
    <col min="14851" max="14851" width="51.28515625" style="1" customWidth="1"/>
    <col min="14852" max="14852" width="9.85546875" style="1" customWidth="1"/>
    <col min="14853" max="14853" width="9.140625" style="1" customWidth="1"/>
    <col min="14854" max="14854" width="11.28515625" style="1" customWidth="1"/>
    <col min="14855" max="14855" width="9.28515625" style="1" customWidth="1"/>
    <col min="14856" max="14856" width="10.85546875" style="1" customWidth="1"/>
    <col min="14857" max="14857" width="8.5703125" style="1" customWidth="1"/>
    <col min="14858" max="14858" width="10" style="1" customWidth="1"/>
    <col min="14859" max="14859" width="8.7109375" style="1" customWidth="1"/>
    <col min="14860" max="14860" width="9.28515625" style="1" customWidth="1"/>
    <col min="14861" max="14861" width="11.5703125" style="1" customWidth="1"/>
    <col min="14862" max="15104" width="9.140625" style="1"/>
    <col min="15105" max="15105" width="5" style="1" customWidth="1"/>
    <col min="15106" max="15106" width="11" style="1" customWidth="1"/>
    <col min="15107" max="15107" width="51.28515625" style="1" customWidth="1"/>
    <col min="15108" max="15108" width="9.85546875" style="1" customWidth="1"/>
    <col min="15109" max="15109" width="9.140625" style="1" customWidth="1"/>
    <col min="15110" max="15110" width="11.28515625" style="1" customWidth="1"/>
    <col min="15111" max="15111" width="9.28515625" style="1" customWidth="1"/>
    <col min="15112" max="15112" width="10.85546875" style="1" customWidth="1"/>
    <col min="15113" max="15113" width="8.5703125" style="1" customWidth="1"/>
    <col min="15114" max="15114" width="10" style="1" customWidth="1"/>
    <col min="15115" max="15115" width="8.7109375" style="1" customWidth="1"/>
    <col min="15116" max="15116" width="9.28515625" style="1" customWidth="1"/>
    <col min="15117" max="15117" width="11.5703125" style="1" customWidth="1"/>
    <col min="15118" max="15360" width="9.140625" style="1"/>
    <col min="15361" max="15361" width="5" style="1" customWidth="1"/>
    <col min="15362" max="15362" width="11" style="1" customWidth="1"/>
    <col min="15363" max="15363" width="51.28515625" style="1" customWidth="1"/>
    <col min="15364" max="15364" width="9.85546875" style="1" customWidth="1"/>
    <col min="15365" max="15365" width="9.140625" style="1" customWidth="1"/>
    <col min="15366" max="15366" width="11.28515625" style="1" customWidth="1"/>
    <col min="15367" max="15367" width="9.28515625" style="1" customWidth="1"/>
    <col min="15368" max="15368" width="10.85546875" style="1" customWidth="1"/>
    <col min="15369" max="15369" width="8.5703125" style="1" customWidth="1"/>
    <col min="15370" max="15370" width="10" style="1" customWidth="1"/>
    <col min="15371" max="15371" width="8.7109375" style="1" customWidth="1"/>
    <col min="15372" max="15372" width="9.28515625" style="1" customWidth="1"/>
    <col min="15373" max="15373" width="11.5703125" style="1" customWidth="1"/>
    <col min="15374" max="15616" width="9.140625" style="1"/>
    <col min="15617" max="15617" width="5" style="1" customWidth="1"/>
    <col min="15618" max="15618" width="11" style="1" customWidth="1"/>
    <col min="15619" max="15619" width="51.28515625" style="1" customWidth="1"/>
    <col min="15620" max="15620" width="9.85546875" style="1" customWidth="1"/>
    <col min="15621" max="15621" width="9.140625" style="1" customWidth="1"/>
    <col min="15622" max="15622" width="11.28515625" style="1" customWidth="1"/>
    <col min="15623" max="15623" width="9.28515625" style="1" customWidth="1"/>
    <col min="15624" max="15624" width="10.85546875" style="1" customWidth="1"/>
    <col min="15625" max="15625" width="8.5703125" style="1" customWidth="1"/>
    <col min="15626" max="15626" width="10" style="1" customWidth="1"/>
    <col min="15627" max="15627" width="8.7109375" style="1" customWidth="1"/>
    <col min="15628" max="15628" width="9.28515625" style="1" customWidth="1"/>
    <col min="15629" max="15629" width="11.5703125" style="1" customWidth="1"/>
    <col min="15630" max="15872" width="9.140625" style="1"/>
    <col min="15873" max="15873" width="5" style="1" customWidth="1"/>
    <col min="15874" max="15874" width="11" style="1" customWidth="1"/>
    <col min="15875" max="15875" width="51.28515625" style="1" customWidth="1"/>
    <col min="15876" max="15876" width="9.85546875" style="1" customWidth="1"/>
    <col min="15877" max="15877" width="9.140625" style="1" customWidth="1"/>
    <col min="15878" max="15878" width="11.28515625" style="1" customWidth="1"/>
    <col min="15879" max="15879" width="9.28515625" style="1" customWidth="1"/>
    <col min="15880" max="15880" width="10.85546875" style="1" customWidth="1"/>
    <col min="15881" max="15881" width="8.5703125" style="1" customWidth="1"/>
    <col min="15882" max="15882" width="10" style="1" customWidth="1"/>
    <col min="15883" max="15883" width="8.7109375" style="1" customWidth="1"/>
    <col min="15884" max="15884" width="9.28515625" style="1" customWidth="1"/>
    <col min="15885" max="15885" width="11.5703125" style="1" customWidth="1"/>
    <col min="15886" max="16128" width="9.140625" style="1"/>
    <col min="16129" max="16129" width="5" style="1" customWidth="1"/>
    <col min="16130" max="16130" width="11" style="1" customWidth="1"/>
    <col min="16131" max="16131" width="51.28515625" style="1" customWidth="1"/>
    <col min="16132" max="16132" width="9.85546875" style="1" customWidth="1"/>
    <col min="16133" max="16133" width="9.140625" style="1" customWidth="1"/>
    <col min="16134" max="16134" width="11.28515625" style="1" customWidth="1"/>
    <col min="16135" max="16135" width="9.28515625" style="1" customWidth="1"/>
    <col min="16136" max="16136" width="10.85546875" style="1" customWidth="1"/>
    <col min="16137" max="16137" width="8.5703125" style="1" customWidth="1"/>
    <col min="16138" max="16138" width="10" style="1" customWidth="1"/>
    <col min="16139" max="16139" width="8.7109375" style="1" customWidth="1"/>
    <col min="16140" max="16140" width="9.28515625" style="1" customWidth="1"/>
    <col min="16141" max="16141" width="11.5703125" style="1" customWidth="1"/>
    <col min="16142" max="16384" width="9.140625" style="1"/>
  </cols>
  <sheetData>
    <row r="1" spans="1:39" ht="31.5" customHeight="1" x14ac:dyDescent="0.2">
      <c r="A1" s="61" t="s">
        <v>194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39" ht="31.5" customHeight="1" x14ac:dyDescent="0.2">
      <c r="A2" s="61" t="s">
        <v>147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39" ht="43.5" customHeight="1" x14ac:dyDescent="0.2">
      <c r="A3" s="64" t="s">
        <v>1</v>
      </c>
      <c r="B3" s="64" t="s">
        <v>2</v>
      </c>
      <c r="C3" s="64" t="s">
        <v>3</v>
      </c>
      <c r="D3" s="69" t="s">
        <v>4</v>
      </c>
      <c r="E3" s="70"/>
      <c r="F3" s="71"/>
      <c r="G3" s="69" t="s">
        <v>198</v>
      </c>
      <c r="H3" s="71"/>
      <c r="I3" s="69" t="s">
        <v>5</v>
      </c>
      <c r="J3" s="71"/>
      <c r="K3" s="67" t="s">
        <v>6</v>
      </c>
      <c r="L3" s="68"/>
      <c r="M3" s="64" t="s">
        <v>90</v>
      </c>
    </row>
    <row r="4" spans="1:39" ht="43.5" customHeight="1" x14ac:dyDescent="0.2">
      <c r="A4" s="66"/>
      <c r="B4" s="66"/>
      <c r="C4" s="66"/>
      <c r="D4" s="56" t="s">
        <v>196</v>
      </c>
      <c r="E4" s="56" t="s">
        <v>7</v>
      </c>
      <c r="F4" s="49" t="s">
        <v>8</v>
      </c>
      <c r="G4" s="35" t="s">
        <v>197</v>
      </c>
      <c r="H4" s="48" t="s">
        <v>90</v>
      </c>
      <c r="I4" s="35" t="s">
        <v>197</v>
      </c>
      <c r="J4" s="48" t="s">
        <v>90</v>
      </c>
      <c r="K4" s="35" t="s">
        <v>197</v>
      </c>
      <c r="L4" s="48" t="s">
        <v>90</v>
      </c>
      <c r="M4" s="66"/>
    </row>
    <row r="5" spans="1:39" s="58" customFormat="1" ht="21.75" customHeight="1" x14ac:dyDescent="0.25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  <c r="I5" s="23">
        <v>9</v>
      </c>
      <c r="J5" s="23">
        <v>10</v>
      </c>
      <c r="K5" s="23">
        <v>11</v>
      </c>
      <c r="L5" s="23">
        <v>12</v>
      </c>
      <c r="M5" s="23">
        <v>13</v>
      </c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</row>
    <row r="6" spans="1:39" ht="31.5" customHeight="1" x14ac:dyDescent="0.3">
      <c r="A6" s="9"/>
      <c r="B6" s="10"/>
      <c r="C6" s="11" t="s">
        <v>9</v>
      </c>
      <c r="D6" s="9"/>
      <c r="E6" s="9"/>
      <c r="F6" s="9"/>
      <c r="G6" s="59"/>
      <c r="H6" s="59"/>
      <c r="I6" s="59"/>
      <c r="J6" s="59"/>
      <c r="K6" s="59"/>
      <c r="L6" s="59"/>
      <c r="M6" s="59"/>
    </row>
    <row r="7" spans="1:39" s="2" customFormat="1" ht="31.5" customHeight="1" x14ac:dyDescent="0.25">
      <c r="A7" s="52"/>
      <c r="B7" s="52"/>
      <c r="C7" s="11" t="s">
        <v>10</v>
      </c>
      <c r="D7" s="12"/>
      <c r="E7" s="13"/>
      <c r="F7" s="14"/>
      <c r="G7" s="59"/>
      <c r="H7" s="59"/>
      <c r="I7" s="59"/>
      <c r="J7" s="59"/>
      <c r="K7" s="59"/>
      <c r="L7" s="59"/>
      <c r="M7" s="59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</row>
    <row r="8" spans="1:39" s="3" customFormat="1" ht="104.25" customHeight="1" x14ac:dyDescent="0.25">
      <c r="A8" s="64">
        <v>1</v>
      </c>
      <c r="B8" s="50" t="s">
        <v>20</v>
      </c>
      <c r="C8" s="11" t="s">
        <v>144</v>
      </c>
      <c r="D8" s="11" t="s">
        <v>16</v>
      </c>
      <c r="E8" s="16"/>
      <c r="F8" s="17">
        <v>0.11700000000000001</v>
      </c>
      <c r="G8" s="59"/>
      <c r="H8" s="59"/>
      <c r="I8" s="59"/>
      <c r="J8" s="59"/>
      <c r="K8" s="59"/>
      <c r="L8" s="59"/>
      <c r="M8" s="59"/>
      <c r="N8" s="35"/>
      <c r="O8" s="35"/>
      <c r="P8" s="35"/>
      <c r="Q8" s="35"/>
      <c r="R8" s="35"/>
      <c r="S8" s="35"/>
      <c r="T8" s="35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</row>
    <row r="9" spans="1:39" s="2" customFormat="1" ht="33" customHeight="1" x14ac:dyDescent="0.25">
      <c r="A9" s="65"/>
      <c r="B9" s="52"/>
      <c r="C9" s="18" t="s">
        <v>12</v>
      </c>
      <c r="D9" s="12"/>
      <c r="E9" s="13"/>
      <c r="F9" s="14"/>
      <c r="G9" s="59"/>
      <c r="H9" s="59"/>
      <c r="I9" s="59"/>
      <c r="J9" s="59"/>
      <c r="K9" s="59"/>
      <c r="L9" s="59"/>
      <c r="M9" s="59"/>
      <c r="N9" s="8"/>
      <c r="O9" s="8"/>
      <c r="P9" s="8"/>
      <c r="Q9" s="8"/>
      <c r="R9" s="8"/>
      <c r="S9" s="8"/>
      <c r="T9" s="8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</row>
    <row r="10" spans="1:39" s="2" customFormat="1" ht="33" customHeight="1" x14ac:dyDescent="0.25">
      <c r="A10" s="65"/>
      <c r="B10" s="52"/>
      <c r="C10" s="18" t="s">
        <v>13</v>
      </c>
      <c r="D10" s="12" t="s">
        <v>14</v>
      </c>
      <c r="E10" s="13">
        <v>20</v>
      </c>
      <c r="F10" s="14">
        <f>E10*F8</f>
        <v>2.3400000000000003</v>
      </c>
      <c r="G10" s="59"/>
      <c r="H10" s="59"/>
      <c r="I10" s="59"/>
      <c r="J10" s="59"/>
      <c r="K10" s="59"/>
      <c r="L10" s="59"/>
      <c r="M10" s="59"/>
      <c r="N10" s="8"/>
      <c r="O10" s="8"/>
      <c r="P10" s="8"/>
      <c r="Q10" s="8"/>
      <c r="R10" s="8"/>
      <c r="S10" s="8"/>
      <c r="T10" s="8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</row>
    <row r="11" spans="1:39" s="2" customFormat="1" ht="33" customHeight="1" x14ac:dyDescent="0.25">
      <c r="A11" s="65"/>
      <c r="B11" s="52"/>
      <c r="C11" s="18" t="s">
        <v>21</v>
      </c>
      <c r="D11" s="12" t="s">
        <v>15</v>
      </c>
      <c r="E11" s="13">
        <v>44.8</v>
      </c>
      <c r="F11" s="14">
        <f>E11*F8</f>
        <v>5.2416</v>
      </c>
      <c r="G11" s="59"/>
      <c r="H11" s="59"/>
      <c r="I11" s="59"/>
      <c r="J11" s="59"/>
      <c r="K11" s="59"/>
      <c r="L11" s="59"/>
      <c r="M11" s="59"/>
      <c r="N11" s="8"/>
      <c r="O11" s="8"/>
      <c r="P11" s="8"/>
      <c r="Q11" s="8"/>
      <c r="R11" s="8"/>
      <c r="S11" s="8"/>
      <c r="T11" s="8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</row>
    <row r="12" spans="1:39" s="2" customFormat="1" ht="33" customHeight="1" x14ac:dyDescent="0.25">
      <c r="A12" s="65"/>
      <c r="B12" s="52"/>
      <c r="C12" s="18" t="s">
        <v>17</v>
      </c>
      <c r="D12" s="12" t="s">
        <v>0</v>
      </c>
      <c r="E12" s="13">
        <v>2.1</v>
      </c>
      <c r="F12" s="14">
        <f>E12*F8</f>
        <v>0.24570000000000003</v>
      </c>
      <c r="G12" s="59"/>
      <c r="H12" s="59"/>
      <c r="I12" s="59"/>
      <c r="J12" s="59"/>
      <c r="K12" s="59"/>
      <c r="L12" s="59"/>
      <c r="M12" s="59"/>
      <c r="N12" s="8"/>
      <c r="O12" s="8"/>
      <c r="P12" s="8"/>
      <c r="Q12" s="8"/>
      <c r="R12" s="8"/>
      <c r="S12" s="8"/>
      <c r="T12" s="8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</row>
    <row r="13" spans="1:39" s="2" customFormat="1" ht="33" customHeight="1" x14ac:dyDescent="0.25">
      <c r="A13" s="66"/>
      <c r="B13" s="52"/>
      <c r="C13" s="18" t="s">
        <v>18</v>
      </c>
      <c r="D13" s="12" t="s">
        <v>19</v>
      </c>
      <c r="E13" s="13">
        <v>0.05</v>
      </c>
      <c r="F13" s="14">
        <f>E13*F8</f>
        <v>5.850000000000001E-3</v>
      </c>
      <c r="G13" s="59"/>
      <c r="H13" s="59"/>
      <c r="I13" s="59"/>
      <c r="J13" s="59"/>
      <c r="K13" s="59"/>
      <c r="L13" s="59"/>
      <c r="M13" s="59"/>
      <c r="N13" s="8"/>
      <c r="O13" s="8"/>
      <c r="P13" s="8"/>
      <c r="Q13" s="8"/>
      <c r="R13" s="8"/>
      <c r="S13" s="8"/>
      <c r="T13" s="8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</row>
    <row r="14" spans="1:39" s="3" customFormat="1" ht="100.5" x14ac:dyDescent="0.25">
      <c r="A14" s="64">
        <v>2</v>
      </c>
      <c r="B14" s="50" t="s">
        <v>20</v>
      </c>
      <c r="C14" s="11" t="s">
        <v>145</v>
      </c>
      <c r="D14" s="11" t="s">
        <v>16</v>
      </c>
      <c r="E14" s="16"/>
      <c r="F14" s="17">
        <v>8.0000000000000004E-4</v>
      </c>
      <c r="G14" s="59"/>
      <c r="H14" s="59"/>
      <c r="I14" s="59"/>
      <c r="J14" s="59"/>
      <c r="K14" s="59"/>
      <c r="L14" s="59"/>
      <c r="M14" s="59"/>
      <c r="N14" s="35"/>
      <c r="O14" s="35"/>
      <c r="P14" s="35"/>
      <c r="Q14" s="35"/>
      <c r="R14" s="35"/>
      <c r="S14" s="35"/>
      <c r="T14" s="35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</row>
    <row r="15" spans="1:39" s="2" customFormat="1" ht="33" customHeight="1" x14ac:dyDescent="0.25">
      <c r="A15" s="65"/>
      <c r="B15" s="52"/>
      <c r="C15" s="18" t="s">
        <v>12</v>
      </c>
      <c r="D15" s="12"/>
      <c r="E15" s="13"/>
      <c r="F15" s="14"/>
      <c r="G15" s="59"/>
      <c r="H15" s="59"/>
      <c r="I15" s="59"/>
      <c r="J15" s="59"/>
      <c r="K15" s="59"/>
      <c r="L15" s="59"/>
      <c r="M15" s="59"/>
      <c r="N15" s="8"/>
      <c r="O15" s="8"/>
      <c r="P15" s="8"/>
      <c r="Q15" s="8"/>
      <c r="R15" s="8"/>
      <c r="S15" s="8"/>
      <c r="T15" s="8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</row>
    <row r="16" spans="1:39" s="2" customFormat="1" ht="33" customHeight="1" x14ac:dyDescent="0.25">
      <c r="A16" s="65"/>
      <c r="B16" s="52"/>
      <c r="C16" s="18" t="s">
        <v>13</v>
      </c>
      <c r="D16" s="12" t="s">
        <v>14</v>
      </c>
      <c r="E16" s="13">
        <v>20</v>
      </c>
      <c r="F16" s="14">
        <f>E16*F14</f>
        <v>1.6E-2</v>
      </c>
      <c r="G16" s="59"/>
      <c r="H16" s="59"/>
      <c r="I16" s="59"/>
      <c r="J16" s="59"/>
      <c r="K16" s="59"/>
      <c r="L16" s="59"/>
      <c r="M16" s="59"/>
      <c r="N16" s="8"/>
      <c r="O16" s="8"/>
      <c r="P16" s="8"/>
      <c r="Q16" s="8"/>
      <c r="R16" s="8"/>
      <c r="S16" s="8"/>
      <c r="T16" s="8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</row>
    <row r="17" spans="1:39" s="2" customFormat="1" ht="33" customHeight="1" x14ac:dyDescent="0.25">
      <c r="A17" s="65"/>
      <c r="B17" s="52"/>
      <c r="C17" s="18" t="s">
        <v>21</v>
      </c>
      <c r="D17" s="12" t="s">
        <v>15</v>
      </c>
      <c r="E17" s="13">
        <v>44.8</v>
      </c>
      <c r="F17" s="14">
        <f>E17*F14</f>
        <v>3.5839999999999997E-2</v>
      </c>
      <c r="G17" s="59"/>
      <c r="H17" s="59"/>
      <c r="I17" s="59"/>
      <c r="J17" s="59"/>
      <c r="K17" s="59"/>
      <c r="L17" s="59"/>
      <c r="M17" s="59"/>
      <c r="N17" s="8"/>
      <c r="O17" s="8"/>
      <c r="P17" s="8"/>
      <c r="Q17" s="8"/>
      <c r="R17" s="8"/>
      <c r="S17" s="8"/>
      <c r="T17" s="8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</row>
    <row r="18" spans="1:39" s="2" customFormat="1" ht="33" customHeight="1" x14ac:dyDescent="0.25">
      <c r="A18" s="65"/>
      <c r="B18" s="52"/>
      <c r="C18" s="18" t="s">
        <v>17</v>
      </c>
      <c r="D18" s="12" t="s">
        <v>0</v>
      </c>
      <c r="E18" s="13">
        <v>2.1</v>
      </c>
      <c r="F18" s="14">
        <f>E18*F14</f>
        <v>1.6800000000000001E-3</v>
      </c>
      <c r="G18" s="59"/>
      <c r="H18" s="59"/>
      <c r="I18" s="59"/>
      <c r="J18" s="59"/>
      <c r="K18" s="59"/>
      <c r="L18" s="59"/>
      <c r="M18" s="59"/>
      <c r="N18" s="8"/>
      <c r="O18" s="8"/>
      <c r="P18" s="8"/>
      <c r="Q18" s="8"/>
      <c r="R18" s="8"/>
      <c r="S18" s="8"/>
      <c r="T18" s="8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</row>
    <row r="19" spans="1:39" s="2" customFormat="1" ht="33" customHeight="1" x14ac:dyDescent="0.25">
      <c r="A19" s="66"/>
      <c r="B19" s="52"/>
      <c r="C19" s="18" t="s">
        <v>18</v>
      </c>
      <c r="D19" s="12" t="s">
        <v>19</v>
      </c>
      <c r="E19" s="13">
        <v>0.05</v>
      </c>
      <c r="F19" s="14">
        <f>E19*F14</f>
        <v>4.0000000000000003E-5</v>
      </c>
      <c r="G19" s="59"/>
      <c r="H19" s="59"/>
      <c r="I19" s="59"/>
      <c r="J19" s="59"/>
      <c r="K19" s="59"/>
      <c r="L19" s="59"/>
      <c r="M19" s="59"/>
      <c r="N19" s="8"/>
      <c r="O19" s="8"/>
      <c r="P19" s="8"/>
      <c r="Q19" s="8"/>
      <c r="R19" s="8"/>
      <c r="S19" s="8"/>
      <c r="T19" s="8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</row>
    <row r="20" spans="1:39" s="3" customFormat="1" ht="81.75" customHeight="1" x14ac:dyDescent="0.25">
      <c r="A20" s="64">
        <v>3</v>
      </c>
      <c r="B20" s="50" t="s">
        <v>22</v>
      </c>
      <c r="C20" s="11" t="s">
        <v>142</v>
      </c>
      <c r="D20" s="11" t="s">
        <v>11</v>
      </c>
      <c r="E20" s="16"/>
      <c r="F20" s="17">
        <v>3.4700000000000002E-2</v>
      </c>
      <c r="G20" s="59"/>
      <c r="H20" s="59"/>
      <c r="I20" s="59"/>
      <c r="J20" s="59"/>
      <c r="K20" s="59"/>
      <c r="L20" s="59"/>
      <c r="M20" s="59"/>
      <c r="N20" s="35"/>
      <c r="O20" s="35"/>
      <c r="P20" s="35"/>
      <c r="Q20" s="35"/>
      <c r="R20" s="35"/>
      <c r="S20" s="35"/>
      <c r="T20" s="35"/>
      <c r="U20" s="35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</row>
    <row r="21" spans="1:39" s="2" customFormat="1" ht="33" customHeight="1" x14ac:dyDescent="0.25">
      <c r="A21" s="65"/>
      <c r="B21" s="52"/>
      <c r="C21" s="18" t="s">
        <v>12</v>
      </c>
      <c r="D21" s="12"/>
      <c r="E21" s="13"/>
      <c r="F21" s="14"/>
      <c r="G21" s="59"/>
      <c r="H21" s="59"/>
      <c r="I21" s="59"/>
      <c r="J21" s="59"/>
      <c r="K21" s="59"/>
      <c r="L21" s="59"/>
      <c r="M21" s="59"/>
      <c r="N21" s="8"/>
      <c r="O21" s="8"/>
      <c r="P21" s="8"/>
      <c r="Q21" s="8"/>
      <c r="R21" s="8"/>
      <c r="S21" s="8"/>
      <c r="T21" s="8"/>
      <c r="U21" s="8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</row>
    <row r="22" spans="1:39" s="2" customFormat="1" ht="33" customHeight="1" x14ac:dyDescent="0.25">
      <c r="A22" s="66"/>
      <c r="B22" s="52"/>
      <c r="C22" s="18" t="s">
        <v>13</v>
      </c>
      <c r="D22" s="12" t="s">
        <v>23</v>
      </c>
      <c r="E22" s="13">
        <v>206</v>
      </c>
      <c r="F22" s="14">
        <f>E22*F20</f>
        <v>7.1482000000000001</v>
      </c>
      <c r="G22" s="59"/>
      <c r="H22" s="59"/>
      <c r="I22" s="59"/>
      <c r="J22" s="59"/>
      <c r="K22" s="59"/>
      <c r="L22" s="59"/>
      <c r="M22" s="59"/>
      <c r="N22" s="8"/>
      <c r="O22" s="8"/>
      <c r="P22" s="8"/>
      <c r="Q22" s="8"/>
      <c r="R22" s="8"/>
      <c r="S22" s="8"/>
      <c r="T22" s="8"/>
      <c r="U22" s="8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</row>
    <row r="23" spans="1:39" s="3" customFormat="1" ht="68.25" customHeight="1" x14ac:dyDescent="0.25">
      <c r="A23" s="64">
        <v>4</v>
      </c>
      <c r="B23" s="50" t="s">
        <v>24</v>
      </c>
      <c r="C23" s="11" t="s">
        <v>25</v>
      </c>
      <c r="D23" s="11" t="s">
        <v>11</v>
      </c>
      <c r="E23" s="16"/>
      <c r="F23" s="17">
        <f>F20</f>
        <v>3.4700000000000002E-2</v>
      </c>
      <c r="G23" s="59"/>
      <c r="H23" s="59"/>
      <c r="I23" s="59"/>
      <c r="J23" s="59"/>
      <c r="K23" s="59"/>
      <c r="L23" s="59"/>
      <c r="M23" s="59"/>
      <c r="N23" s="35"/>
      <c r="O23" s="35"/>
      <c r="P23" s="35"/>
      <c r="Q23" s="35"/>
      <c r="R23" s="35"/>
      <c r="S23" s="35"/>
      <c r="T23" s="35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</row>
    <row r="24" spans="1:39" s="2" customFormat="1" ht="33" customHeight="1" x14ac:dyDescent="0.25">
      <c r="A24" s="65"/>
      <c r="B24" s="52"/>
      <c r="C24" s="18" t="s">
        <v>12</v>
      </c>
      <c r="D24" s="12"/>
      <c r="E24" s="13"/>
      <c r="F24" s="14"/>
      <c r="G24" s="59"/>
      <c r="H24" s="59"/>
      <c r="I24" s="59"/>
      <c r="J24" s="59"/>
      <c r="K24" s="59"/>
      <c r="L24" s="59"/>
      <c r="M24" s="59"/>
      <c r="N24" s="8"/>
      <c r="O24" s="8"/>
      <c r="P24" s="8"/>
      <c r="Q24" s="8"/>
      <c r="R24" s="8"/>
      <c r="S24" s="8"/>
      <c r="T24" s="8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</row>
    <row r="25" spans="1:39" s="2" customFormat="1" ht="33" customHeight="1" x14ac:dyDescent="0.25">
      <c r="A25" s="66"/>
      <c r="B25" s="52"/>
      <c r="C25" s="18" t="s">
        <v>26</v>
      </c>
      <c r="D25" s="12" t="s">
        <v>23</v>
      </c>
      <c r="E25" s="13">
        <v>154</v>
      </c>
      <c r="F25" s="14">
        <f>E25*F23</f>
        <v>5.3437999999999999</v>
      </c>
      <c r="G25" s="59"/>
      <c r="H25" s="59"/>
      <c r="I25" s="59"/>
      <c r="J25" s="59"/>
      <c r="K25" s="59"/>
      <c r="L25" s="59"/>
      <c r="M25" s="59"/>
      <c r="N25" s="8"/>
      <c r="O25" s="8"/>
      <c r="P25" s="8"/>
      <c r="Q25" s="8"/>
      <c r="R25" s="8"/>
      <c r="S25" s="8"/>
      <c r="T25" s="8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</row>
    <row r="26" spans="1:39" s="3" customFormat="1" ht="50.25" customHeight="1" x14ac:dyDescent="0.25">
      <c r="A26" s="11">
        <v>5</v>
      </c>
      <c r="B26" s="50"/>
      <c r="C26" s="11" t="s">
        <v>148</v>
      </c>
      <c r="D26" s="11" t="s">
        <v>27</v>
      </c>
      <c r="E26" s="19"/>
      <c r="F26" s="16">
        <f>(F8*1000+F14*1000+F20*100)*1.95</f>
        <v>236.47649999999999</v>
      </c>
      <c r="G26" s="59"/>
      <c r="H26" s="59"/>
      <c r="I26" s="59"/>
      <c r="J26" s="59"/>
      <c r="K26" s="59"/>
      <c r="L26" s="59"/>
      <c r="M26" s="59"/>
      <c r="N26" s="35"/>
      <c r="O26" s="35"/>
      <c r="P26" s="35"/>
      <c r="Q26" s="35"/>
      <c r="R26" s="35"/>
      <c r="S26" s="35"/>
      <c r="T26" s="35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</row>
    <row r="27" spans="1:39" s="2" customFormat="1" ht="51" customHeight="1" x14ac:dyDescent="0.25">
      <c r="A27" s="55"/>
      <c r="B27" s="52"/>
      <c r="C27" s="11" t="s">
        <v>122</v>
      </c>
      <c r="D27" s="12"/>
      <c r="E27" s="13"/>
      <c r="F27" s="14"/>
      <c r="G27" s="59"/>
      <c r="H27" s="59"/>
      <c r="I27" s="59"/>
      <c r="J27" s="59"/>
      <c r="K27" s="59"/>
      <c r="L27" s="59"/>
      <c r="M27" s="59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</row>
    <row r="28" spans="1:39" s="3" customFormat="1" ht="51.75" customHeight="1" x14ac:dyDescent="0.25">
      <c r="A28" s="64">
        <v>6</v>
      </c>
      <c r="B28" s="50" t="s">
        <v>28</v>
      </c>
      <c r="C28" s="11" t="s">
        <v>29</v>
      </c>
      <c r="D28" s="11" t="s">
        <v>30</v>
      </c>
      <c r="E28" s="16"/>
      <c r="F28" s="17">
        <v>2.9830000000000001</v>
      </c>
      <c r="G28" s="59"/>
      <c r="H28" s="59"/>
      <c r="I28" s="59"/>
      <c r="J28" s="59"/>
      <c r="K28" s="59"/>
      <c r="L28" s="59"/>
      <c r="M28" s="59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</row>
    <row r="29" spans="1:39" s="2" customFormat="1" ht="33" customHeight="1" x14ac:dyDescent="0.25">
      <c r="A29" s="65"/>
      <c r="B29" s="52"/>
      <c r="C29" s="18" t="s">
        <v>12</v>
      </c>
      <c r="D29" s="12"/>
      <c r="E29" s="13"/>
      <c r="F29" s="14"/>
      <c r="G29" s="59"/>
      <c r="H29" s="59"/>
      <c r="I29" s="59"/>
      <c r="J29" s="59"/>
      <c r="K29" s="59"/>
      <c r="L29" s="59"/>
      <c r="M29" s="59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</row>
    <row r="30" spans="1:39" s="2" customFormat="1" ht="33" customHeight="1" x14ac:dyDescent="0.25">
      <c r="A30" s="65"/>
      <c r="B30" s="52"/>
      <c r="C30" s="18" t="s">
        <v>13</v>
      </c>
      <c r="D30" s="12" t="s">
        <v>14</v>
      </c>
      <c r="E30" s="13">
        <v>0.89</v>
      </c>
      <c r="F30" s="14">
        <f>E30*F28</f>
        <v>2.6548700000000003</v>
      </c>
      <c r="G30" s="59"/>
      <c r="H30" s="59"/>
      <c r="I30" s="59"/>
      <c r="J30" s="59"/>
      <c r="K30" s="59"/>
      <c r="L30" s="59"/>
      <c r="M30" s="59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</row>
    <row r="31" spans="1:39" s="2" customFormat="1" ht="33" customHeight="1" x14ac:dyDescent="0.25">
      <c r="A31" s="65"/>
      <c r="B31" s="52"/>
      <c r="C31" s="18" t="s">
        <v>31</v>
      </c>
      <c r="D31" s="12" t="s">
        <v>0</v>
      </c>
      <c r="E31" s="13">
        <v>0.37</v>
      </c>
      <c r="F31" s="14">
        <f>E31*F28</f>
        <v>1.10371</v>
      </c>
      <c r="G31" s="59"/>
      <c r="H31" s="59"/>
      <c r="I31" s="59"/>
      <c r="J31" s="59"/>
      <c r="K31" s="59"/>
      <c r="L31" s="59"/>
      <c r="M31" s="59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</row>
    <row r="32" spans="1:39" s="2" customFormat="1" ht="33" customHeight="1" x14ac:dyDescent="0.25">
      <c r="A32" s="65"/>
      <c r="B32" s="52"/>
      <c r="C32" s="18" t="s">
        <v>32</v>
      </c>
      <c r="D32" s="12"/>
      <c r="E32" s="13"/>
      <c r="F32" s="14"/>
      <c r="G32" s="59"/>
      <c r="H32" s="59"/>
      <c r="I32" s="59"/>
      <c r="J32" s="59"/>
      <c r="K32" s="59"/>
      <c r="L32" s="59"/>
      <c r="M32" s="59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</row>
    <row r="33" spans="1:39" s="2" customFormat="1" ht="33" customHeight="1" x14ac:dyDescent="0.25">
      <c r="A33" s="65"/>
      <c r="B33" s="52"/>
      <c r="C33" s="18" t="s">
        <v>33</v>
      </c>
      <c r="D33" s="12" t="s">
        <v>19</v>
      </c>
      <c r="E33" s="13">
        <v>1.22</v>
      </c>
      <c r="F33" s="14">
        <f>E33*F28</f>
        <v>3.6392600000000002</v>
      </c>
      <c r="G33" s="59"/>
      <c r="H33" s="59"/>
      <c r="I33" s="59"/>
      <c r="J33" s="59"/>
      <c r="K33" s="59"/>
      <c r="L33" s="59"/>
      <c r="M33" s="59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</row>
    <row r="34" spans="1:39" s="2" customFormat="1" ht="33" customHeight="1" x14ac:dyDescent="0.25">
      <c r="A34" s="66"/>
      <c r="B34" s="52"/>
      <c r="C34" s="18" t="s">
        <v>34</v>
      </c>
      <c r="D34" s="12" t="s">
        <v>0</v>
      </c>
      <c r="E34" s="13">
        <v>0.02</v>
      </c>
      <c r="F34" s="14">
        <f>E34*F28</f>
        <v>5.9660000000000005E-2</v>
      </c>
      <c r="G34" s="59"/>
      <c r="H34" s="59"/>
      <c r="I34" s="59"/>
      <c r="J34" s="59"/>
      <c r="K34" s="59"/>
      <c r="L34" s="59"/>
      <c r="M34" s="59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</row>
    <row r="35" spans="1:39" s="3" customFormat="1" ht="62.25" customHeight="1" x14ac:dyDescent="0.25">
      <c r="A35" s="64">
        <v>7</v>
      </c>
      <c r="B35" s="50" t="s">
        <v>119</v>
      </c>
      <c r="C35" s="11" t="s">
        <v>35</v>
      </c>
      <c r="D35" s="11" t="s">
        <v>11</v>
      </c>
      <c r="E35" s="16"/>
      <c r="F35" s="17">
        <v>0.10539999999999999</v>
      </c>
      <c r="G35" s="59"/>
      <c r="H35" s="59"/>
      <c r="I35" s="59"/>
      <c r="J35" s="59"/>
      <c r="K35" s="59"/>
      <c r="L35" s="59"/>
      <c r="M35" s="59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</row>
    <row r="36" spans="1:39" s="2" customFormat="1" ht="33" customHeight="1" x14ac:dyDescent="0.25">
      <c r="A36" s="65"/>
      <c r="B36" s="52"/>
      <c r="C36" s="18" t="s">
        <v>12</v>
      </c>
      <c r="D36" s="12"/>
      <c r="E36" s="13"/>
      <c r="F36" s="14"/>
      <c r="G36" s="59"/>
      <c r="H36" s="59"/>
      <c r="I36" s="59"/>
      <c r="J36" s="59"/>
      <c r="K36" s="59"/>
      <c r="L36" s="59"/>
      <c r="M36" s="59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</row>
    <row r="37" spans="1:39" s="2" customFormat="1" ht="33" customHeight="1" x14ac:dyDescent="0.25">
      <c r="A37" s="65"/>
      <c r="B37" s="52"/>
      <c r="C37" s="18" t="s">
        <v>13</v>
      </c>
      <c r="D37" s="12" t="s">
        <v>14</v>
      </c>
      <c r="E37" s="13">
        <v>290</v>
      </c>
      <c r="F37" s="14">
        <f>E37*F35</f>
        <v>30.565999999999999</v>
      </c>
      <c r="G37" s="59"/>
      <c r="H37" s="59"/>
      <c r="I37" s="59"/>
      <c r="J37" s="59"/>
      <c r="K37" s="59"/>
      <c r="L37" s="59"/>
      <c r="M37" s="59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</row>
    <row r="38" spans="1:39" s="2" customFormat="1" ht="33" customHeight="1" x14ac:dyDescent="0.25">
      <c r="A38" s="65"/>
      <c r="B38" s="52"/>
      <c r="C38" s="18" t="s">
        <v>31</v>
      </c>
      <c r="D38" s="12" t="s">
        <v>0</v>
      </c>
      <c r="E38" s="13">
        <v>93</v>
      </c>
      <c r="F38" s="14">
        <f>E38*F35</f>
        <v>9.8021999999999991</v>
      </c>
      <c r="G38" s="59"/>
      <c r="H38" s="59"/>
      <c r="I38" s="59"/>
      <c r="J38" s="59"/>
      <c r="K38" s="59"/>
      <c r="L38" s="59"/>
      <c r="M38" s="59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</row>
    <row r="39" spans="1:39" s="2" customFormat="1" ht="33" customHeight="1" x14ac:dyDescent="0.25">
      <c r="A39" s="65"/>
      <c r="B39" s="52"/>
      <c r="C39" s="18" t="s">
        <v>32</v>
      </c>
      <c r="D39" s="12"/>
      <c r="E39" s="13"/>
      <c r="F39" s="14"/>
      <c r="G39" s="59"/>
      <c r="H39" s="59"/>
      <c r="I39" s="59"/>
      <c r="J39" s="59"/>
      <c r="K39" s="59"/>
      <c r="L39" s="59"/>
      <c r="M39" s="59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</row>
    <row r="40" spans="1:39" s="2" customFormat="1" ht="33" customHeight="1" x14ac:dyDescent="0.25">
      <c r="A40" s="65"/>
      <c r="B40" s="52"/>
      <c r="C40" s="18" t="s">
        <v>36</v>
      </c>
      <c r="D40" s="12" t="s">
        <v>19</v>
      </c>
      <c r="E40" s="13">
        <v>101.5</v>
      </c>
      <c r="F40" s="14">
        <f>E40*F35</f>
        <v>10.6981</v>
      </c>
      <c r="G40" s="59"/>
      <c r="H40" s="59"/>
      <c r="I40" s="59"/>
      <c r="J40" s="59"/>
      <c r="K40" s="59"/>
      <c r="L40" s="59"/>
      <c r="M40" s="59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</row>
    <row r="41" spans="1:39" s="2" customFormat="1" ht="44.25" customHeight="1" x14ac:dyDescent="0.25">
      <c r="A41" s="65"/>
      <c r="B41" s="52"/>
      <c r="C41" s="18" t="s">
        <v>125</v>
      </c>
      <c r="D41" s="12" t="s">
        <v>27</v>
      </c>
      <c r="E41" s="13" t="s">
        <v>37</v>
      </c>
      <c r="F41" s="14">
        <v>2.1999999999999999E-2</v>
      </c>
      <c r="G41" s="59"/>
      <c r="H41" s="59"/>
      <c r="I41" s="59"/>
      <c r="J41" s="59"/>
      <c r="K41" s="59"/>
      <c r="L41" s="59"/>
      <c r="M41" s="59"/>
      <c r="N41" s="81"/>
      <c r="O41" s="82"/>
      <c r="P41" s="82"/>
      <c r="Q41" s="82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</row>
    <row r="42" spans="1:39" s="2" customFormat="1" ht="46.5" customHeight="1" x14ac:dyDescent="0.25">
      <c r="A42" s="65"/>
      <c r="B42" s="52"/>
      <c r="C42" s="18" t="s">
        <v>126</v>
      </c>
      <c r="D42" s="12" t="s">
        <v>27</v>
      </c>
      <c r="E42" s="13" t="s">
        <v>37</v>
      </c>
      <c r="F42" s="14">
        <v>0.17899999999999999</v>
      </c>
      <c r="G42" s="59"/>
      <c r="H42" s="59"/>
      <c r="I42" s="59"/>
      <c r="J42" s="59"/>
      <c r="K42" s="59"/>
      <c r="L42" s="59"/>
      <c r="M42" s="59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</row>
    <row r="43" spans="1:39" s="2" customFormat="1" ht="33" customHeight="1" x14ac:dyDescent="0.25">
      <c r="A43" s="65"/>
      <c r="B43" s="52"/>
      <c r="C43" s="18" t="s">
        <v>149</v>
      </c>
      <c r="D43" s="12" t="s">
        <v>38</v>
      </c>
      <c r="E43" s="20">
        <v>51.1</v>
      </c>
      <c r="F43" s="14">
        <f>E43*F35</f>
        <v>5.3859399999999997</v>
      </c>
      <c r="G43" s="59"/>
      <c r="H43" s="59"/>
      <c r="I43" s="59"/>
      <c r="J43" s="59"/>
      <c r="K43" s="59"/>
      <c r="L43" s="59"/>
      <c r="M43" s="59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</row>
    <row r="44" spans="1:39" s="2" customFormat="1" ht="48.75" customHeight="1" x14ac:dyDescent="0.25">
      <c r="A44" s="65"/>
      <c r="B44" s="52"/>
      <c r="C44" s="18" t="s">
        <v>39</v>
      </c>
      <c r="D44" s="12" t="s">
        <v>19</v>
      </c>
      <c r="E44" s="20">
        <v>0.56000000000000005</v>
      </c>
      <c r="F44" s="14">
        <f>E44*F35</f>
        <v>5.9024E-2</v>
      </c>
      <c r="G44" s="59"/>
      <c r="H44" s="59"/>
      <c r="I44" s="59"/>
      <c r="J44" s="59"/>
      <c r="K44" s="59"/>
      <c r="L44" s="59"/>
      <c r="M44" s="59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</row>
    <row r="45" spans="1:39" s="2" customFormat="1" ht="33" customHeight="1" x14ac:dyDescent="0.25">
      <c r="A45" s="66"/>
      <c r="B45" s="52"/>
      <c r="C45" s="18" t="s">
        <v>34</v>
      </c>
      <c r="D45" s="12" t="s">
        <v>0</v>
      </c>
      <c r="E45" s="13">
        <v>16</v>
      </c>
      <c r="F45" s="14">
        <f>E45*F35</f>
        <v>1.6863999999999999</v>
      </c>
      <c r="G45" s="59"/>
      <c r="H45" s="59"/>
      <c r="I45" s="59"/>
      <c r="J45" s="59"/>
      <c r="K45" s="59"/>
      <c r="L45" s="59"/>
      <c r="M45" s="59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</row>
    <row r="46" spans="1:39" s="3" customFormat="1" ht="45.75" customHeight="1" x14ac:dyDescent="0.25">
      <c r="A46" s="64">
        <v>8</v>
      </c>
      <c r="B46" s="50" t="s">
        <v>114</v>
      </c>
      <c r="C46" s="11" t="s">
        <v>116</v>
      </c>
      <c r="D46" s="11" t="s">
        <v>115</v>
      </c>
      <c r="E46" s="16"/>
      <c r="F46" s="17">
        <v>5.4000000000000003E-3</v>
      </c>
      <c r="G46" s="59"/>
      <c r="H46" s="59"/>
      <c r="I46" s="59"/>
      <c r="J46" s="59"/>
      <c r="K46" s="59"/>
      <c r="L46" s="59"/>
      <c r="M46" s="59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</row>
    <row r="47" spans="1:39" s="2" customFormat="1" ht="33" customHeight="1" x14ac:dyDescent="0.25">
      <c r="A47" s="65"/>
      <c r="B47" s="52"/>
      <c r="C47" s="18" t="s">
        <v>12</v>
      </c>
      <c r="D47" s="12"/>
      <c r="E47" s="13"/>
      <c r="F47" s="14"/>
      <c r="G47" s="59"/>
      <c r="H47" s="59"/>
      <c r="I47" s="59"/>
      <c r="J47" s="59"/>
      <c r="K47" s="59"/>
      <c r="L47" s="59"/>
      <c r="M47" s="59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</row>
    <row r="48" spans="1:39" s="2" customFormat="1" ht="33" customHeight="1" x14ac:dyDescent="0.25">
      <c r="A48" s="65"/>
      <c r="B48" s="52"/>
      <c r="C48" s="18" t="s">
        <v>13</v>
      </c>
      <c r="D48" s="12" t="s">
        <v>14</v>
      </c>
      <c r="E48" s="13">
        <v>210</v>
      </c>
      <c r="F48" s="14">
        <f>E48*F46</f>
        <v>1.1340000000000001</v>
      </c>
      <c r="G48" s="59"/>
      <c r="H48" s="59"/>
      <c r="I48" s="59"/>
      <c r="J48" s="59"/>
      <c r="K48" s="59"/>
      <c r="L48" s="59"/>
      <c r="M48" s="59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</row>
    <row r="49" spans="1:39" s="2" customFormat="1" ht="33" customHeight="1" x14ac:dyDescent="0.25">
      <c r="A49" s="65"/>
      <c r="B49" s="52"/>
      <c r="C49" s="18" t="s">
        <v>31</v>
      </c>
      <c r="D49" s="12" t="s">
        <v>0</v>
      </c>
      <c r="E49" s="13">
        <v>1.4</v>
      </c>
      <c r="F49" s="14">
        <f>E49*F46</f>
        <v>7.5599999999999999E-3</v>
      </c>
      <c r="G49" s="59"/>
      <c r="H49" s="59"/>
      <c r="I49" s="59"/>
      <c r="J49" s="59"/>
      <c r="K49" s="59"/>
      <c r="L49" s="59"/>
      <c r="M49" s="59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</row>
    <row r="50" spans="1:39" s="2" customFormat="1" ht="33" customHeight="1" x14ac:dyDescent="0.25">
      <c r="A50" s="65"/>
      <c r="B50" s="52"/>
      <c r="C50" s="18" t="s">
        <v>32</v>
      </c>
      <c r="D50" s="12"/>
      <c r="E50" s="13"/>
      <c r="F50" s="14"/>
      <c r="G50" s="59"/>
      <c r="H50" s="59"/>
      <c r="I50" s="59"/>
      <c r="J50" s="59"/>
      <c r="K50" s="59"/>
      <c r="L50" s="59"/>
      <c r="M50" s="59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</row>
    <row r="51" spans="1:39" s="2" customFormat="1" ht="49.5" customHeight="1" x14ac:dyDescent="0.25">
      <c r="A51" s="65"/>
      <c r="B51" s="52"/>
      <c r="C51" s="18" t="s">
        <v>117</v>
      </c>
      <c r="D51" s="12" t="s">
        <v>38</v>
      </c>
      <c r="E51" s="13" t="s">
        <v>37</v>
      </c>
      <c r="F51" s="14">
        <v>0.05</v>
      </c>
      <c r="G51" s="59"/>
      <c r="H51" s="59"/>
      <c r="I51" s="59"/>
      <c r="J51" s="59"/>
      <c r="K51" s="59"/>
      <c r="L51" s="59"/>
      <c r="M51" s="59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</row>
    <row r="52" spans="1:39" s="2" customFormat="1" ht="33" customHeight="1" x14ac:dyDescent="0.25">
      <c r="A52" s="65"/>
      <c r="B52" s="52"/>
      <c r="C52" s="18" t="s">
        <v>118</v>
      </c>
      <c r="D52" s="12" t="s">
        <v>27</v>
      </c>
      <c r="E52" s="20" t="s">
        <v>37</v>
      </c>
      <c r="F52" s="14">
        <v>3.0000000000000001E-3</v>
      </c>
      <c r="G52" s="59"/>
      <c r="H52" s="59"/>
      <c r="I52" s="59"/>
      <c r="J52" s="59"/>
      <c r="K52" s="59"/>
      <c r="L52" s="59"/>
      <c r="M52" s="59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</row>
    <row r="53" spans="1:39" s="2" customFormat="1" ht="33" customHeight="1" x14ac:dyDescent="0.25">
      <c r="A53" s="66"/>
      <c r="B53" s="52"/>
      <c r="C53" s="18" t="s">
        <v>34</v>
      </c>
      <c r="D53" s="12" t="s">
        <v>0</v>
      </c>
      <c r="E53" s="13">
        <v>2</v>
      </c>
      <c r="F53" s="14">
        <f>E53*F46</f>
        <v>1.0800000000000001E-2</v>
      </c>
      <c r="G53" s="59"/>
      <c r="H53" s="59"/>
      <c r="I53" s="59"/>
      <c r="J53" s="59"/>
      <c r="K53" s="59"/>
      <c r="L53" s="59"/>
      <c r="M53" s="59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</row>
    <row r="54" spans="1:39" s="2" customFormat="1" ht="38.25" customHeight="1" x14ac:dyDescent="0.25">
      <c r="A54" s="52"/>
      <c r="B54" s="52"/>
      <c r="C54" s="11" t="s">
        <v>40</v>
      </c>
      <c r="D54" s="12"/>
      <c r="E54" s="13"/>
      <c r="F54" s="14"/>
      <c r="G54" s="59"/>
      <c r="H54" s="59"/>
      <c r="I54" s="59"/>
      <c r="J54" s="59"/>
      <c r="K54" s="59"/>
      <c r="L54" s="59"/>
      <c r="M54" s="59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</row>
    <row r="55" spans="1:39" s="3" customFormat="1" ht="46.5" customHeight="1" x14ac:dyDescent="0.25">
      <c r="A55" s="64">
        <v>9</v>
      </c>
      <c r="B55" s="50" t="s">
        <v>41</v>
      </c>
      <c r="C55" s="11" t="s">
        <v>42</v>
      </c>
      <c r="D55" s="11" t="s">
        <v>43</v>
      </c>
      <c r="E55" s="16"/>
      <c r="F55" s="17">
        <f>F65</f>
        <v>0.45</v>
      </c>
      <c r="G55" s="59"/>
      <c r="H55" s="59"/>
      <c r="I55" s="59"/>
      <c r="J55" s="59"/>
      <c r="K55" s="59"/>
      <c r="L55" s="59"/>
      <c r="M55" s="59"/>
      <c r="N55" s="35"/>
      <c r="O55" s="35"/>
      <c r="P55" s="35"/>
      <c r="Q55" s="35"/>
      <c r="R55" s="35"/>
      <c r="S55" s="35"/>
      <c r="T55" s="35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</row>
    <row r="56" spans="1:39" s="2" customFormat="1" ht="33" customHeight="1" x14ac:dyDescent="0.25">
      <c r="A56" s="65"/>
      <c r="B56" s="52"/>
      <c r="C56" s="18" t="s">
        <v>12</v>
      </c>
      <c r="D56" s="12"/>
      <c r="E56" s="13"/>
      <c r="F56" s="14"/>
      <c r="G56" s="59"/>
      <c r="H56" s="59"/>
      <c r="I56" s="59"/>
      <c r="J56" s="59"/>
      <c r="K56" s="59"/>
      <c r="L56" s="59"/>
      <c r="M56" s="59"/>
      <c r="N56" s="8"/>
      <c r="O56" s="8"/>
      <c r="P56" s="8"/>
      <c r="Q56" s="8"/>
      <c r="R56" s="8"/>
      <c r="S56" s="8"/>
      <c r="T56" s="8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</row>
    <row r="57" spans="1:39" s="2" customFormat="1" ht="33" customHeight="1" x14ac:dyDescent="0.25">
      <c r="A57" s="65"/>
      <c r="B57" s="52"/>
      <c r="C57" s="18" t="s">
        <v>13</v>
      </c>
      <c r="D57" s="12" t="s">
        <v>14</v>
      </c>
      <c r="E57" s="13">
        <v>13</v>
      </c>
      <c r="F57" s="14">
        <f>E57*F55</f>
        <v>5.8500000000000005</v>
      </c>
      <c r="G57" s="59"/>
      <c r="H57" s="59"/>
      <c r="I57" s="59"/>
      <c r="J57" s="59"/>
      <c r="K57" s="59"/>
      <c r="L57" s="59"/>
      <c r="M57" s="59"/>
      <c r="N57" s="8"/>
      <c r="O57" s="8"/>
      <c r="P57" s="8"/>
      <c r="Q57" s="8"/>
      <c r="R57" s="8"/>
      <c r="S57" s="8"/>
      <c r="T57" s="8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</row>
    <row r="58" spans="1:39" s="2" customFormat="1" ht="33" customHeight="1" x14ac:dyDescent="0.25">
      <c r="A58" s="65"/>
      <c r="B58" s="52"/>
      <c r="C58" s="18" t="s">
        <v>44</v>
      </c>
      <c r="D58" s="12" t="s">
        <v>15</v>
      </c>
      <c r="E58" s="13">
        <v>16.2</v>
      </c>
      <c r="F58" s="14">
        <f>E58*F55</f>
        <v>7.29</v>
      </c>
      <c r="G58" s="59"/>
      <c r="H58" s="59"/>
      <c r="I58" s="59"/>
      <c r="J58" s="59"/>
      <c r="K58" s="59"/>
      <c r="L58" s="59"/>
      <c r="M58" s="59"/>
      <c r="N58" s="8"/>
      <c r="O58" s="8"/>
      <c r="P58" s="8"/>
      <c r="Q58" s="8"/>
      <c r="R58" s="8"/>
      <c r="S58" s="8"/>
      <c r="T58" s="8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</row>
    <row r="59" spans="1:39" s="2" customFormat="1" ht="33" customHeight="1" x14ac:dyDescent="0.25">
      <c r="A59" s="65"/>
      <c r="B59" s="52"/>
      <c r="C59" s="18" t="s">
        <v>45</v>
      </c>
      <c r="D59" s="12" t="s">
        <v>15</v>
      </c>
      <c r="E59" s="13">
        <v>0.94</v>
      </c>
      <c r="F59" s="14">
        <f>E59*F55</f>
        <v>0.42299999999999999</v>
      </c>
      <c r="G59" s="59"/>
      <c r="H59" s="59"/>
      <c r="I59" s="59"/>
      <c r="J59" s="59"/>
      <c r="K59" s="59"/>
      <c r="L59" s="59"/>
      <c r="M59" s="59"/>
      <c r="N59" s="8"/>
      <c r="O59" s="8"/>
      <c r="P59" s="8"/>
      <c r="Q59" s="8"/>
      <c r="R59" s="8"/>
      <c r="S59" s="8"/>
      <c r="T59" s="8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</row>
    <row r="60" spans="1:39" s="2" customFormat="1" ht="33" customHeight="1" x14ac:dyDescent="0.25">
      <c r="A60" s="65"/>
      <c r="B60" s="52"/>
      <c r="C60" s="18" t="s">
        <v>46</v>
      </c>
      <c r="D60" s="12" t="s">
        <v>15</v>
      </c>
      <c r="E60" s="13">
        <v>2.31</v>
      </c>
      <c r="F60" s="14">
        <f>E60*F55</f>
        <v>1.0395000000000001</v>
      </c>
      <c r="G60" s="59"/>
      <c r="H60" s="59"/>
      <c r="I60" s="59"/>
      <c r="J60" s="59"/>
      <c r="K60" s="59"/>
      <c r="L60" s="59"/>
      <c r="M60" s="59"/>
      <c r="N60" s="8"/>
      <c r="O60" s="8"/>
      <c r="P60" s="8"/>
      <c r="Q60" s="8"/>
      <c r="R60" s="8"/>
      <c r="S60" s="8"/>
      <c r="T60" s="8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</row>
    <row r="61" spans="1:39" s="2" customFormat="1" ht="33" customHeight="1" x14ac:dyDescent="0.25">
      <c r="A61" s="65"/>
      <c r="B61" s="52"/>
      <c r="C61" s="18" t="s">
        <v>47</v>
      </c>
      <c r="D61" s="12" t="s">
        <v>15</v>
      </c>
      <c r="E61" s="13">
        <v>1.76</v>
      </c>
      <c r="F61" s="14">
        <f>E61*F55</f>
        <v>0.79200000000000004</v>
      </c>
      <c r="G61" s="59"/>
      <c r="H61" s="59"/>
      <c r="I61" s="59"/>
      <c r="J61" s="59"/>
      <c r="K61" s="59"/>
      <c r="L61" s="59"/>
      <c r="M61" s="59"/>
      <c r="N61" s="8"/>
      <c r="O61" s="8"/>
      <c r="P61" s="8"/>
      <c r="Q61" s="8"/>
      <c r="R61" s="8"/>
      <c r="S61" s="8"/>
      <c r="T61" s="8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</row>
    <row r="62" spans="1:39" s="2" customFormat="1" ht="33" customHeight="1" x14ac:dyDescent="0.25">
      <c r="A62" s="65"/>
      <c r="B62" s="52"/>
      <c r="C62" s="18" t="s">
        <v>48</v>
      </c>
      <c r="D62" s="12" t="s">
        <v>0</v>
      </c>
      <c r="E62" s="13">
        <v>0.53</v>
      </c>
      <c r="F62" s="14">
        <f>E62*F55</f>
        <v>0.23850000000000002</v>
      </c>
      <c r="G62" s="59"/>
      <c r="H62" s="59"/>
      <c r="I62" s="59"/>
      <c r="J62" s="59"/>
      <c r="K62" s="59"/>
      <c r="L62" s="59"/>
      <c r="M62" s="59"/>
      <c r="N62" s="8"/>
      <c r="O62" s="8"/>
      <c r="P62" s="8"/>
      <c r="Q62" s="8"/>
      <c r="R62" s="8"/>
      <c r="S62" s="8"/>
      <c r="T62" s="8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</row>
    <row r="63" spans="1:39" s="2" customFormat="1" ht="33" customHeight="1" x14ac:dyDescent="0.25">
      <c r="A63" s="65"/>
      <c r="B63" s="52"/>
      <c r="C63" s="18" t="s">
        <v>32</v>
      </c>
      <c r="D63" s="12"/>
      <c r="E63" s="13"/>
      <c r="F63" s="14"/>
      <c r="G63" s="59"/>
      <c r="H63" s="59"/>
      <c r="I63" s="59"/>
      <c r="J63" s="59"/>
      <c r="K63" s="59"/>
      <c r="L63" s="59"/>
      <c r="M63" s="59"/>
      <c r="N63" s="8"/>
      <c r="O63" s="8"/>
      <c r="P63" s="8"/>
      <c r="Q63" s="8"/>
      <c r="R63" s="8"/>
      <c r="S63" s="8"/>
      <c r="T63" s="8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</row>
    <row r="64" spans="1:39" s="2" customFormat="1" ht="33" customHeight="1" x14ac:dyDescent="0.25">
      <c r="A64" s="66"/>
      <c r="B64" s="52" t="s">
        <v>49</v>
      </c>
      <c r="C64" s="18" t="s">
        <v>50</v>
      </c>
      <c r="D64" s="12" t="s">
        <v>19</v>
      </c>
      <c r="E64" s="13">
        <v>12.8</v>
      </c>
      <c r="F64" s="14">
        <f>E64*F55</f>
        <v>5.7600000000000007</v>
      </c>
      <c r="G64" s="59"/>
      <c r="H64" s="59"/>
      <c r="I64" s="59"/>
      <c r="J64" s="59"/>
      <c r="K64" s="59"/>
      <c r="L64" s="59"/>
      <c r="M64" s="59"/>
      <c r="N64" s="8"/>
      <c r="O64" s="8"/>
      <c r="P64" s="8"/>
      <c r="Q64" s="8"/>
      <c r="R64" s="8"/>
      <c r="S64" s="8"/>
      <c r="T64" s="8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</row>
    <row r="65" spans="1:39" s="3" customFormat="1" ht="62.25" customHeight="1" x14ac:dyDescent="0.25">
      <c r="A65" s="64">
        <v>10</v>
      </c>
      <c r="B65" s="50" t="s">
        <v>51</v>
      </c>
      <c r="C65" s="11" t="s">
        <v>107</v>
      </c>
      <c r="D65" s="11" t="s">
        <v>43</v>
      </c>
      <c r="E65" s="16"/>
      <c r="F65" s="17">
        <f>F77</f>
        <v>0.45</v>
      </c>
      <c r="G65" s="59"/>
      <c r="H65" s="59"/>
      <c r="I65" s="59"/>
      <c r="J65" s="59"/>
      <c r="K65" s="59"/>
      <c r="L65" s="59"/>
      <c r="M65" s="59"/>
      <c r="N65" s="35"/>
      <c r="O65" s="35"/>
      <c r="P65" s="35"/>
      <c r="Q65" s="35"/>
      <c r="R65" s="35"/>
      <c r="S65" s="35"/>
      <c r="T65" s="35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</row>
    <row r="66" spans="1:39" s="2" customFormat="1" ht="33" customHeight="1" x14ac:dyDescent="0.25">
      <c r="A66" s="65"/>
      <c r="B66" s="52"/>
      <c r="C66" s="18" t="s">
        <v>12</v>
      </c>
      <c r="D66" s="12"/>
      <c r="E66" s="13"/>
      <c r="F66" s="14"/>
      <c r="G66" s="59"/>
      <c r="H66" s="59"/>
      <c r="I66" s="59"/>
      <c r="J66" s="59"/>
      <c r="K66" s="59"/>
      <c r="L66" s="59"/>
      <c r="M66" s="59"/>
      <c r="N66" s="8"/>
      <c r="O66" s="8"/>
      <c r="P66" s="8"/>
      <c r="Q66" s="8"/>
      <c r="R66" s="8"/>
      <c r="S66" s="8"/>
      <c r="T66" s="8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</row>
    <row r="67" spans="1:39" s="2" customFormat="1" ht="33" customHeight="1" x14ac:dyDescent="0.25">
      <c r="A67" s="65"/>
      <c r="B67" s="52"/>
      <c r="C67" s="18" t="s">
        <v>13</v>
      </c>
      <c r="D67" s="12" t="s">
        <v>14</v>
      </c>
      <c r="E67" s="13">
        <v>24.6</v>
      </c>
      <c r="F67" s="14">
        <f>E67*F65</f>
        <v>11.07</v>
      </c>
      <c r="G67" s="59"/>
      <c r="H67" s="59"/>
      <c r="I67" s="59"/>
      <c r="J67" s="59"/>
      <c r="K67" s="59"/>
      <c r="L67" s="59"/>
      <c r="M67" s="59"/>
      <c r="N67" s="8"/>
      <c r="O67" s="8"/>
      <c r="P67" s="8"/>
      <c r="Q67" s="8"/>
      <c r="R67" s="8"/>
      <c r="S67" s="8"/>
      <c r="T67" s="8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</row>
    <row r="68" spans="1:39" s="2" customFormat="1" ht="33" customHeight="1" x14ac:dyDescent="0.25">
      <c r="A68" s="65"/>
      <c r="B68" s="52"/>
      <c r="C68" s="18" t="s">
        <v>44</v>
      </c>
      <c r="D68" s="12" t="s">
        <v>15</v>
      </c>
      <c r="E68" s="13">
        <v>1.72</v>
      </c>
      <c r="F68" s="14">
        <f>E68*F65</f>
        <v>0.77400000000000002</v>
      </c>
      <c r="G68" s="59"/>
      <c r="H68" s="59"/>
      <c r="I68" s="59"/>
      <c r="J68" s="59"/>
      <c r="K68" s="59"/>
      <c r="L68" s="59"/>
      <c r="M68" s="59"/>
      <c r="N68" s="8"/>
      <c r="O68" s="8"/>
      <c r="P68" s="8"/>
      <c r="Q68" s="8"/>
      <c r="R68" s="8"/>
      <c r="S68" s="8"/>
      <c r="T68" s="8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</row>
    <row r="69" spans="1:39" s="6" customFormat="1" ht="33" customHeight="1" x14ac:dyDescent="0.25">
      <c r="A69" s="65"/>
      <c r="B69" s="52"/>
      <c r="C69" s="18" t="s">
        <v>124</v>
      </c>
      <c r="D69" s="12" t="s">
        <v>15</v>
      </c>
      <c r="E69" s="13">
        <v>2.58</v>
      </c>
      <c r="F69" s="14">
        <f>E69*F65</f>
        <v>1.161</v>
      </c>
      <c r="G69" s="59"/>
      <c r="H69" s="59"/>
      <c r="I69" s="59"/>
      <c r="J69" s="59"/>
      <c r="K69" s="59"/>
      <c r="L69" s="59"/>
      <c r="M69" s="59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</row>
    <row r="70" spans="1:39" s="2" customFormat="1" ht="42" customHeight="1" x14ac:dyDescent="0.25">
      <c r="A70" s="65"/>
      <c r="B70" s="52"/>
      <c r="C70" s="18" t="s">
        <v>52</v>
      </c>
      <c r="D70" s="12" t="s">
        <v>15</v>
      </c>
      <c r="E70" s="13">
        <v>0.41</v>
      </c>
      <c r="F70" s="14">
        <f>E70*F65</f>
        <v>0.1845</v>
      </c>
      <c r="G70" s="59"/>
      <c r="H70" s="59"/>
      <c r="I70" s="59"/>
      <c r="J70" s="59"/>
      <c r="K70" s="59"/>
      <c r="L70" s="59"/>
      <c r="M70" s="59"/>
      <c r="N70" s="8"/>
      <c r="O70" s="8"/>
      <c r="P70" s="8"/>
      <c r="Q70" s="8"/>
      <c r="R70" s="8"/>
      <c r="S70" s="8"/>
      <c r="T70" s="8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</row>
    <row r="71" spans="1:39" s="2" customFormat="1" ht="33" customHeight="1" x14ac:dyDescent="0.25">
      <c r="A71" s="65"/>
      <c r="B71" s="52"/>
      <c r="C71" s="18" t="s">
        <v>53</v>
      </c>
      <c r="D71" s="12" t="s">
        <v>15</v>
      </c>
      <c r="E71" s="13">
        <v>6.2</v>
      </c>
      <c r="F71" s="14">
        <f>E71*F65</f>
        <v>2.79</v>
      </c>
      <c r="G71" s="59"/>
      <c r="H71" s="59"/>
      <c r="I71" s="59"/>
      <c r="J71" s="59"/>
      <c r="K71" s="59"/>
      <c r="L71" s="59"/>
      <c r="M71" s="59"/>
      <c r="N71" s="8"/>
      <c r="O71" s="8"/>
      <c r="P71" s="8"/>
      <c r="Q71" s="8"/>
      <c r="R71" s="8"/>
      <c r="S71" s="8"/>
      <c r="T71" s="8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</row>
    <row r="72" spans="1:39" s="2" customFormat="1" ht="33" customHeight="1" x14ac:dyDescent="0.25">
      <c r="A72" s="65"/>
      <c r="B72" s="52"/>
      <c r="C72" s="18" t="s">
        <v>45</v>
      </c>
      <c r="D72" s="12" t="s">
        <v>15</v>
      </c>
      <c r="E72" s="13">
        <v>4.54</v>
      </c>
      <c r="F72" s="14">
        <f>E72*F65</f>
        <v>2.0430000000000001</v>
      </c>
      <c r="G72" s="59"/>
      <c r="H72" s="59"/>
      <c r="I72" s="59"/>
      <c r="J72" s="59"/>
      <c r="K72" s="59"/>
      <c r="L72" s="59"/>
      <c r="M72" s="59"/>
      <c r="N72" s="8"/>
      <c r="O72" s="8"/>
      <c r="P72" s="8"/>
      <c r="Q72" s="8"/>
      <c r="R72" s="8"/>
      <c r="S72" s="8"/>
      <c r="T72" s="8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</row>
    <row r="73" spans="1:39" s="2" customFormat="1" ht="33" customHeight="1" x14ac:dyDescent="0.25">
      <c r="A73" s="65"/>
      <c r="B73" s="52"/>
      <c r="C73" s="18" t="s">
        <v>47</v>
      </c>
      <c r="D73" s="12" t="s">
        <v>15</v>
      </c>
      <c r="E73" s="13">
        <v>1.48</v>
      </c>
      <c r="F73" s="14">
        <f>E73*F65</f>
        <v>0.66600000000000004</v>
      </c>
      <c r="G73" s="59"/>
      <c r="H73" s="59"/>
      <c r="I73" s="59"/>
      <c r="J73" s="59"/>
      <c r="K73" s="59"/>
      <c r="L73" s="59"/>
      <c r="M73" s="59"/>
      <c r="N73" s="8"/>
      <c r="O73" s="8"/>
      <c r="P73" s="8"/>
      <c r="Q73" s="8"/>
      <c r="R73" s="8"/>
      <c r="S73" s="8"/>
      <c r="T73" s="8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</row>
    <row r="74" spans="1:39" s="2" customFormat="1" ht="33" customHeight="1" x14ac:dyDescent="0.25">
      <c r="A74" s="65"/>
      <c r="B74" s="52"/>
      <c r="C74" s="18" t="s">
        <v>32</v>
      </c>
      <c r="D74" s="12"/>
      <c r="E74" s="13"/>
      <c r="F74" s="14"/>
      <c r="G74" s="59"/>
      <c r="H74" s="59"/>
      <c r="I74" s="59"/>
      <c r="J74" s="59"/>
      <c r="K74" s="59"/>
      <c r="L74" s="59"/>
      <c r="M74" s="59"/>
      <c r="N74" s="8"/>
      <c r="O74" s="8"/>
      <c r="P74" s="8"/>
      <c r="Q74" s="8"/>
      <c r="R74" s="8"/>
      <c r="S74" s="8"/>
      <c r="T74" s="8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</row>
    <row r="75" spans="1:39" s="2" customFormat="1" ht="46.5" customHeight="1" x14ac:dyDescent="0.25">
      <c r="A75" s="65"/>
      <c r="B75" s="52"/>
      <c r="C75" s="18" t="s">
        <v>54</v>
      </c>
      <c r="D75" s="12" t="s">
        <v>19</v>
      </c>
      <c r="E75" s="13">
        <f>149+12.4*(20-12)</f>
        <v>248.2</v>
      </c>
      <c r="F75" s="14">
        <f>E75*F65</f>
        <v>111.69</v>
      </c>
      <c r="G75" s="59"/>
      <c r="H75" s="59"/>
      <c r="I75" s="59"/>
      <c r="J75" s="59"/>
      <c r="K75" s="59"/>
      <c r="L75" s="59"/>
      <c r="M75" s="59"/>
      <c r="N75" s="8"/>
      <c r="O75" s="8"/>
      <c r="P75" s="8"/>
      <c r="Q75" s="8"/>
      <c r="R75" s="8"/>
      <c r="S75" s="8"/>
      <c r="T75" s="8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</row>
    <row r="76" spans="1:39" s="2" customFormat="1" ht="33" customHeight="1" x14ac:dyDescent="0.25">
      <c r="A76" s="66"/>
      <c r="B76" s="52" t="s">
        <v>49</v>
      </c>
      <c r="C76" s="18" t="s">
        <v>50</v>
      </c>
      <c r="D76" s="12" t="s">
        <v>19</v>
      </c>
      <c r="E76" s="13">
        <v>11</v>
      </c>
      <c r="F76" s="14">
        <f>E76*F65</f>
        <v>4.95</v>
      </c>
      <c r="G76" s="59"/>
      <c r="H76" s="59"/>
      <c r="I76" s="59"/>
      <c r="J76" s="59"/>
      <c r="K76" s="59"/>
      <c r="L76" s="59"/>
      <c r="M76" s="59"/>
      <c r="N76" s="8"/>
      <c r="O76" s="8"/>
      <c r="P76" s="8"/>
      <c r="Q76" s="8"/>
      <c r="R76" s="8"/>
      <c r="S76" s="8"/>
      <c r="T76" s="8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</row>
    <row r="77" spans="1:39" s="3" customFormat="1" ht="63.75" customHeight="1" x14ac:dyDescent="0.25">
      <c r="A77" s="64">
        <v>11</v>
      </c>
      <c r="B77" s="50" t="s">
        <v>55</v>
      </c>
      <c r="C77" s="11" t="s">
        <v>56</v>
      </c>
      <c r="D77" s="11" t="s">
        <v>43</v>
      </c>
      <c r="E77" s="16"/>
      <c r="F77" s="17">
        <f>F88</f>
        <v>0.45</v>
      </c>
      <c r="G77" s="59"/>
      <c r="H77" s="59"/>
      <c r="I77" s="59"/>
      <c r="J77" s="59"/>
      <c r="K77" s="59"/>
      <c r="L77" s="59"/>
      <c r="M77" s="59"/>
      <c r="N77" s="35"/>
      <c r="O77" s="35"/>
      <c r="P77" s="35"/>
      <c r="Q77" s="35"/>
      <c r="R77" s="35"/>
      <c r="S77" s="35"/>
      <c r="T77" s="35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</row>
    <row r="78" spans="1:39" s="2" customFormat="1" ht="33" customHeight="1" x14ac:dyDescent="0.25">
      <c r="A78" s="65"/>
      <c r="B78" s="52"/>
      <c r="C78" s="21" t="s">
        <v>12</v>
      </c>
      <c r="D78" s="12"/>
      <c r="E78" s="13"/>
      <c r="F78" s="14"/>
      <c r="G78" s="59"/>
      <c r="H78" s="59"/>
      <c r="I78" s="59"/>
      <c r="J78" s="59"/>
      <c r="K78" s="59"/>
      <c r="L78" s="59"/>
      <c r="M78" s="59"/>
      <c r="N78" s="8"/>
      <c r="O78" s="8"/>
      <c r="P78" s="8"/>
      <c r="Q78" s="8"/>
      <c r="R78" s="8"/>
      <c r="S78" s="8"/>
      <c r="T78" s="8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</row>
    <row r="79" spans="1:39" s="2" customFormat="1" ht="33" customHeight="1" x14ac:dyDescent="0.25">
      <c r="A79" s="65"/>
      <c r="B79" s="52"/>
      <c r="C79" s="18" t="s">
        <v>13</v>
      </c>
      <c r="D79" s="12" t="s">
        <v>14</v>
      </c>
      <c r="E79" s="13">
        <v>33</v>
      </c>
      <c r="F79" s="14">
        <f>E79*F77</f>
        <v>14.85</v>
      </c>
      <c r="G79" s="59"/>
      <c r="H79" s="59"/>
      <c r="I79" s="59"/>
      <c r="J79" s="59"/>
      <c r="K79" s="59"/>
      <c r="L79" s="59"/>
      <c r="M79" s="59"/>
      <c r="N79" s="8"/>
      <c r="O79" s="8"/>
      <c r="P79" s="8"/>
      <c r="Q79" s="8"/>
      <c r="R79" s="8"/>
      <c r="S79" s="8"/>
      <c r="T79" s="8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</row>
    <row r="80" spans="1:39" s="2" customFormat="1" ht="33" customHeight="1" x14ac:dyDescent="0.25">
      <c r="A80" s="65"/>
      <c r="B80" s="52"/>
      <c r="C80" s="18" t="s">
        <v>44</v>
      </c>
      <c r="D80" s="12" t="s">
        <v>15</v>
      </c>
      <c r="E80" s="13">
        <v>1.91</v>
      </c>
      <c r="F80" s="14">
        <f>E80*F77</f>
        <v>0.85949999999999993</v>
      </c>
      <c r="G80" s="59"/>
      <c r="H80" s="59"/>
      <c r="I80" s="59"/>
      <c r="J80" s="59"/>
      <c r="K80" s="59"/>
      <c r="L80" s="59"/>
      <c r="M80" s="59"/>
      <c r="N80" s="8"/>
      <c r="O80" s="8"/>
      <c r="P80" s="8"/>
      <c r="Q80" s="8"/>
      <c r="R80" s="8"/>
      <c r="S80" s="8"/>
      <c r="T80" s="8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</row>
    <row r="81" spans="1:39" s="2" customFormat="1" ht="33" customHeight="1" x14ac:dyDescent="0.25">
      <c r="A81" s="65"/>
      <c r="B81" s="52"/>
      <c r="C81" s="18" t="s">
        <v>47</v>
      </c>
      <c r="D81" s="12" t="s">
        <v>15</v>
      </c>
      <c r="E81" s="13">
        <v>4.1399999999999997</v>
      </c>
      <c r="F81" s="14">
        <f>E81*F77</f>
        <v>1.863</v>
      </c>
      <c r="G81" s="59"/>
      <c r="H81" s="59"/>
      <c r="I81" s="59"/>
      <c r="J81" s="59"/>
      <c r="K81" s="59"/>
      <c r="L81" s="59"/>
      <c r="M81" s="59"/>
      <c r="N81" s="8"/>
      <c r="O81" s="8"/>
      <c r="P81" s="8"/>
      <c r="Q81" s="8"/>
      <c r="R81" s="8"/>
      <c r="S81" s="8"/>
      <c r="T81" s="8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</row>
    <row r="82" spans="1:39" s="2" customFormat="1" ht="33" customHeight="1" x14ac:dyDescent="0.25">
      <c r="A82" s="65"/>
      <c r="B82" s="52"/>
      <c r="C82" s="18" t="s">
        <v>53</v>
      </c>
      <c r="D82" s="12" t="s">
        <v>15</v>
      </c>
      <c r="E82" s="13">
        <v>11.2</v>
      </c>
      <c r="F82" s="14">
        <f>E82*F77</f>
        <v>5.04</v>
      </c>
      <c r="G82" s="59"/>
      <c r="H82" s="59"/>
      <c r="I82" s="59"/>
      <c r="J82" s="59"/>
      <c r="K82" s="59"/>
      <c r="L82" s="59"/>
      <c r="M82" s="59"/>
      <c r="N82" s="8"/>
      <c r="O82" s="8"/>
      <c r="P82" s="8"/>
      <c r="Q82" s="8"/>
      <c r="R82" s="8"/>
      <c r="S82" s="8"/>
      <c r="T82" s="8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</row>
    <row r="83" spans="1:39" s="2" customFormat="1" ht="33" customHeight="1" x14ac:dyDescent="0.25">
      <c r="A83" s="65"/>
      <c r="B83" s="52"/>
      <c r="C83" s="18" t="s">
        <v>45</v>
      </c>
      <c r="D83" s="12" t="s">
        <v>15</v>
      </c>
      <c r="E83" s="13">
        <v>24.8</v>
      </c>
      <c r="F83" s="14">
        <f>E83*F77</f>
        <v>11.16</v>
      </c>
      <c r="G83" s="59"/>
      <c r="H83" s="59"/>
      <c r="I83" s="59"/>
      <c r="J83" s="59"/>
      <c r="K83" s="59"/>
      <c r="L83" s="59"/>
      <c r="M83" s="59"/>
      <c r="N83" s="8"/>
      <c r="O83" s="8"/>
      <c r="P83" s="8"/>
      <c r="Q83" s="8"/>
      <c r="R83" s="8"/>
      <c r="S83" s="8"/>
      <c r="T83" s="8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</row>
    <row r="84" spans="1:39" s="2" customFormat="1" ht="33" customHeight="1" x14ac:dyDescent="0.25">
      <c r="A84" s="65"/>
      <c r="B84" s="52"/>
      <c r="C84" s="18" t="s">
        <v>57</v>
      </c>
      <c r="D84" s="12" t="s">
        <v>15</v>
      </c>
      <c r="E84" s="13">
        <v>0.53</v>
      </c>
      <c r="F84" s="14">
        <f>E84*F77</f>
        <v>0.23850000000000002</v>
      </c>
      <c r="G84" s="59"/>
      <c r="H84" s="59"/>
      <c r="I84" s="59"/>
      <c r="J84" s="59"/>
      <c r="K84" s="59"/>
      <c r="L84" s="59"/>
      <c r="M84" s="59"/>
      <c r="N84" s="8"/>
      <c r="O84" s="8"/>
      <c r="P84" s="8"/>
      <c r="Q84" s="8"/>
      <c r="R84" s="8"/>
      <c r="S84" s="8"/>
      <c r="T84" s="8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</row>
    <row r="85" spans="1:39" s="2" customFormat="1" ht="33" customHeight="1" x14ac:dyDescent="0.25">
      <c r="A85" s="65"/>
      <c r="B85" s="52"/>
      <c r="C85" s="21" t="s">
        <v>32</v>
      </c>
      <c r="D85" s="12"/>
      <c r="E85" s="13"/>
      <c r="F85" s="14"/>
      <c r="G85" s="59"/>
      <c r="H85" s="59"/>
      <c r="I85" s="59"/>
      <c r="J85" s="59"/>
      <c r="K85" s="59"/>
      <c r="L85" s="59"/>
      <c r="M85" s="59"/>
      <c r="N85" s="8"/>
      <c r="O85" s="8"/>
      <c r="P85" s="8"/>
      <c r="Q85" s="8"/>
      <c r="R85" s="8"/>
      <c r="S85" s="8"/>
      <c r="T85" s="8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</row>
    <row r="86" spans="1:39" s="2" customFormat="1" ht="33" customHeight="1" x14ac:dyDescent="0.25">
      <c r="A86" s="65"/>
      <c r="B86" s="52"/>
      <c r="C86" s="18" t="s">
        <v>127</v>
      </c>
      <c r="D86" s="12" t="s">
        <v>19</v>
      </c>
      <c r="E86" s="13">
        <v>122</v>
      </c>
      <c r="F86" s="14">
        <f>E86*F77</f>
        <v>54.9</v>
      </c>
      <c r="G86" s="59"/>
      <c r="H86" s="59"/>
      <c r="I86" s="59"/>
      <c r="J86" s="59"/>
      <c r="K86" s="59"/>
      <c r="L86" s="59"/>
      <c r="M86" s="59"/>
      <c r="N86" s="8"/>
      <c r="O86" s="8"/>
      <c r="P86" s="8"/>
      <c r="Q86" s="8"/>
      <c r="R86" s="8"/>
      <c r="S86" s="8"/>
      <c r="T86" s="8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</row>
    <row r="87" spans="1:39" s="2" customFormat="1" ht="33" customHeight="1" x14ac:dyDescent="0.25">
      <c r="A87" s="66"/>
      <c r="B87" s="52" t="s">
        <v>49</v>
      </c>
      <c r="C87" s="18" t="s">
        <v>50</v>
      </c>
      <c r="D87" s="12" t="s">
        <v>19</v>
      </c>
      <c r="E87" s="13">
        <v>7</v>
      </c>
      <c r="F87" s="14">
        <f>E87*F77</f>
        <v>3.15</v>
      </c>
      <c r="G87" s="59"/>
      <c r="H87" s="59"/>
      <c r="I87" s="59"/>
      <c r="J87" s="59"/>
      <c r="K87" s="59"/>
      <c r="L87" s="59"/>
      <c r="M87" s="59"/>
      <c r="N87" s="8"/>
      <c r="O87" s="8"/>
      <c r="P87" s="8"/>
      <c r="Q87" s="8"/>
      <c r="R87" s="8"/>
      <c r="S87" s="8"/>
      <c r="T87" s="8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</row>
    <row r="88" spans="1:39" s="3" customFormat="1" ht="69" customHeight="1" x14ac:dyDescent="0.25">
      <c r="A88" s="75">
        <v>12</v>
      </c>
      <c r="B88" s="50" t="s">
        <v>128</v>
      </c>
      <c r="C88" s="11" t="s">
        <v>129</v>
      </c>
      <c r="D88" s="11" t="s">
        <v>43</v>
      </c>
      <c r="E88" s="16"/>
      <c r="F88" s="17">
        <v>0.45</v>
      </c>
      <c r="G88" s="59"/>
      <c r="H88" s="59"/>
      <c r="I88" s="59"/>
      <c r="J88" s="59"/>
      <c r="K88" s="59"/>
      <c r="L88" s="59"/>
      <c r="M88" s="59"/>
      <c r="N88" s="72"/>
      <c r="O88" s="73"/>
      <c r="P88" s="73"/>
      <c r="Q88" s="73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</row>
    <row r="89" spans="1:39" s="2" customFormat="1" ht="33" customHeight="1" x14ac:dyDescent="0.25">
      <c r="A89" s="76"/>
      <c r="B89" s="52"/>
      <c r="C89" s="18" t="s">
        <v>12</v>
      </c>
      <c r="D89" s="12"/>
      <c r="E89" s="13"/>
      <c r="F89" s="14"/>
      <c r="G89" s="59"/>
      <c r="H89" s="59"/>
      <c r="I89" s="59"/>
      <c r="J89" s="59"/>
      <c r="K89" s="59"/>
      <c r="L89" s="59"/>
      <c r="M89" s="59"/>
      <c r="N89" s="38"/>
      <c r="O89" s="38"/>
      <c r="P89" s="38"/>
      <c r="Q89" s="38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</row>
    <row r="90" spans="1:39" s="2" customFormat="1" ht="33" customHeight="1" x14ac:dyDescent="0.25">
      <c r="A90" s="76"/>
      <c r="B90" s="52"/>
      <c r="C90" s="18" t="s">
        <v>13</v>
      </c>
      <c r="D90" s="12" t="s">
        <v>14</v>
      </c>
      <c r="E90" s="13">
        <v>250.02</v>
      </c>
      <c r="F90" s="14">
        <f>E90*F88</f>
        <v>112.509</v>
      </c>
      <c r="G90" s="59"/>
      <c r="H90" s="59"/>
      <c r="I90" s="59"/>
      <c r="J90" s="59"/>
      <c r="K90" s="59"/>
      <c r="L90" s="59"/>
      <c r="M90" s="59"/>
      <c r="N90" s="38"/>
      <c r="O90" s="38"/>
      <c r="P90" s="38"/>
      <c r="Q90" s="38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</row>
    <row r="91" spans="1:39" s="2" customFormat="1" ht="33" customHeight="1" x14ac:dyDescent="0.25">
      <c r="A91" s="76"/>
      <c r="B91" s="52"/>
      <c r="C91" s="18" t="s">
        <v>47</v>
      </c>
      <c r="D91" s="12" t="s">
        <v>15</v>
      </c>
      <c r="E91" s="13">
        <v>12.4</v>
      </c>
      <c r="F91" s="14">
        <f>E91*F88</f>
        <v>5.58</v>
      </c>
      <c r="G91" s="59"/>
      <c r="H91" s="59"/>
      <c r="I91" s="59"/>
      <c r="J91" s="59"/>
      <c r="K91" s="59"/>
      <c r="L91" s="59"/>
      <c r="M91" s="59"/>
      <c r="N91" s="38"/>
      <c r="O91" s="38"/>
      <c r="P91" s="38"/>
      <c r="Q91" s="38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</row>
    <row r="92" spans="1:39" s="2" customFormat="1" ht="33" customHeight="1" x14ac:dyDescent="0.25">
      <c r="A92" s="76"/>
      <c r="B92" s="52"/>
      <c r="C92" s="18" t="s">
        <v>130</v>
      </c>
      <c r="D92" s="12" t="s">
        <v>15</v>
      </c>
      <c r="E92" s="13">
        <v>11.4</v>
      </c>
      <c r="F92" s="14">
        <f>E92*F88</f>
        <v>5.13</v>
      </c>
      <c r="G92" s="59"/>
      <c r="H92" s="59"/>
      <c r="I92" s="59"/>
      <c r="J92" s="59"/>
      <c r="K92" s="59"/>
      <c r="L92" s="59"/>
      <c r="M92" s="59"/>
      <c r="N92" s="38"/>
      <c r="O92" s="38"/>
      <c r="P92" s="38"/>
      <c r="Q92" s="38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</row>
    <row r="93" spans="1:39" s="2" customFormat="1" ht="33" customHeight="1" x14ac:dyDescent="0.25">
      <c r="A93" s="76"/>
      <c r="B93" s="52"/>
      <c r="C93" s="18" t="s">
        <v>17</v>
      </c>
      <c r="D93" s="12" t="s">
        <v>0</v>
      </c>
      <c r="E93" s="13">
        <v>0.8</v>
      </c>
      <c r="F93" s="14">
        <f>E93*F88</f>
        <v>0.36000000000000004</v>
      </c>
      <c r="G93" s="59"/>
      <c r="H93" s="59"/>
      <c r="I93" s="59"/>
      <c r="J93" s="59"/>
      <c r="K93" s="59"/>
      <c r="L93" s="59"/>
      <c r="M93" s="59"/>
      <c r="N93" s="38"/>
      <c r="O93" s="38"/>
      <c r="P93" s="38"/>
      <c r="Q93" s="38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</row>
    <row r="94" spans="1:39" s="2" customFormat="1" ht="33" customHeight="1" x14ac:dyDescent="0.25">
      <c r="A94" s="76"/>
      <c r="B94" s="52"/>
      <c r="C94" s="18" t="s">
        <v>32</v>
      </c>
      <c r="D94" s="12"/>
      <c r="E94" s="13"/>
      <c r="F94" s="14"/>
      <c r="G94" s="59"/>
      <c r="H94" s="59"/>
      <c r="I94" s="59"/>
      <c r="J94" s="59"/>
      <c r="K94" s="59"/>
      <c r="L94" s="59"/>
      <c r="M94" s="59"/>
      <c r="N94" s="38"/>
      <c r="O94" s="38"/>
      <c r="P94" s="38"/>
      <c r="Q94" s="38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</row>
    <row r="95" spans="1:39" s="2" customFormat="1" ht="33" customHeight="1" x14ac:dyDescent="0.25">
      <c r="A95" s="76"/>
      <c r="B95" s="52"/>
      <c r="C95" s="18" t="s">
        <v>36</v>
      </c>
      <c r="D95" s="12" t="s">
        <v>19</v>
      </c>
      <c r="E95" s="13">
        <v>101.8</v>
      </c>
      <c r="F95" s="14">
        <f>E95*F88</f>
        <v>45.81</v>
      </c>
      <c r="G95" s="59"/>
      <c r="H95" s="59"/>
      <c r="I95" s="59"/>
      <c r="J95" s="59"/>
      <c r="K95" s="59"/>
      <c r="L95" s="59"/>
      <c r="M95" s="59"/>
      <c r="N95" s="62"/>
      <c r="O95" s="63"/>
      <c r="P95" s="63"/>
      <c r="Q95" s="38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</row>
    <row r="96" spans="1:39" s="2" customFormat="1" ht="33" customHeight="1" x14ac:dyDescent="0.25">
      <c r="A96" s="76"/>
      <c r="B96" s="52"/>
      <c r="C96" s="18" t="s">
        <v>150</v>
      </c>
      <c r="D96" s="12" t="s">
        <v>27</v>
      </c>
      <c r="E96" s="13" t="s">
        <v>37</v>
      </c>
      <c r="F96" s="14">
        <v>1.0289999999999999</v>
      </c>
      <c r="G96" s="59"/>
      <c r="H96" s="59"/>
      <c r="I96" s="59"/>
      <c r="J96" s="59"/>
      <c r="K96" s="59"/>
      <c r="L96" s="59"/>
      <c r="M96" s="59"/>
      <c r="N96" s="38"/>
      <c r="O96" s="38"/>
      <c r="P96" s="38"/>
      <c r="Q96" s="38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</row>
    <row r="97" spans="1:39" s="2" customFormat="1" ht="33" customHeight="1" x14ac:dyDescent="0.25">
      <c r="A97" s="76"/>
      <c r="B97" s="52"/>
      <c r="C97" s="18" t="s">
        <v>121</v>
      </c>
      <c r="D97" s="12" t="s">
        <v>19</v>
      </c>
      <c r="E97" s="13">
        <v>40</v>
      </c>
      <c r="F97" s="14">
        <f>E97*F88</f>
        <v>18</v>
      </c>
      <c r="G97" s="59"/>
      <c r="H97" s="59"/>
      <c r="I97" s="59"/>
      <c r="J97" s="59"/>
      <c r="K97" s="59"/>
      <c r="L97" s="59"/>
      <c r="M97" s="59"/>
      <c r="N97" s="38"/>
      <c r="O97" s="38"/>
      <c r="P97" s="38"/>
      <c r="Q97" s="38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</row>
    <row r="98" spans="1:39" s="2" customFormat="1" ht="33" customHeight="1" x14ac:dyDescent="0.25">
      <c r="A98" s="76"/>
      <c r="B98" s="52"/>
      <c r="C98" s="18" t="s">
        <v>132</v>
      </c>
      <c r="D98" s="12" t="s">
        <v>38</v>
      </c>
      <c r="E98" s="13">
        <v>5.98</v>
      </c>
      <c r="F98" s="14">
        <f>E98*F88</f>
        <v>2.6910000000000003</v>
      </c>
      <c r="G98" s="59"/>
      <c r="H98" s="59"/>
      <c r="I98" s="59"/>
      <c r="J98" s="59"/>
      <c r="K98" s="59"/>
      <c r="L98" s="59"/>
      <c r="M98" s="59"/>
      <c r="N98" s="62"/>
      <c r="O98" s="63"/>
      <c r="P98" s="63"/>
      <c r="Q98" s="38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</row>
    <row r="99" spans="1:39" s="2" customFormat="1" ht="33" customHeight="1" x14ac:dyDescent="0.25">
      <c r="A99" s="76"/>
      <c r="B99" s="52"/>
      <c r="C99" s="18" t="s">
        <v>72</v>
      </c>
      <c r="D99" s="12" t="s">
        <v>27</v>
      </c>
      <c r="E99" s="13">
        <v>0.09</v>
      </c>
      <c r="F99" s="14">
        <f>E99*F88</f>
        <v>4.0500000000000001E-2</v>
      </c>
      <c r="G99" s="59"/>
      <c r="H99" s="59"/>
      <c r="I99" s="59"/>
      <c r="J99" s="59"/>
      <c r="K99" s="59"/>
      <c r="L99" s="59"/>
      <c r="M99" s="59"/>
      <c r="N99" s="38"/>
      <c r="O99" s="38"/>
      <c r="P99" s="38"/>
      <c r="Q99" s="38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</row>
    <row r="100" spans="1:39" s="2" customFormat="1" ht="33" customHeight="1" x14ac:dyDescent="0.25">
      <c r="A100" s="76"/>
      <c r="B100" s="52" t="s">
        <v>49</v>
      </c>
      <c r="C100" s="18" t="s">
        <v>50</v>
      </c>
      <c r="D100" s="12" t="s">
        <v>19</v>
      </c>
      <c r="E100" s="13">
        <v>178</v>
      </c>
      <c r="F100" s="14">
        <f>E100*F88</f>
        <v>80.100000000000009</v>
      </c>
      <c r="G100" s="59"/>
      <c r="H100" s="59"/>
      <c r="I100" s="59"/>
      <c r="J100" s="59"/>
      <c r="K100" s="59"/>
      <c r="L100" s="59"/>
      <c r="M100" s="59"/>
      <c r="N100" s="38"/>
      <c r="O100" s="38"/>
      <c r="P100" s="38"/>
      <c r="Q100" s="38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</row>
    <row r="101" spans="1:39" s="2" customFormat="1" ht="33" customHeight="1" x14ac:dyDescent="0.25">
      <c r="A101" s="77"/>
      <c r="B101" s="52"/>
      <c r="C101" s="18" t="s">
        <v>34</v>
      </c>
      <c r="D101" s="12" t="s">
        <v>0</v>
      </c>
      <c r="E101" s="13">
        <v>4.0599999999999996</v>
      </c>
      <c r="F101" s="14">
        <f>E101*F88</f>
        <v>1.827</v>
      </c>
      <c r="G101" s="59"/>
      <c r="H101" s="59"/>
      <c r="I101" s="59"/>
      <c r="J101" s="59"/>
      <c r="K101" s="59"/>
      <c r="L101" s="59"/>
      <c r="M101" s="59"/>
      <c r="N101" s="38"/>
      <c r="O101" s="38"/>
      <c r="P101" s="38"/>
      <c r="Q101" s="38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</row>
    <row r="102" spans="1:39" s="2" customFormat="1" ht="16.5" x14ac:dyDescent="0.25">
      <c r="A102" s="50"/>
      <c r="B102" s="52"/>
      <c r="C102" s="18"/>
      <c r="D102" s="12"/>
      <c r="E102" s="13"/>
      <c r="F102" s="14"/>
      <c r="G102" s="59"/>
      <c r="H102" s="59"/>
      <c r="I102" s="59"/>
      <c r="J102" s="59"/>
      <c r="K102" s="59"/>
      <c r="L102" s="59"/>
      <c r="M102" s="59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</row>
    <row r="103" spans="1:39" s="3" customFormat="1" ht="48" customHeight="1" x14ac:dyDescent="0.25">
      <c r="A103" s="75">
        <v>13</v>
      </c>
      <c r="B103" s="50" t="s">
        <v>135</v>
      </c>
      <c r="C103" s="11" t="s">
        <v>136</v>
      </c>
      <c r="D103" s="11" t="s">
        <v>71</v>
      </c>
      <c r="E103" s="16"/>
      <c r="F103" s="17">
        <v>4.5</v>
      </c>
      <c r="G103" s="59"/>
      <c r="H103" s="59"/>
      <c r="I103" s="59"/>
      <c r="J103" s="59"/>
      <c r="K103" s="59"/>
      <c r="L103" s="59"/>
      <c r="M103" s="59"/>
      <c r="N103" s="39"/>
      <c r="O103" s="39"/>
      <c r="P103" s="39"/>
      <c r="Q103" s="39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</row>
    <row r="104" spans="1:39" s="2" customFormat="1" ht="33" customHeight="1" x14ac:dyDescent="0.25">
      <c r="A104" s="76"/>
      <c r="B104" s="52"/>
      <c r="C104" s="18" t="s">
        <v>12</v>
      </c>
      <c r="D104" s="12"/>
      <c r="E104" s="13"/>
      <c r="F104" s="14"/>
      <c r="G104" s="59"/>
      <c r="H104" s="59"/>
      <c r="I104" s="59"/>
      <c r="J104" s="59"/>
      <c r="K104" s="59"/>
      <c r="L104" s="59"/>
      <c r="M104" s="59"/>
      <c r="N104" s="38"/>
      <c r="O104" s="38"/>
      <c r="P104" s="38"/>
      <c r="Q104" s="38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</row>
    <row r="105" spans="1:39" s="2" customFormat="1" ht="33" customHeight="1" x14ac:dyDescent="0.25">
      <c r="A105" s="76"/>
      <c r="B105" s="52"/>
      <c r="C105" s="18" t="s">
        <v>13</v>
      </c>
      <c r="D105" s="12" t="s">
        <v>14</v>
      </c>
      <c r="E105" s="13">
        <v>81.099999999999994</v>
      </c>
      <c r="F105" s="14">
        <f>E105*F103</f>
        <v>364.95</v>
      </c>
      <c r="G105" s="59"/>
      <c r="H105" s="59"/>
      <c r="I105" s="59"/>
      <c r="J105" s="59"/>
      <c r="K105" s="59"/>
      <c r="L105" s="59"/>
      <c r="M105" s="59"/>
      <c r="N105" s="38"/>
      <c r="O105" s="38"/>
      <c r="P105" s="38"/>
      <c r="Q105" s="38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</row>
    <row r="106" spans="1:39" s="2" customFormat="1" ht="33" customHeight="1" x14ac:dyDescent="0.25">
      <c r="A106" s="76"/>
      <c r="B106" s="52"/>
      <c r="C106" s="18" t="s">
        <v>31</v>
      </c>
      <c r="D106" s="12" t="s">
        <v>0</v>
      </c>
      <c r="E106" s="13">
        <v>1.3</v>
      </c>
      <c r="F106" s="14">
        <f>E106*F103</f>
        <v>5.8500000000000005</v>
      </c>
      <c r="G106" s="59"/>
      <c r="H106" s="59"/>
      <c r="I106" s="59"/>
      <c r="J106" s="59"/>
      <c r="K106" s="59"/>
      <c r="L106" s="59"/>
      <c r="M106" s="59"/>
      <c r="N106" s="38"/>
      <c r="O106" s="38"/>
      <c r="P106" s="38"/>
      <c r="Q106" s="38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</row>
    <row r="107" spans="1:39" s="2" customFormat="1" ht="33" customHeight="1" x14ac:dyDescent="0.25">
      <c r="A107" s="76"/>
      <c r="B107" s="52"/>
      <c r="C107" s="18" t="s">
        <v>32</v>
      </c>
      <c r="D107" s="12"/>
      <c r="E107" s="13"/>
      <c r="F107" s="14"/>
      <c r="G107" s="59"/>
      <c r="H107" s="59"/>
      <c r="I107" s="59"/>
      <c r="J107" s="59"/>
      <c r="K107" s="59"/>
      <c r="L107" s="59"/>
      <c r="M107" s="59"/>
      <c r="N107" s="38"/>
      <c r="O107" s="38"/>
      <c r="P107" s="38"/>
      <c r="Q107" s="38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</row>
    <row r="108" spans="1:39" s="2" customFormat="1" ht="33" customHeight="1" x14ac:dyDescent="0.25">
      <c r="A108" s="76"/>
      <c r="B108" s="52"/>
      <c r="C108" s="18" t="s">
        <v>137</v>
      </c>
      <c r="D108" s="12" t="s">
        <v>19</v>
      </c>
      <c r="E108" s="13">
        <v>1.86</v>
      </c>
      <c r="F108" s="14">
        <f>E108*F103</f>
        <v>8.370000000000001</v>
      </c>
      <c r="G108" s="59"/>
      <c r="H108" s="59"/>
      <c r="I108" s="59"/>
      <c r="J108" s="59"/>
      <c r="K108" s="59"/>
      <c r="L108" s="59"/>
      <c r="M108" s="59"/>
      <c r="N108" s="38"/>
      <c r="O108" s="38"/>
      <c r="P108" s="38"/>
      <c r="Q108" s="38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</row>
    <row r="109" spans="1:39" s="2" customFormat="1" ht="33" customHeight="1" x14ac:dyDescent="0.25">
      <c r="A109" s="76"/>
      <c r="B109" s="52"/>
      <c r="C109" s="18" t="s">
        <v>138</v>
      </c>
      <c r="D109" s="12" t="s">
        <v>27</v>
      </c>
      <c r="E109" s="13">
        <v>0.05</v>
      </c>
      <c r="F109" s="14">
        <f>E109*F103</f>
        <v>0.22500000000000001</v>
      </c>
      <c r="G109" s="59"/>
      <c r="H109" s="59"/>
      <c r="I109" s="59"/>
      <c r="J109" s="59"/>
      <c r="K109" s="59"/>
      <c r="L109" s="59"/>
      <c r="M109" s="59"/>
      <c r="N109" s="38"/>
      <c r="O109" s="38"/>
      <c r="P109" s="38"/>
      <c r="Q109" s="38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</row>
    <row r="110" spans="1:39" s="2" customFormat="1" ht="33" customHeight="1" x14ac:dyDescent="0.25">
      <c r="A110" s="77"/>
      <c r="B110" s="52"/>
      <c r="C110" s="18" t="s">
        <v>34</v>
      </c>
      <c r="D110" s="12" t="s">
        <v>0</v>
      </c>
      <c r="E110" s="13">
        <v>15.6</v>
      </c>
      <c r="F110" s="14">
        <f>E110*F103</f>
        <v>70.2</v>
      </c>
      <c r="G110" s="59"/>
      <c r="H110" s="59"/>
      <c r="I110" s="59"/>
      <c r="J110" s="59"/>
      <c r="K110" s="59"/>
      <c r="L110" s="59"/>
      <c r="M110" s="59"/>
      <c r="N110" s="38"/>
      <c r="O110" s="38"/>
      <c r="P110" s="38"/>
      <c r="Q110" s="38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</row>
    <row r="111" spans="1:39" ht="41.25" customHeight="1" x14ac:dyDescent="0.3">
      <c r="A111" s="22"/>
      <c r="B111" s="22"/>
      <c r="C111" s="11" t="s">
        <v>58</v>
      </c>
      <c r="D111" s="9"/>
      <c r="E111" s="9"/>
      <c r="F111" s="9"/>
      <c r="G111" s="59"/>
      <c r="H111" s="59"/>
      <c r="I111" s="59"/>
      <c r="J111" s="59"/>
      <c r="K111" s="59"/>
      <c r="L111" s="59"/>
      <c r="M111" s="59"/>
      <c r="N111" s="7"/>
      <c r="O111" s="7"/>
      <c r="P111" s="7"/>
      <c r="Q111" s="7"/>
      <c r="R111" s="7"/>
      <c r="S111" s="7"/>
      <c r="T111" s="7"/>
    </row>
    <row r="112" spans="1:39" s="4" customFormat="1" ht="67.5" customHeight="1" x14ac:dyDescent="0.3">
      <c r="A112" s="78">
        <v>14</v>
      </c>
      <c r="B112" s="11" t="s">
        <v>59</v>
      </c>
      <c r="C112" s="11" t="s">
        <v>146</v>
      </c>
      <c r="D112" s="23" t="s">
        <v>108</v>
      </c>
      <c r="E112" s="24"/>
      <c r="F112" s="25">
        <v>2E-3</v>
      </c>
      <c r="G112" s="59"/>
      <c r="H112" s="59"/>
      <c r="I112" s="59"/>
      <c r="J112" s="59"/>
      <c r="K112" s="59"/>
      <c r="L112" s="59"/>
      <c r="M112" s="59"/>
      <c r="N112" s="40"/>
      <c r="O112" s="40"/>
      <c r="P112" s="40"/>
      <c r="Q112" s="40"/>
      <c r="R112" s="40"/>
      <c r="S112" s="40"/>
      <c r="T112" s="40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</row>
    <row r="113" spans="1:39" ht="33" customHeight="1" x14ac:dyDescent="0.3">
      <c r="A113" s="79"/>
      <c r="B113" s="12"/>
      <c r="C113" s="18" t="s">
        <v>12</v>
      </c>
      <c r="D113" s="53"/>
      <c r="E113" s="15"/>
      <c r="F113" s="26"/>
      <c r="G113" s="59"/>
      <c r="H113" s="59"/>
      <c r="I113" s="59"/>
      <c r="J113" s="59"/>
      <c r="K113" s="59"/>
      <c r="L113" s="59"/>
      <c r="M113" s="59"/>
      <c r="N113" s="7"/>
      <c r="O113" s="7"/>
      <c r="P113" s="7"/>
      <c r="Q113" s="7"/>
      <c r="R113" s="7"/>
      <c r="S113" s="7"/>
      <c r="T113" s="7"/>
    </row>
    <row r="114" spans="1:39" ht="33" customHeight="1" x14ac:dyDescent="0.3">
      <c r="A114" s="80"/>
      <c r="B114" s="12"/>
      <c r="C114" s="18" t="s">
        <v>13</v>
      </c>
      <c r="D114" s="53" t="s">
        <v>23</v>
      </c>
      <c r="E114" s="15">
        <v>206</v>
      </c>
      <c r="F114" s="26">
        <f>E114*F112</f>
        <v>0.41200000000000003</v>
      </c>
      <c r="G114" s="59"/>
      <c r="H114" s="59"/>
      <c r="I114" s="59"/>
      <c r="J114" s="59"/>
      <c r="K114" s="59"/>
      <c r="L114" s="59"/>
      <c r="M114" s="59"/>
      <c r="N114" s="7"/>
      <c r="O114" s="7"/>
      <c r="P114" s="7"/>
      <c r="Q114" s="7"/>
      <c r="R114" s="7"/>
      <c r="S114" s="7"/>
      <c r="T114" s="7"/>
    </row>
    <row r="115" spans="1:39" s="4" customFormat="1" ht="78.75" customHeight="1" x14ac:dyDescent="0.3">
      <c r="A115" s="78">
        <v>15</v>
      </c>
      <c r="B115" s="11" t="s">
        <v>60</v>
      </c>
      <c r="C115" s="11" t="s">
        <v>61</v>
      </c>
      <c r="D115" s="23" t="s">
        <v>62</v>
      </c>
      <c r="E115" s="24"/>
      <c r="F115" s="25">
        <v>0.06</v>
      </c>
      <c r="G115" s="59"/>
      <c r="H115" s="59"/>
      <c r="I115" s="59"/>
      <c r="J115" s="59"/>
      <c r="K115" s="59"/>
      <c r="L115" s="59"/>
      <c r="M115" s="59"/>
      <c r="N115" s="83"/>
      <c r="O115" s="83"/>
      <c r="P115" s="83"/>
      <c r="Q115" s="83"/>
      <c r="R115" s="40"/>
      <c r="S115" s="40"/>
      <c r="T115" s="40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</row>
    <row r="116" spans="1:39" ht="33" customHeight="1" x14ac:dyDescent="0.3">
      <c r="A116" s="79"/>
      <c r="B116" s="12"/>
      <c r="C116" s="18" t="s">
        <v>12</v>
      </c>
      <c r="D116" s="53"/>
      <c r="E116" s="15"/>
      <c r="F116" s="26"/>
      <c r="G116" s="59"/>
      <c r="H116" s="59"/>
      <c r="I116" s="59"/>
      <c r="J116" s="59"/>
      <c r="K116" s="59"/>
      <c r="L116" s="59"/>
      <c r="M116" s="59"/>
      <c r="N116" s="7"/>
      <c r="O116" s="7"/>
      <c r="P116" s="7"/>
      <c r="Q116" s="7"/>
      <c r="R116" s="7"/>
      <c r="S116" s="7"/>
      <c r="T116" s="7"/>
    </row>
    <row r="117" spans="1:39" ht="33" customHeight="1" x14ac:dyDescent="0.3">
      <c r="A117" s="79"/>
      <c r="B117" s="12"/>
      <c r="C117" s="18" t="s">
        <v>13</v>
      </c>
      <c r="D117" s="53" t="s">
        <v>14</v>
      </c>
      <c r="E117" s="15">
        <v>74</v>
      </c>
      <c r="F117" s="26">
        <f>E117*F115</f>
        <v>4.4399999999999995</v>
      </c>
      <c r="G117" s="59"/>
      <c r="H117" s="59"/>
      <c r="I117" s="59"/>
      <c r="J117" s="59"/>
      <c r="K117" s="59"/>
      <c r="L117" s="59"/>
      <c r="M117" s="59"/>
      <c r="N117" s="7"/>
      <c r="O117" s="7"/>
      <c r="P117" s="7"/>
      <c r="Q117" s="7"/>
      <c r="R117" s="7"/>
      <c r="S117" s="7"/>
      <c r="T117" s="7"/>
    </row>
    <row r="118" spans="1:39" ht="33" customHeight="1" x14ac:dyDescent="0.3">
      <c r="A118" s="79"/>
      <c r="B118" s="12"/>
      <c r="C118" s="18" t="s">
        <v>63</v>
      </c>
      <c r="D118" s="53" t="s">
        <v>0</v>
      </c>
      <c r="E118" s="15">
        <v>0.71</v>
      </c>
      <c r="F118" s="26">
        <f>E118*F115</f>
        <v>4.2599999999999999E-2</v>
      </c>
      <c r="G118" s="59"/>
      <c r="H118" s="59"/>
      <c r="I118" s="59"/>
      <c r="J118" s="59"/>
      <c r="K118" s="59"/>
      <c r="L118" s="59"/>
      <c r="M118" s="59"/>
      <c r="N118" s="7"/>
      <c r="O118" s="7"/>
      <c r="P118" s="7"/>
      <c r="Q118" s="7"/>
      <c r="R118" s="7"/>
      <c r="S118" s="7"/>
      <c r="T118" s="7"/>
    </row>
    <row r="119" spans="1:39" ht="33" customHeight="1" x14ac:dyDescent="0.3">
      <c r="A119" s="79"/>
      <c r="B119" s="12"/>
      <c r="C119" s="18" t="s">
        <v>32</v>
      </c>
      <c r="D119" s="53"/>
      <c r="E119" s="15"/>
      <c r="F119" s="26"/>
      <c r="G119" s="59"/>
      <c r="H119" s="59"/>
      <c r="I119" s="59"/>
      <c r="J119" s="59"/>
      <c r="K119" s="59"/>
      <c r="L119" s="59"/>
      <c r="M119" s="59"/>
      <c r="N119" s="7"/>
      <c r="O119" s="7"/>
      <c r="P119" s="7"/>
      <c r="Q119" s="7"/>
      <c r="R119" s="7"/>
      <c r="S119" s="7"/>
      <c r="T119" s="7"/>
    </row>
    <row r="120" spans="1:39" ht="33" customHeight="1" x14ac:dyDescent="0.3">
      <c r="A120" s="79"/>
      <c r="B120" s="12"/>
      <c r="C120" s="18" t="s">
        <v>64</v>
      </c>
      <c r="D120" s="53" t="s">
        <v>65</v>
      </c>
      <c r="E120" s="15">
        <v>100</v>
      </c>
      <c r="F120" s="26">
        <f>E120*F115</f>
        <v>6</v>
      </c>
      <c r="G120" s="59"/>
      <c r="H120" s="59"/>
      <c r="I120" s="59"/>
      <c r="J120" s="59"/>
      <c r="K120" s="59"/>
      <c r="L120" s="59"/>
      <c r="M120" s="59"/>
      <c r="N120" s="7"/>
      <c r="O120" s="7"/>
      <c r="P120" s="7"/>
      <c r="Q120" s="7"/>
      <c r="R120" s="7"/>
      <c r="S120" s="7"/>
      <c r="T120" s="7"/>
    </row>
    <row r="121" spans="1:39" ht="33" customHeight="1" x14ac:dyDescent="0.3">
      <c r="A121" s="79"/>
      <c r="B121" s="12"/>
      <c r="C121" s="18" t="s">
        <v>66</v>
      </c>
      <c r="D121" s="53" t="s">
        <v>19</v>
      </c>
      <c r="E121" s="27">
        <v>5.0739999999999998</v>
      </c>
      <c r="F121" s="26">
        <f>E121*F115</f>
        <v>0.30443999999999999</v>
      </c>
      <c r="G121" s="59"/>
      <c r="H121" s="59"/>
      <c r="I121" s="59"/>
      <c r="J121" s="59"/>
      <c r="K121" s="59"/>
      <c r="L121" s="59"/>
      <c r="M121" s="59"/>
      <c r="N121" s="7"/>
      <c r="O121" s="7"/>
      <c r="P121" s="7"/>
      <c r="Q121" s="7"/>
      <c r="R121" s="7"/>
      <c r="S121" s="7"/>
      <c r="T121" s="7"/>
    </row>
    <row r="122" spans="1:39" ht="33" customHeight="1" x14ac:dyDescent="0.3">
      <c r="A122" s="79"/>
      <c r="B122" s="12"/>
      <c r="C122" s="18" t="s">
        <v>143</v>
      </c>
      <c r="D122" s="53" t="s">
        <v>109</v>
      </c>
      <c r="E122" s="26">
        <v>1.9800000000000002E-2</v>
      </c>
      <c r="F122" s="26">
        <f>E122*F115</f>
        <v>1.188E-3</v>
      </c>
      <c r="G122" s="59"/>
      <c r="H122" s="59"/>
      <c r="I122" s="59"/>
      <c r="J122" s="59"/>
      <c r="K122" s="59"/>
      <c r="L122" s="59"/>
      <c r="M122" s="59"/>
      <c r="N122" s="7"/>
      <c r="O122" s="7"/>
      <c r="P122" s="7"/>
      <c r="Q122" s="7"/>
      <c r="R122" s="7"/>
      <c r="S122" s="7"/>
      <c r="T122" s="7"/>
    </row>
    <row r="123" spans="1:39" ht="33" customHeight="1" x14ac:dyDescent="0.3">
      <c r="A123" s="80"/>
      <c r="B123" s="12"/>
      <c r="C123" s="18" t="s">
        <v>34</v>
      </c>
      <c r="D123" s="53" t="s">
        <v>0</v>
      </c>
      <c r="E123" s="15">
        <v>9.6</v>
      </c>
      <c r="F123" s="26">
        <f>E123*F115</f>
        <v>0.57599999999999996</v>
      </c>
      <c r="G123" s="59"/>
      <c r="H123" s="59"/>
      <c r="I123" s="59"/>
      <c r="J123" s="59"/>
      <c r="K123" s="59"/>
      <c r="L123" s="59"/>
      <c r="M123" s="59"/>
      <c r="N123" s="7"/>
      <c r="O123" s="7"/>
      <c r="P123" s="7"/>
      <c r="Q123" s="7"/>
      <c r="R123" s="7"/>
      <c r="S123" s="7"/>
      <c r="T123" s="7"/>
    </row>
    <row r="124" spans="1:39" s="4" customFormat="1" ht="51.75" customHeight="1" x14ac:dyDescent="0.3">
      <c r="A124" s="78">
        <v>16</v>
      </c>
      <c r="B124" s="11" t="s">
        <v>67</v>
      </c>
      <c r="C124" s="11" t="s">
        <v>68</v>
      </c>
      <c r="D124" s="23" t="s">
        <v>11</v>
      </c>
      <c r="E124" s="24"/>
      <c r="F124" s="25">
        <f>F112</f>
        <v>2E-3</v>
      </c>
      <c r="G124" s="59"/>
      <c r="H124" s="59"/>
      <c r="I124" s="59"/>
      <c r="J124" s="59"/>
      <c r="K124" s="59"/>
      <c r="L124" s="59"/>
      <c r="M124" s="59"/>
      <c r="N124" s="40"/>
      <c r="O124" s="40"/>
      <c r="P124" s="40"/>
      <c r="Q124" s="40"/>
      <c r="R124" s="40"/>
      <c r="S124" s="40"/>
      <c r="T124" s="40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</row>
    <row r="125" spans="1:39" ht="33" customHeight="1" x14ac:dyDescent="0.3">
      <c r="A125" s="79"/>
      <c r="B125" s="12"/>
      <c r="C125" s="18" t="s">
        <v>12</v>
      </c>
      <c r="D125" s="53"/>
      <c r="E125" s="15"/>
      <c r="F125" s="26"/>
      <c r="G125" s="59"/>
      <c r="H125" s="59"/>
      <c r="I125" s="59"/>
      <c r="J125" s="59"/>
      <c r="K125" s="59"/>
      <c r="L125" s="59"/>
      <c r="M125" s="59"/>
      <c r="N125" s="7"/>
      <c r="O125" s="7"/>
      <c r="P125" s="7"/>
      <c r="Q125" s="7"/>
      <c r="R125" s="7"/>
      <c r="S125" s="7"/>
      <c r="T125" s="7"/>
    </row>
    <row r="126" spans="1:39" ht="33" customHeight="1" x14ac:dyDescent="0.3">
      <c r="A126" s="80"/>
      <c r="B126" s="12"/>
      <c r="C126" s="18" t="s">
        <v>13</v>
      </c>
      <c r="D126" s="53" t="s">
        <v>23</v>
      </c>
      <c r="E126" s="15">
        <v>121</v>
      </c>
      <c r="F126" s="26">
        <f>E126*F124</f>
        <v>0.24199999999999999</v>
      </c>
      <c r="G126" s="59"/>
      <c r="H126" s="59"/>
      <c r="I126" s="59"/>
      <c r="J126" s="59"/>
      <c r="K126" s="59"/>
      <c r="L126" s="59"/>
      <c r="M126" s="59"/>
      <c r="N126" s="7"/>
      <c r="O126" s="7"/>
      <c r="P126" s="7"/>
      <c r="Q126" s="7"/>
      <c r="R126" s="7"/>
      <c r="S126" s="7"/>
      <c r="T126" s="7"/>
    </row>
    <row r="127" spans="1:39" ht="16.5" x14ac:dyDescent="0.3">
      <c r="A127" s="54"/>
      <c r="B127" s="52"/>
      <c r="C127" s="18"/>
      <c r="D127" s="53"/>
      <c r="E127" s="15"/>
      <c r="F127" s="26"/>
      <c r="G127" s="59"/>
      <c r="H127" s="59"/>
      <c r="I127" s="59"/>
      <c r="J127" s="59"/>
      <c r="K127" s="59"/>
      <c r="L127" s="59"/>
      <c r="M127" s="59"/>
      <c r="N127" s="7"/>
      <c r="O127" s="7"/>
      <c r="P127" s="7"/>
      <c r="Q127" s="7"/>
      <c r="R127" s="7"/>
      <c r="S127" s="7"/>
      <c r="T127" s="7"/>
    </row>
    <row r="128" spans="1:39" ht="40.5" customHeight="1" x14ac:dyDescent="0.2">
      <c r="A128" s="52"/>
      <c r="B128" s="52"/>
      <c r="C128" s="11" t="s">
        <v>133</v>
      </c>
      <c r="D128" s="12"/>
      <c r="E128" s="13"/>
      <c r="F128" s="14"/>
      <c r="G128" s="59"/>
      <c r="H128" s="59"/>
      <c r="I128" s="59"/>
      <c r="J128" s="59"/>
      <c r="K128" s="59"/>
      <c r="L128" s="59"/>
      <c r="M128" s="59"/>
      <c r="N128" s="8"/>
      <c r="O128" s="8"/>
      <c r="P128" s="8"/>
      <c r="Q128" s="8"/>
      <c r="R128" s="8"/>
      <c r="S128" s="8"/>
      <c r="T128" s="8"/>
    </row>
    <row r="129" spans="1:39" s="3" customFormat="1" ht="48" customHeight="1" x14ac:dyDescent="0.25">
      <c r="A129" s="64">
        <v>17</v>
      </c>
      <c r="B129" s="50" t="s">
        <v>41</v>
      </c>
      <c r="C129" s="11" t="s">
        <v>134</v>
      </c>
      <c r="D129" s="11" t="s">
        <v>43</v>
      </c>
      <c r="E129" s="16"/>
      <c r="F129" s="17">
        <v>3.0000000000000001E-3</v>
      </c>
      <c r="G129" s="59"/>
      <c r="H129" s="59"/>
      <c r="I129" s="59"/>
      <c r="J129" s="59"/>
      <c r="K129" s="59"/>
      <c r="L129" s="59"/>
      <c r="M129" s="59"/>
      <c r="N129" s="35"/>
      <c r="O129" s="35"/>
      <c r="P129" s="35"/>
      <c r="Q129" s="35"/>
      <c r="R129" s="35"/>
      <c r="S129" s="35"/>
      <c r="T129" s="35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</row>
    <row r="130" spans="1:39" s="2" customFormat="1" ht="33" customHeight="1" x14ac:dyDescent="0.25">
      <c r="A130" s="65"/>
      <c r="B130" s="52"/>
      <c r="C130" s="18" t="s">
        <v>12</v>
      </c>
      <c r="D130" s="12"/>
      <c r="E130" s="13"/>
      <c r="F130" s="14"/>
      <c r="G130" s="59"/>
      <c r="H130" s="59"/>
      <c r="I130" s="59"/>
      <c r="J130" s="59"/>
      <c r="K130" s="59"/>
      <c r="L130" s="59"/>
      <c r="M130" s="59"/>
      <c r="N130" s="8"/>
      <c r="O130" s="8"/>
      <c r="P130" s="8"/>
      <c r="Q130" s="8"/>
      <c r="R130" s="8"/>
      <c r="S130" s="8"/>
      <c r="T130" s="8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</row>
    <row r="131" spans="1:39" s="2" customFormat="1" ht="33" customHeight="1" x14ac:dyDescent="0.25">
      <c r="A131" s="65"/>
      <c r="B131" s="52"/>
      <c r="C131" s="18" t="s">
        <v>13</v>
      </c>
      <c r="D131" s="12" t="s">
        <v>14</v>
      </c>
      <c r="E131" s="13">
        <v>13</v>
      </c>
      <c r="F131" s="14">
        <f>E131*F129</f>
        <v>3.9E-2</v>
      </c>
      <c r="G131" s="59"/>
      <c r="H131" s="59"/>
      <c r="I131" s="59"/>
      <c r="J131" s="59"/>
      <c r="K131" s="59"/>
      <c r="L131" s="59"/>
      <c r="M131" s="59"/>
      <c r="N131" s="8"/>
      <c r="O131" s="8"/>
      <c r="P131" s="8"/>
      <c r="Q131" s="8"/>
      <c r="R131" s="8"/>
      <c r="S131" s="8"/>
      <c r="T131" s="8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</row>
    <row r="132" spans="1:39" s="2" customFormat="1" ht="33" customHeight="1" x14ac:dyDescent="0.25">
      <c r="A132" s="65"/>
      <c r="B132" s="52"/>
      <c r="C132" s="18" t="s">
        <v>44</v>
      </c>
      <c r="D132" s="12" t="s">
        <v>15</v>
      </c>
      <c r="E132" s="13">
        <v>16.2</v>
      </c>
      <c r="F132" s="14">
        <f>E132*F129</f>
        <v>4.8599999999999997E-2</v>
      </c>
      <c r="G132" s="59"/>
      <c r="H132" s="59"/>
      <c r="I132" s="59"/>
      <c r="J132" s="59"/>
      <c r="K132" s="59"/>
      <c r="L132" s="59"/>
      <c r="M132" s="59"/>
      <c r="N132" s="8"/>
      <c r="O132" s="8"/>
      <c r="P132" s="8"/>
      <c r="Q132" s="8"/>
      <c r="R132" s="8"/>
      <c r="S132" s="8"/>
      <c r="T132" s="8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</row>
    <row r="133" spans="1:39" s="2" customFormat="1" ht="33" customHeight="1" x14ac:dyDescent="0.25">
      <c r="A133" s="65"/>
      <c r="B133" s="52"/>
      <c r="C133" s="18" t="s">
        <v>45</v>
      </c>
      <c r="D133" s="12" t="s">
        <v>15</v>
      </c>
      <c r="E133" s="13">
        <v>0.94</v>
      </c>
      <c r="F133" s="14">
        <f>E133*F129</f>
        <v>2.82E-3</v>
      </c>
      <c r="G133" s="59"/>
      <c r="H133" s="59"/>
      <c r="I133" s="59"/>
      <c r="J133" s="59"/>
      <c r="K133" s="59"/>
      <c r="L133" s="59"/>
      <c r="M133" s="59"/>
      <c r="N133" s="8"/>
      <c r="O133" s="8"/>
      <c r="P133" s="8"/>
      <c r="Q133" s="8"/>
      <c r="R133" s="8"/>
      <c r="S133" s="8"/>
      <c r="T133" s="8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</row>
    <row r="134" spans="1:39" s="2" customFormat="1" ht="33" customHeight="1" x14ac:dyDescent="0.25">
      <c r="A134" s="65"/>
      <c r="B134" s="52"/>
      <c r="C134" s="18" t="s">
        <v>69</v>
      </c>
      <c r="D134" s="12" t="s">
        <v>15</v>
      </c>
      <c r="E134" s="13">
        <v>2.31</v>
      </c>
      <c r="F134" s="14">
        <f>E134*F129</f>
        <v>6.9300000000000004E-3</v>
      </c>
      <c r="G134" s="59"/>
      <c r="H134" s="59"/>
      <c r="I134" s="59"/>
      <c r="J134" s="59"/>
      <c r="K134" s="59"/>
      <c r="L134" s="59"/>
      <c r="M134" s="59"/>
      <c r="N134" s="8"/>
      <c r="O134" s="8"/>
      <c r="P134" s="8"/>
      <c r="Q134" s="8"/>
      <c r="R134" s="8"/>
      <c r="S134" s="8"/>
      <c r="T134" s="8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</row>
    <row r="135" spans="1:39" s="2" customFormat="1" ht="33" customHeight="1" x14ac:dyDescent="0.25">
      <c r="A135" s="65"/>
      <c r="B135" s="52"/>
      <c r="C135" s="18" t="s">
        <v>47</v>
      </c>
      <c r="D135" s="12" t="s">
        <v>15</v>
      </c>
      <c r="E135" s="13">
        <v>1.76</v>
      </c>
      <c r="F135" s="14">
        <f>E135*F129</f>
        <v>5.28E-3</v>
      </c>
      <c r="G135" s="59"/>
      <c r="H135" s="59"/>
      <c r="I135" s="59"/>
      <c r="J135" s="59"/>
      <c r="K135" s="59"/>
      <c r="L135" s="59"/>
      <c r="M135" s="59"/>
      <c r="N135" s="8"/>
      <c r="O135" s="8"/>
      <c r="P135" s="8"/>
      <c r="Q135" s="8"/>
      <c r="R135" s="8"/>
      <c r="S135" s="8"/>
      <c r="T135" s="8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</row>
    <row r="136" spans="1:39" s="2" customFormat="1" ht="33" customHeight="1" x14ac:dyDescent="0.25">
      <c r="A136" s="65"/>
      <c r="B136" s="52"/>
      <c r="C136" s="18" t="s">
        <v>48</v>
      </c>
      <c r="D136" s="12" t="s">
        <v>0</v>
      </c>
      <c r="E136" s="13">
        <v>0.53</v>
      </c>
      <c r="F136" s="14">
        <f>E136*F129</f>
        <v>1.5900000000000001E-3</v>
      </c>
      <c r="G136" s="59"/>
      <c r="H136" s="59"/>
      <c r="I136" s="59"/>
      <c r="J136" s="59"/>
      <c r="K136" s="59"/>
      <c r="L136" s="59"/>
      <c r="M136" s="59"/>
      <c r="N136" s="8"/>
      <c r="O136" s="8"/>
      <c r="P136" s="8"/>
      <c r="Q136" s="8"/>
      <c r="R136" s="8"/>
      <c r="S136" s="8"/>
      <c r="T136" s="8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</row>
    <row r="137" spans="1:39" s="2" customFormat="1" ht="33" customHeight="1" x14ac:dyDescent="0.25">
      <c r="A137" s="65"/>
      <c r="B137" s="52"/>
      <c r="C137" s="18" t="s">
        <v>32</v>
      </c>
      <c r="D137" s="12"/>
      <c r="E137" s="13"/>
      <c r="F137" s="14"/>
      <c r="G137" s="59"/>
      <c r="H137" s="59"/>
      <c r="I137" s="59"/>
      <c r="J137" s="59"/>
      <c r="K137" s="59"/>
      <c r="L137" s="59"/>
      <c r="M137" s="59"/>
      <c r="N137" s="8"/>
      <c r="O137" s="8"/>
      <c r="P137" s="8"/>
      <c r="Q137" s="8"/>
      <c r="R137" s="8"/>
      <c r="S137" s="8"/>
      <c r="T137" s="8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</row>
    <row r="138" spans="1:39" s="2" customFormat="1" ht="33" customHeight="1" x14ac:dyDescent="0.25">
      <c r="A138" s="66"/>
      <c r="B138" s="52" t="s">
        <v>49</v>
      </c>
      <c r="C138" s="18" t="s">
        <v>50</v>
      </c>
      <c r="D138" s="12" t="s">
        <v>19</v>
      </c>
      <c r="E138" s="13">
        <v>12.8</v>
      </c>
      <c r="F138" s="14">
        <f>E138*F129</f>
        <v>3.8400000000000004E-2</v>
      </c>
      <c r="G138" s="59"/>
      <c r="H138" s="59"/>
      <c r="I138" s="59"/>
      <c r="J138" s="59"/>
      <c r="K138" s="59"/>
      <c r="L138" s="59"/>
      <c r="M138" s="59"/>
      <c r="N138" s="8"/>
      <c r="O138" s="8"/>
      <c r="P138" s="8"/>
      <c r="Q138" s="8"/>
      <c r="R138" s="8"/>
      <c r="S138" s="8"/>
      <c r="T138" s="8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</row>
    <row r="139" spans="1:39" s="3" customFormat="1" ht="65.25" customHeight="1" x14ac:dyDescent="0.25">
      <c r="A139" s="64">
        <v>18</v>
      </c>
      <c r="B139" s="50" t="s">
        <v>51</v>
      </c>
      <c r="C139" s="11" t="s">
        <v>107</v>
      </c>
      <c r="D139" s="11" t="s">
        <v>43</v>
      </c>
      <c r="E139" s="16"/>
      <c r="F139" s="17">
        <f>F129</f>
        <v>3.0000000000000001E-3</v>
      </c>
      <c r="G139" s="59"/>
      <c r="H139" s="59"/>
      <c r="I139" s="59"/>
      <c r="J139" s="59"/>
      <c r="K139" s="59"/>
      <c r="L139" s="59"/>
      <c r="M139" s="59"/>
      <c r="N139" s="35"/>
      <c r="O139" s="35"/>
      <c r="P139" s="35"/>
      <c r="Q139" s="35"/>
      <c r="R139" s="35"/>
      <c r="S139" s="35"/>
      <c r="T139" s="35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</row>
    <row r="140" spans="1:39" s="2" customFormat="1" ht="33" customHeight="1" x14ac:dyDescent="0.25">
      <c r="A140" s="65"/>
      <c r="B140" s="52"/>
      <c r="C140" s="18" t="s">
        <v>12</v>
      </c>
      <c r="D140" s="12"/>
      <c r="E140" s="13"/>
      <c r="F140" s="14"/>
      <c r="G140" s="59"/>
      <c r="H140" s="59"/>
      <c r="I140" s="59"/>
      <c r="J140" s="59"/>
      <c r="K140" s="59"/>
      <c r="L140" s="59"/>
      <c r="M140" s="59"/>
      <c r="N140" s="8"/>
      <c r="O140" s="8"/>
      <c r="P140" s="8"/>
      <c r="Q140" s="8"/>
      <c r="R140" s="8"/>
      <c r="S140" s="8"/>
      <c r="T140" s="8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</row>
    <row r="141" spans="1:39" s="2" customFormat="1" ht="33" customHeight="1" x14ac:dyDescent="0.25">
      <c r="A141" s="65"/>
      <c r="B141" s="52"/>
      <c r="C141" s="18" t="s">
        <v>13</v>
      </c>
      <c r="D141" s="12" t="s">
        <v>14</v>
      </c>
      <c r="E141" s="13">
        <v>24.6</v>
      </c>
      <c r="F141" s="14">
        <f>E141*F139</f>
        <v>7.3800000000000004E-2</v>
      </c>
      <c r="G141" s="59"/>
      <c r="H141" s="59"/>
      <c r="I141" s="59"/>
      <c r="J141" s="59"/>
      <c r="K141" s="59"/>
      <c r="L141" s="59"/>
      <c r="M141" s="59"/>
      <c r="N141" s="8"/>
      <c r="O141" s="8"/>
      <c r="P141" s="8"/>
      <c r="Q141" s="8"/>
      <c r="R141" s="8"/>
      <c r="S141" s="8"/>
      <c r="T141" s="8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</row>
    <row r="142" spans="1:39" s="2" customFormat="1" ht="33" customHeight="1" x14ac:dyDescent="0.25">
      <c r="A142" s="65"/>
      <c r="B142" s="52"/>
      <c r="C142" s="18" t="s">
        <v>44</v>
      </c>
      <c r="D142" s="12" t="s">
        <v>15</v>
      </c>
      <c r="E142" s="13">
        <v>1.72</v>
      </c>
      <c r="F142" s="14">
        <f>E142*F139</f>
        <v>5.1599999999999997E-3</v>
      </c>
      <c r="G142" s="59"/>
      <c r="H142" s="59"/>
      <c r="I142" s="59"/>
      <c r="J142" s="59"/>
      <c r="K142" s="59"/>
      <c r="L142" s="59"/>
      <c r="M142" s="59"/>
      <c r="N142" s="8"/>
      <c r="O142" s="8"/>
      <c r="P142" s="8"/>
      <c r="Q142" s="8"/>
      <c r="R142" s="8"/>
      <c r="S142" s="8"/>
      <c r="T142" s="8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</row>
    <row r="143" spans="1:39" s="2" customFormat="1" ht="44.25" customHeight="1" x14ac:dyDescent="0.25">
      <c r="A143" s="65"/>
      <c r="B143" s="52"/>
      <c r="C143" s="18" t="s">
        <v>52</v>
      </c>
      <c r="D143" s="12" t="s">
        <v>15</v>
      </c>
      <c r="E143" s="13">
        <v>0.41</v>
      </c>
      <c r="F143" s="14">
        <f>E143*F139</f>
        <v>1.23E-3</v>
      </c>
      <c r="G143" s="59"/>
      <c r="H143" s="59"/>
      <c r="I143" s="59"/>
      <c r="J143" s="59"/>
      <c r="K143" s="59"/>
      <c r="L143" s="59"/>
      <c r="M143" s="59"/>
      <c r="N143" s="8"/>
      <c r="O143" s="8"/>
      <c r="P143" s="8"/>
      <c r="Q143" s="8"/>
      <c r="R143" s="8"/>
      <c r="S143" s="8"/>
      <c r="T143" s="8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</row>
    <row r="144" spans="1:39" s="2" customFormat="1" ht="33" customHeight="1" x14ac:dyDescent="0.25">
      <c r="A144" s="65"/>
      <c r="B144" s="52"/>
      <c r="C144" s="18" t="s">
        <v>53</v>
      </c>
      <c r="D144" s="12" t="s">
        <v>15</v>
      </c>
      <c r="E144" s="13">
        <v>6.2</v>
      </c>
      <c r="F144" s="14">
        <f>E144*F139</f>
        <v>1.8600000000000002E-2</v>
      </c>
      <c r="G144" s="59"/>
      <c r="H144" s="59"/>
      <c r="I144" s="59"/>
      <c r="J144" s="59"/>
      <c r="K144" s="59"/>
      <c r="L144" s="59"/>
      <c r="M144" s="59"/>
      <c r="N144" s="8"/>
      <c r="O144" s="8"/>
      <c r="P144" s="8"/>
      <c r="Q144" s="8"/>
      <c r="R144" s="8"/>
      <c r="S144" s="8"/>
      <c r="T144" s="8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</row>
    <row r="145" spans="1:39" s="2" customFormat="1" ht="33" customHeight="1" x14ac:dyDescent="0.25">
      <c r="A145" s="65"/>
      <c r="B145" s="52"/>
      <c r="C145" s="18" t="s">
        <v>45</v>
      </c>
      <c r="D145" s="12" t="s">
        <v>15</v>
      </c>
      <c r="E145" s="13">
        <v>4.54</v>
      </c>
      <c r="F145" s="14">
        <f>E145*F139</f>
        <v>1.362E-2</v>
      </c>
      <c r="G145" s="59"/>
      <c r="H145" s="59"/>
      <c r="I145" s="59"/>
      <c r="J145" s="59"/>
      <c r="K145" s="59"/>
      <c r="L145" s="59"/>
      <c r="M145" s="59"/>
      <c r="N145" s="8"/>
      <c r="O145" s="8"/>
      <c r="P145" s="8"/>
      <c r="Q145" s="8"/>
      <c r="R145" s="8"/>
      <c r="S145" s="8"/>
      <c r="T145" s="8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</row>
    <row r="146" spans="1:39" s="2" customFormat="1" ht="33" customHeight="1" x14ac:dyDescent="0.25">
      <c r="A146" s="65"/>
      <c r="B146" s="52"/>
      <c r="C146" s="18" t="s">
        <v>47</v>
      </c>
      <c r="D146" s="12" t="s">
        <v>15</v>
      </c>
      <c r="E146" s="13">
        <v>1.48</v>
      </c>
      <c r="F146" s="14">
        <f>E146*F139</f>
        <v>4.4400000000000004E-3</v>
      </c>
      <c r="G146" s="59"/>
      <c r="H146" s="59"/>
      <c r="I146" s="59"/>
      <c r="J146" s="59"/>
      <c r="K146" s="59"/>
      <c r="L146" s="59"/>
      <c r="M146" s="59"/>
      <c r="N146" s="8"/>
      <c r="O146" s="8"/>
      <c r="P146" s="8"/>
      <c r="Q146" s="8"/>
      <c r="R146" s="8"/>
      <c r="S146" s="8"/>
      <c r="T146" s="8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</row>
    <row r="147" spans="1:39" s="2" customFormat="1" ht="33" customHeight="1" x14ac:dyDescent="0.25">
      <c r="A147" s="65"/>
      <c r="B147" s="52"/>
      <c r="C147" s="18" t="s">
        <v>32</v>
      </c>
      <c r="D147" s="12"/>
      <c r="E147" s="13"/>
      <c r="F147" s="14"/>
      <c r="G147" s="59"/>
      <c r="H147" s="59"/>
      <c r="I147" s="59"/>
      <c r="J147" s="59"/>
      <c r="K147" s="59"/>
      <c r="L147" s="59"/>
      <c r="M147" s="59"/>
      <c r="N147" s="8"/>
      <c r="O147" s="8"/>
      <c r="P147" s="8"/>
      <c r="Q147" s="8"/>
      <c r="R147" s="8"/>
      <c r="S147" s="8"/>
      <c r="T147" s="8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</row>
    <row r="148" spans="1:39" s="2" customFormat="1" ht="51.75" customHeight="1" x14ac:dyDescent="0.25">
      <c r="A148" s="65"/>
      <c r="B148" s="52"/>
      <c r="C148" s="18" t="s">
        <v>54</v>
      </c>
      <c r="D148" s="12" t="s">
        <v>19</v>
      </c>
      <c r="E148" s="13">
        <f>149+12.4*(20-12)</f>
        <v>248.2</v>
      </c>
      <c r="F148" s="14">
        <f>E148*F139</f>
        <v>0.74459999999999993</v>
      </c>
      <c r="G148" s="59"/>
      <c r="H148" s="59"/>
      <c r="I148" s="59"/>
      <c r="J148" s="59"/>
      <c r="K148" s="59"/>
      <c r="L148" s="59"/>
      <c r="M148" s="59"/>
      <c r="N148" s="8"/>
      <c r="O148" s="8"/>
      <c r="P148" s="8"/>
      <c r="Q148" s="8"/>
      <c r="R148" s="8"/>
      <c r="S148" s="8"/>
      <c r="T148" s="8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</row>
    <row r="149" spans="1:39" s="2" customFormat="1" ht="33" customHeight="1" x14ac:dyDescent="0.25">
      <c r="A149" s="66"/>
      <c r="B149" s="52" t="s">
        <v>49</v>
      </c>
      <c r="C149" s="18" t="s">
        <v>50</v>
      </c>
      <c r="D149" s="12" t="s">
        <v>19</v>
      </c>
      <c r="E149" s="13">
        <v>11</v>
      </c>
      <c r="F149" s="14">
        <f>E149*F139</f>
        <v>3.3000000000000002E-2</v>
      </c>
      <c r="G149" s="59"/>
      <c r="H149" s="59"/>
      <c r="I149" s="59"/>
      <c r="J149" s="59"/>
      <c r="K149" s="59"/>
      <c r="L149" s="59"/>
      <c r="M149" s="59"/>
      <c r="N149" s="8"/>
      <c r="O149" s="8"/>
      <c r="P149" s="8"/>
      <c r="Q149" s="8"/>
      <c r="R149" s="8"/>
      <c r="S149" s="8"/>
      <c r="T149" s="8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</row>
    <row r="150" spans="1:39" s="3" customFormat="1" ht="60" customHeight="1" x14ac:dyDescent="0.25">
      <c r="A150" s="64">
        <v>19</v>
      </c>
      <c r="B150" s="50" t="s">
        <v>55</v>
      </c>
      <c r="C150" s="11" t="s">
        <v>70</v>
      </c>
      <c r="D150" s="11" t="s">
        <v>43</v>
      </c>
      <c r="E150" s="16"/>
      <c r="F150" s="17">
        <f>F162/0.7</f>
        <v>4.2857142857142859E-3</v>
      </c>
      <c r="G150" s="59"/>
      <c r="H150" s="59"/>
      <c r="I150" s="59"/>
      <c r="J150" s="59"/>
      <c r="K150" s="59"/>
      <c r="L150" s="59"/>
      <c r="M150" s="59"/>
      <c r="N150" s="35"/>
      <c r="O150" s="35"/>
      <c r="P150" s="35"/>
      <c r="Q150" s="35"/>
      <c r="R150" s="35"/>
      <c r="S150" s="35"/>
      <c r="T150" s="35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</row>
    <row r="151" spans="1:39" s="2" customFormat="1" ht="33" customHeight="1" x14ac:dyDescent="0.25">
      <c r="A151" s="65"/>
      <c r="B151" s="52"/>
      <c r="C151" s="18" t="s">
        <v>12</v>
      </c>
      <c r="D151" s="12"/>
      <c r="E151" s="13"/>
      <c r="F151" s="14"/>
      <c r="G151" s="59"/>
      <c r="H151" s="59"/>
      <c r="I151" s="59"/>
      <c r="J151" s="59"/>
      <c r="K151" s="59"/>
      <c r="L151" s="59"/>
      <c r="M151" s="59"/>
      <c r="N151" s="8"/>
      <c r="O151" s="8"/>
      <c r="P151" s="8"/>
      <c r="Q151" s="8"/>
      <c r="R151" s="8"/>
      <c r="S151" s="8"/>
      <c r="T151" s="8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</row>
    <row r="152" spans="1:39" s="2" customFormat="1" ht="33" customHeight="1" x14ac:dyDescent="0.25">
      <c r="A152" s="65"/>
      <c r="B152" s="52"/>
      <c r="C152" s="18" t="s">
        <v>13</v>
      </c>
      <c r="D152" s="12" t="s">
        <v>14</v>
      </c>
      <c r="E152" s="13">
        <v>33</v>
      </c>
      <c r="F152" s="14">
        <f>E152*F150</f>
        <v>0.14142857142857143</v>
      </c>
      <c r="G152" s="59"/>
      <c r="H152" s="59"/>
      <c r="I152" s="59"/>
      <c r="J152" s="59"/>
      <c r="K152" s="59"/>
      <c r="L152" s="59"/>
      <c r="M152" s="59"/>
      <c r="N152" s="8"/>
      <c r="O152" s="8"/>
      <c r="P152" s="8"/>
      <c r="Q152" s="8"/>
      <c r="R152" s="8"/>
      <c r="S152" s="8"/>
      <c r="T152" s="8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</row>
    <row r="153" spans="1:39" s="2" customFormat="1" ht="33" customHeight="1" x14ac:dyDescent="0.25">
      <c r="A153" s="65"/>
      <c r="B153" s="52"/>
      <c r="C153" s="18" t="s">
        <v>44</v>
      </c>
      <c r="D153" s="12" t="s">
        <v>15</v>
      </c>
      <c r="E153" s="13">
        <v>1.91</v>
      </c>
      <c r="F153" s="14">
        <f>E153*F150</f>
        <v>8.1857142857142857E-3</v>
      </c>
      <c r="G153" s="59"/>
      <c r="H153" s="59"/>
      <c r="I153" s="59"/>
      <c r="J153" s="59"/>
      <c r="K153" s="59"/>
      <c r="L153" s="59"/>
      <c r="M153" s="59"/>
      <c r="N153" s="8"/>
      <c r="O153" s="8"/>
      <c r="P153" s="8"/>
      <c r="Q153" s="8"/>
      <c r="R153" s="8"/>
      <c r="S153" s="8"/>
      <c r="T153" s="8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</row>
    <row r="154" spans="1:39" s="2" customFormat="1" ht="33" customHeight="1" x14ac:dyDescent="0.25">
      <c r="A154" s="65"/>
      <c r="B154" s="52"/>
      <c r="C154" s="18" t="s">
        <v>124</v>
      </c>
      <c r="D154" s="12" t="s">
        <v>15</v>
      </c>
      <c r="E154" s="13">
        <v>2.58</v>
      </c>
      <c r="F154" s="14">
        <f>E154*F150</f>
        <v>1.1057142857142857E-2</v>
      </c>
      <c r="G154" s="59"/>
      <c r="H154" s="59"/>
      <c r="I154" s="59"/>
      <c r="J154" s="59"/>
      <c r="K154" s="59"/>
      <c r="L154" s="59"/>
      <c r="M154" s="59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</row>
    <row r="155" spans="1:39" s="2" customFormat="1" ht="33" customHeight="1" x14ac:dyDescent="0.25">
      <c r="A155" s="65"/>
      <c r="B155" s="52"/>
      <c r="C155" s="18" t="s">
        <v>47</v>
      </c>
      <c r="D155" s="12" t="s">
        <v>15</v>
      </c>
      <c r="E155" s="13">
        <v>4.1399999999999997</v>
      </c>
      <c r="F155" s="14">
        <f>E155*F150</f>
        <v>1.7742857142857144E-2</v>
      </c>
      <c r="G155" s="59"/>
      <c r="H155" s="59"/>
      <c r="I155" s="59"/>
      <c r="J155" s="59"/>
      <c r="K155" s="59"/>
      <c r="L155" s="59"/>
      <c r="M155" s="59"/>
      <c r="N155" s="8"/>
      <c r="O155" s="8"/>
      <c r="P155" s="8"/>
      <c r="Q155" s="8"/>
      <c r="R155" s="8"/>
      <c r="S155" s="8"/>
      <c r="T155" s="8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</row>
    <row r="156" spans="1:39" s="2" customFormat="1" ht="33" customHeight="1" x14ac:dyDescent="0.25">
      <c r="A156" s="65"/>
      <c r="B156" s="52"/>
      <c r="C156" s="18" t="s">
        <v>53</v>
      </c>
      <c r="D156" s="12" t="s">
        <v>15</v>
      </c>
      <c r="E156" s="13">
        <v>11.2</v>
      </c>
      <c r="F156" s="14">
        <f>E156*F150</f>
        <v>4.8000000000000001E-2</v>
      </c>
      <c r="G156" s="59"/>
      <c r="H156" s="59"/>
      <c r="I156" s="59"/>
      <c r="J156" s="59"/>
      <c r="K156" s="59"/>
      <c r="L156" s="59"/>
      <c r="M156" s="59"/>
      <c r="N156" s="8"/>
      <c r="O156" s="8"/>
      <c r="P156" s="8"/>
      <c r="Q156" s="8"/>
      <c r="R156" s="8"/>
      <c r="S156" s="8"/>
      <c r="T156" s="8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</row>
    <row r="157" spans="1:39" s="2" customFormat="1" ht="33" customHeight="1" x14ac:dyDescent="0.25">
      <c r="A157" s="65"/>
      <c r="B157" s="52"/>
      <c r="C157" s="18" t="s">
        <v>45</v>
      </c>
      <c r="D157" s="12" t="s">
        <v>15</v>
      </c>
      <c r="E157" s="13">
        <v>24.8</v>
      </c>
      <c r="F157" s="14">
        <f>E157*F150</f>
        <v>0.10628571428571429</v>
      </c>
      <c r="G157" s="59"/>
      <c r="H157" s="59"/>
      <c r="I157" s="59"/>
      <c r="J157" s="59"/>
      <c r="K157" s="59"/>
      <c r="L157" s="59"/>
      <c r="M157" s="59"/>
      <c r="N157" s="8"/>
      <c r="O157" s="8"/>
      <c r="P157" s="8"/>
      <c r="Q157" s="8"/>
      <c r="R157" s="8"/>
      <c r="S157" s="8"/>
      <c r="T157" s="8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</row>
    <row r="158" spans="1:39" s="2" customFormat="1" ht="33" customHeight="1" x14ac:dyDescent="0.25">
      <c r="A158" s="65"/>
      <c r="B158" s="52"/>
      <c r="C158" s="18" t="s">
        <v>57</v>
      </c>
      <c r="D158" s="12" t="s">
        <v>15</v>
      </c>
      <c r="E158" s="13">
        <v>0.53</v>
      </c>
      <c r="F158" s="14">
        <f>E158*F150</f>
        <v>2.2714285714285718E-3</v>
      </c>
      <c r="G158" s="59"/>
      <c r="H158" s="59"/>
      <c r="I158" s="59"/>
      <c r="J158" s="59"/>
      <c r="K158" s="59"/>
      <c r="L158" s="59"/>
      <c r="M158" s="59"/>
      <c r="N158" s="8"/>
      <c r="O158" s="8"/>
      <c r="P158" s="8"/>
      <c r="Q158" s="8"/>
      <c r="R158" s="8"/>
      <c r="S158" s="8"/>
      <c r="T158" s="8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</row>
    <row r="159" spans="1:39" s="2" customFormat="1" ht="33" customHeight="1" x14ac:dyDescent="0.25">
      <c r="A159" s="65"/>
      <c r="B159" s="52"/>
      <c r="C159" s="18" t="s">
        <v>32</v>
      </c>
      <c r="D159" s="12"/>
      <c r="E159" s="13"/>
      <c r="F159" s="14"/>
      <c r="G159" s="59"/>
      <c r="H159" s="59"/>
      <c r="I159" s="59"/>
      <c r="J159" s="59"/>
      <c r="K159" s="59"/>
      <c r="L159" s="59"/>
      <c r="M159" s="59"/>
      <c r="N159" s="8"/>
      <c r="O159" s="8"/>
      <c r="P159" s="8"/>
      <c r="Q159" s="8"/>
      <c r="R159" s="8"/>
      <c r="S159" s="8"/>
      <c r="T159" s="8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</row>
    <row r="160" spans="1:39" s="2" customFormat="1" ht="33" customHeight="1" x14ac:dyDescent="0.25">
      <c r="A160" s="65"/>
      <c r="B160" s="52"/>
      <c r="C160" s="18" t="s">
        <v>127</v>
      </c>
      <c r="D160" s="12" t="s">
        <v>19</v>
      </c>
      <c r="E160" s="13">
        <v>122</v>
      </c>
      <c r="F160" s="14">
        <f>E160*F150</f>
        <v>0.52285714285714291</v>
      </c>
      <c r="G160" s="59"/>
      <c r="H160" s="59"/>
      <c r="I160" s="59"/>
      <c r="J160" s="59"/>
      <c r="K160" s="59"/>
      <c r="L160" s="59"/>
      <c r="M160" s="59"/>
      <c r="N160" s="8"/>
      <c r="O160" s="8"/>
      <c r="P160" s="8"/>
      <c r="Q160" s="8"/>
      <c r="R160" s="8"/>
      <c r="S160" s="8"/>
      <c r="T160" s="8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</row>
    <row r="161" spans="1:39" s="2" customFormat="1" ht="33" customHeight="1" x14ac:dyDescent="0.25">
      <c r="A161" s="66"/>
      <c r="B161" s="52" t="s">
        <v>49</v>
      </c>
      <c r="C161" s="18" t="s">
        <v>50</v>
      </c>
      <c r="D161" s="12" t="s">
        <v>19</v>
      </c>
      <c r="E161" s="13">
        <v>7</v>
      </c>
      <c r="F161" s="14">
        <f>E161*F150</f>
        <v>3.0000000000000002E-2</v>
      </c>
      <c r="G161" s="59"/>
      <c r="H161" s="59"/>
      <c r="I161" s="59"/>
      <c r="J161" s="59"/>
      <c r="K161" s="59"/>
      <c r="L161" s="59"/>
      <c r="M161" s="59"/>
      <c r="N161" s="8"/>
      <c r="O161" s="8"/>
      <c r="P161" s="8"/>
      <c r="Q161" s="8"/>
      <c r="R161" s="8"/>
      <c r="S161" s="8"/>
      <c r="T161" s="8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</row>
    <row r="162" spans="1:39" s="3" customFormat="1" ht="63.75" customHeight="1" x14ac:dyDescent="0.25">
      <c r="A162" s="75">
        <v>20</v>
      </c>
      <c r="B162" s="50" t="s">
        <v>128</v>
      </c>
      <c r="C162" s="11" t="s">
        <v>129</v>
      </c>
      <c r="D162" s="11" t="s">
        <v>43</v>
      </c>
      <c r="E162" s="16"/>
      <c r="F162" s="17">
        <v>3.0000000000000001E-3</v>
      </c>
      <c r="G162" s="59"/>
      <c r="H162" s="59"/>
      <c r="I162" s="59"/>
      <c r="J162" s="59"/>
      <c r="K162" s="59"/>
      <c r="L162" s="59"/>
      <c r="M162" s="59"/>
      <c r="N162" s="72"/>
      <c r="O162" s="73"/>
      <c r="P162" s="73"/>
      <c r="Q162" s="73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</row>
    <row r="163" spans="1:39" s="2" customFormat="1" ht="33" customHeight="1" x14ac:dyDescent="0.25">
      <c r="A163" s="76"/>
      <c r="B163" s="52"/>
      <c r="C163" s="18" t="s">
        <v>12</v>
      </c>
      <c r="D163" s="12"/>
      <c r="E163" s="13"/>
      <c r="F163" s="14"/>
      <c r="G163" s="59"/>
      <c r="H163" s="59"/>
      <c r="I163" s="59"/>
      <c r="J163" s="59"/>
      <c r="K163" s="59"/>
      <c r="L163" s="59"/>
      <c r="M163" s="59"/>
      <c r="N163" s="38"/>
      <c r="O163" s="38"/>
      <c r="P163" s="38"/>
      <c r="Q163" s="38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</row>
    <row r="164" spans="1:39" s="2" customFormat="1" ht="33" customHeight="1" x14ac:dyDescent="0.25">
      <c r="A164" s="76"/>
      <c r="B164" s="52"/>
      <c r="C164" s="18" t="s">
        <v>13</v>
      </c>
      <c r="D164" s="12" t="s">
        <v>14</v>
      </c>
      <c r="E164" s="13">
        <v>250.02</v>
      </c>
      <c r="F164" s="14">
        <f>E164*F162</f>
        <v>0.75006000000000006</v>
      </c>
      <c r="G164" s="59"/>
      <c r="H164" s="59"/>
      <c r="I164" s="59"/>
      <c r="J164" s="59"/>
      <c r="K164" s="59"/>
      <c r="L164" s="59"/>
      <c r="M164" s="59"/>
      <c r="N164" s="38"/>
      <c r="O164" s="38"/>
      <c r="P164" s="38"/>
      <c r="Q164" s="38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</row>
    <row r="165" spans="1:39" s="2" customFormat="1" ht="33" customHeight="1" x14ac:dyDescent="0.25">
      <c r="A165" s="76"/>
      <c r="B165" s="52"/>
      <c r="C165" s="18" t="s">
        <v>47</v>
      </c>
      <c r="D165" s="12" t="s">
        <v>15</v>
      </c>
      <c r="E165" s="13">
        <v>12.4</v>
      </c>
      <c r="F165" s="14">
        <f>E165*F162</f>
        <v>3.7200000000000004E-2</v>
      </c>
      <c r="G165" s="59"/>
      <c r="H165" s="59"/>
      <c r="I165" s="59"/>
      <c r="J165" s="59"/>
      <c r="K165" s="59"/>
      <c r="L165" s="59"/>
      <c r="M165" s="59"/>
      <c r="N165" s="38"/>
      <c r="O165" s="38"/>
      <c r="P165" s="38"/>
      <c r="Q165" s="38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</row>
    <row r="166" spans="1:39" s="2" customFormat="1" ht="33" customHeight="1" x14ac:dyDescent="0.25">
      <c r="A166" s="76"/>
      <c r="B166" s="52"/>
      <c r="C166" s="18" t="s">
        <v>130</v>
      </c>
      <c r="D166" s="12" t="s">
        <v>15</v>
      </c>
      <c r="E166" s="13">
        <v>11.4</v>
      </c>
      <c r="F166" s="14">
        <f>E166*F162</f>
        <v>3.4200000000000001E-2</v>
      </c>
      <c r="G166" s="59"/>
      <c r="H166" s="59"/>
      <c r="I166" s="59"/>
      <c r="J166" s="59"/>
      <c r="K166" s="59"/>
      <c r="L166" s="59"/>
      <c r="M166" s="59"/>
      <c r="N166" s="38"/>
      <c r="O166" s="38"/>
      <c r="P166" s="38"/>
      <c r="Q166" s="38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</row>
    <row r="167" spans="1:39" s="2" customFormat="1" ht="33" customHeight="1" x14ac:dyDescent="0.25">
      <c r="A167" s="76"/>
      <c r="B167" s="52"/>
      <c r="C167" s="18" t="s">
        <v>17</v>
      </c>
      <c r="D167" s="12" t="s">
        <v>0</v>
      </c>
      <c r="E167" s="13">
        <v>0.8</v>
      </c>
      <c r="F167" s="14">
        <f>E167*F162</f>
        <v>2.4000000000000002E-3</v>
      </c>
      <c r="G167" s="59"/>
      <c r="H167" s="59"/>
      <c r="I167" s="59"/>
      <c r="J167" s="59"/>
      <c r="K167" s="59"/>
      <c r="L167" s="59"/>
      <c r="M167" s="59"/>
      <c r="N167" s="38"/>
      <c r="O167" s="38"/>
      <c r="P167" s="38"/>
      <c r="Q167" s="38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</row>
    <row r="168" spans="1:39" s="2" customFormat="1" ht="33" customHeight="1" x14ac:dyDescent="0.25">
      <c r="A168" s="76"/>
      <c r="B168" s="52"/>
      <c r="C168" s="18" t="s">
        <v>32</v>
      </c>
      <c r="D168" s="12"/>
      <c r="E168" s="13"/>
      <c r="F168" s="14"/>
      <c r="G168" s="59"/>
      <c r="H168" s="59"/>
      <c r="I168" s="59"/>
      <c r="J168" s="59"/>
      <c r="K168" s="59"/>
      <c r="L168" s="59"/>
      <c r="M168" s="59"/>
      <c r="N168" s="38"/>
      <c r="O168" s="38"/>
      <c r="P168" s="38"/>
      <c r="Q168" s="38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</row>
    <row r="169" spans="1:39" s="2" customFormat="1" ht="33" customHeight="1" x14ac:dyDescent="0.25">
      <c r="A169" s="76"/>
      <c r="B169" s="52"/>
      <c r="C169" s="18" t="s">
        <v>36</v>
      </c>
      <c r="D169" s="12" t="s">
        <v>19</v>
      </c>
      <c r="E169" s="13">
        <v>101.8</v>
      </c>
      <c r="F169" s="14">
        <f>E169*F162</f>
        <v>0.3054</v>
      </c>
      <c r="G169" s="59"/>
      <c r="H169" s="59"/>
      <c r="I169" s="59"/>
      <c r="J169" s="59"/>
      <c r="K169" s="59"/>
      <c r="L169" s="59"/>
      <c r="M169" s="59"/>
      <c r="N169" s="62"/>
      <c r="O169" s="63"/>
      <c r="P169" s="63"/>
      <c r="Q169" s="38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</row>
    <row r="170" spans="1:39" s="2" customFormat="1" ht="33" customHeight="1" x14ac:dyDescent="0.25">
      <c r="A170" s="76"/>
      <c r="B170" s="52"/>
      <c r="C170" s="18" t="s">
        <v>131</v>
      </c>
      <c r="D170" s="12" t="s">
        <v>27</v>
      </c>
      <c r="E170" s="13" t="s">
        <v>37</v>
      </c>
      <c r="F170" s="14">
        <v>4.0000000000000001E-3</v>
      </c>
      <c r="G170" s="59"/>
      <c r="H170" s="59"/>
      <c r="I170" s="59"/>
      <c r="J170" s="59"/>
      <c r="K170" s="59"/>
      <c r="L170" s="59"/>
      <c r="M170" s="59"/>
      <c r="N170" s="38"/>
      <c r="O170" s="38"/>
      <c r="P170" s="38"/>
      <c r="Q170" s="38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</row>
    <row r="171" spans="1:39" s="2" customFormat="1" ht="33" customHeight="1" x14ac:dyDescent="0.25">
      <c r="A171" s="76"/>
      <c r="B171" s="52"/>
      <c r="C171" s="18" t="s">
        <v>121</v>
      </c>
      <c r="D171" s="12" t="s">
        <v>19</v>
      </c>
      <c r="E171" s="13">
        <v>40</v>
      </c>
      <c r="F171" s="14">
        <f>E171*F162</f>
        <v>0.12</v>
      </c>
      <c r="G171" s="59"/>
      <c r="H171" s="59"/>
      <c r="I171" s="59"/>
      <c r="J171" s="59"/>
      <c r="K171" s="59"/>
      <c r="L171" s="59"/>
      <c r="M171" s="59"/>
      <c r="N171" s="38"/>
      <c r="O171" s="38"/>
      <c r="P171" s="38"/>
      <c r="Q171" s="38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</row>
    <row r="172" spans="1:39" s="2" customFormat="1" ht="33" customHeight="1" x14ac:dyDescent="0.25">
      <c r="A172" s="76"/>
      <c r="B172" s="52"/>
      <c r="C172" s="18" t="s">
        <v>132</v>
      </c>
      <c r="D172" s="12" t="s">
        <v>38</v>
      </c>
      <c r="E172" s="13">
        <v>5.98</v>
      </c>
      <c r="F172" s="14">
        <f>E172*F162</f>
        <v>1.7940000000000001E-2</v>
      </c>
      <c r="G172" s="59"/>
      <c r="H172" s="59"/>
      <c r="I172" s="59"/>
      <c r="J172" s="59"/>
      <c r="K172" s="59"/>
      <c r="L172" s="59"/>
      <c r="M172" s="59"/>
      <c r="N172" s="62"/>
      <c r="O172" s="63"/>
      <c r="P172" s="63"/>
      <c r="Q172" s="38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</row>
    <row r="173" spans="1:39" s="2" customFormat="1" ht="33" customHeight="1" x14ac:dyDescent="0.25">
      <c r="A173" s="76"/>
      <c r="B173" s="52"/>
      <c r="C173" s="18" t="s">
        <v>72</v>
      </c>
      <c r="D173" s="12" t="s">
        <v>27</v>
      </c>
      <c r="E173" s="13">
        <v>0.09</v>
      </c>
      <c r="F173" s="14">
        <f>E173*F162</f>
        <v>2.7E-4</v>
      </c>
      <c r="G173" s="59"/>
      <c r="H173" s="59"/>
      <c r="I173" s="59"/>
      <c r="J173" s="59"/>
      <c r="K173" s="59"/>
      <c r="L173" s="59"/>
      <c r="M173" s="59"/>
      <c r="N173" s="38"/>
      <c r="O173" s="38"/>
      <c r="P173" s="38"/>
      <c r="Q173" s="38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</row>
    <row r="174" spans="1:39" s="2" customFormat="1" ht="33" customHeight="1" x14ac:dyDescent="0.25">
      <c r="A174" s="76"/>
      <c r="B174" s="52" t="s">
        <v>49</v>
      </c>
      <c r="C174" s="18" t="s">
        <v>50</v>
      </c>
      <c r="D174" s="12" t="s">
        <v>19</v>
      </c>
      <c r="E174" s="13">
        <v>178</v>
      </c>
      <c r="F174" s="14">
        <f>E174*F162</f>
        <v>0.53400000000000003</v>
      </c>
      <c r="G174" s="59"/>
      <c r="H174" s="59"/>
      <c r="I174" s="59"/>
      <c r="J174" s="59"/>
      <c r="K174" s="59"/>
      <c r="L174" s="59"/>
      <c r="M174" s="59"/>
      <c r="N174" s="38"/>
      <c r="O174" s="38"/>
      <c r="P174" s="38"/>
      <c r="Q174" s="38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</row>
    <row r="175" spans="1:39" s="2" customFormat="1" ht="33" customHeight="1" x14ac:dyDescent="0.25">
      <c r="A175" s="77"/>
      <c r="B175" s="52"/>
      <c r="C175" s="18" t="s">
        <v>34</v>
      </c>
      <c r="D175" s="12" t="s">
        <v>0</v>
      </c>
      <c r="E175" s="13">
        <v>4.0599999999999996</v>
      </c>
      <c r="F175" s="14">
        <f>E175*F162</f>
        <v>1.218E-2</v>
      </c>
      <c r="G175" s="59"/>
      <c r="H175" s="59"/>
      <c r="I175" s="59"/>
      <c r="J175" s="59"/>
      <c r="K175" s="59"/>
      <c r="L175" s="59"/>
      <c r="M175" s="59"/>
      <c r="N175" s="38"/>
      <c r="O175" s="38"/>
      <c r="P175" s="38"/>
      <c r="Q175" s="38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</row>
    <row r="176" spans="1:39" s="3" customFormat="1" ht="40.5" customHeight="1" x14ac:dyDescent="0.25">
      <c r="A176" s="75">
        <v>21</v>
      </c>
      <c r="B176" s="50" t="s">
        <v>135</v>
      </c>
      <c r="C176" s="11" t="s">
        <v>136</v>
      </c>
      <c r="D176" s="11" t="s">
        <v>71</v>
      </c>
      <c r="E176" s="16"/>
      <c r="F176" s="17">
        <v>0.03</v>
      </c>
      <c r="G176" s="59"/>
      <c r="H176" s="59"/>
      <c r="I176" s="59"/>
      <c r="J176" s="59"/>
      <c r="K176" s="59"/>
      <c r="L176" s="59"/>
      <c r="M176" s="59"/>
      <c r="N176" s="39"/>
      <c r="O176" s="39"/>
      <c r="P176" s="39"/>
      <c r="Q176" s="39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</row>
    <row r="177" spans="1:39" s="2" customFormat="1" ht="33" customHeight="1" x14ac:dyDescent="0.25">
      <c r="A177" s="76"/>
      <c r="B177" s="52"/>
      <c r="C177" s="18" t="s">
        <v>12</v>
      </c>
      <c r="D177" s="12"/>
      <c r="E177" s="13"/>
      <c r="F177" s="14"/>
      <c r="G177" s="59"/>
      <c r="H177" s="59"/>
      <c r="I177" s="59"/>
      <c r="J177" s="59"/>
      <c r="K177" s="59"/>
      <c r="L177" s="59"/>
      <c r="M177" s="59"/>
      <c r="N177" s="38"/>
      <c r="O177" s="38"/>
      <c r="P177" s="38"/>
      <c r="Q177" s="38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</row>
    <row r="178" spans="1:39" s="2" customFormat="1" ht="33" customHeight="1" x14ac:dyDescent="0.25">
      <c r="A178" s="76"/>
      <c r="B178" s="52"/>
      <c r="C178" s="18" t="s">
        <v>13</v>
      </c>
      <c r="D178" s="12" t="s">
        <v>14</v>
      </c>
      <c r="E178" s="13">
        <v>81.099999999999994</v>
      </c>
      <c r="F178" s="14">
        <f>E178*F176</f>
        <v>2.4329999999999998</v>
      </c>
      <c r="G178" s="59"/>
      <c r="H178" s="59"/>
      <c r="I178" s="59"/>
      <c r="J178" s="59"/>
      <c r="K178" s="59"/>
      <c r="L178" s="59"/>
      <c r="M178" s="59"/>
      <c r="N178" s="38"/>
      <c r="O178" s="38"/>
      <c r="P178" s="38"/>
      <c r="Q178" s="38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</row>
    <row r="179" spans="1:39" s="2" customFormat="1" ht="33" customHeight="1" x14ac:dyDescent="0.25">
      <c r="A179" s="76"/>
      <c r="B179" s="52"/>
      <c r="C179" s="18" t="s">
        <v>31</v>
      </c>
      <c r="D179" s="12" t="s">
        <v>0</v>
      </c>
      <c r="E179" s="13">
        <v>1.3</v>
      </c>
      <c r="F179" s="14">
        <f>E179*F176</f>
        <v>3.9E-2</v>
      </c>
      <c r="G179" s="59"/>
      <c r="H179" s="59"/>
      <c r="I179" s="59"/>
      <c r="J179" s="59"/>
      <c r="K179" s="59"/>
      <c r="L179" s="59"/>
      <c r="M179" s="59"/>
      <c r="N179" s="38"/>
      <c r="O179" s="38"/>
      <c r="P179" s="38"/>
      <c r="Q179" s="38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</row>
    <row r="180" spans="1:39" s="2" customFormat="1" ht="33" customHeight="1" x14ac:dyDescent="0.25">
      <c r="A180" s="76"/>
      <c r="B180" s="52"/>
      <c r="C180" s="18" t="s">
        <v>32</v>
      </c>
      <c r="D180" s="12"/>
      <c r="E180" s="13"/>
      <c r="F180" s="14"/>
      <c r="G180" s="59"/>
      <c r="H180" s="59"/>
      <c r="I180" s="59"/>
      <c r="J180" s="59"/>
      <c r="K180" s="59"/>
      <c r="L180" s="59"/>
      <c r="M180" s="59"/>
      <c r="N180" s="38"/>
      <c r="O180" s="38"/>
      <c r="P180" s="38"/>
      <c r="Q180" s="38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</row>
    <row r="181" spans="1:39" s="2" customFormat="1" ht="33" customHeight="1" x14ac:dyDescent="0.25">
      <c r="A181" s="76"/>
      <c r="B181" s="52"/>
      <c r="C181" s="18" t="s">
        <v>137</v>
      </c>
      <c r="D181" s="12" t="s">
        <v>19</v>
      </c>
      <c r="E181" s="13">
        <v>1.86</v>
      </c>
      <c r="F181" s="14">
        <f>E181*F176</f>
        <v>5.5800000000000002E-2</v>
      </c>
      <c r="G181" s="59"/>
      <c r="H181" s="59"/>
      <c r="I181" s="59"/>
      <c r="J181" s="59"/>
      <c r="K181" s="59"/>
      <c r="L181" s="59"/>
      <c r="M181" s="59"/>
      <c r="N181" s="38"/>
      <c r="O181" s="38"/>
      <c r="P181" s="38"/>
      <c r="Q181" s="38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</row>
    <row r="182" spans="1:39" s="2" customFormat="1" ht="33" customHeight="1" x14ac:dyDescent="0.25">
      <c r="A182" s="76"/>
      <c r="B182" s="52"/>
      <c r="C182" s="18" t="s">
        <v>138</v>
      </c>
      <c r="D182" s="12" t="s">
        <v>27</v>
      </c>
      <c r="E182" s="13">
        <v>0.05</v>
      </c>
      <c r="F182" s="14">
        <f>E182*F176</f>
        <v>1.5E-3</v>
      </c>
      <c r="G182" s="59"/>
      <c r="H182" s="59"/>
      <c r="I182" s="59"/>
      <c r="J182" s="59"/>
      <c r="K182" s="59"/>
      <c r="L182" s="59"/>
      <c r="M182" s="59"/>
      <c r="N182" s="38"/>
      <c r="O182" s="38"/>
      <c r="P182" s="38"/>
      <c r="Q182" s="38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</row>
    <row r="183" spans="1:39" s="2" customFormat="1" ht="33" customHeight="1" x14ac:dyDescent="0.25">
      <c r="A183" s="77"/>
      <c r="B183" s="52"/>
      <c r="C183" s="18" t="s">
        <v>34</v>
      </c>
      <c r="D183" s="12" t="s">
        <v>0</v>
      </c>
      <c r="E183" s="13">
        <v>15.6</v>
      </c>
      <c r="F183" s="14">
        <f>E183*F176</f>
        <v>0.46799999999999997</v>
      </c>
      <c r="G183" s="59"/>
      <c r="H183" s="59"/>
      <c r="I183" s="59"/>
      <c r="J183" s="59"/>
      <c r="K183" s="59"/>
      <c r="L183" s="59"/>
      <c r="M183" s="59"/>
      <c r="N183" s="38"/>
      <c r="O183" s="38"/>
      <c r="P183" s="38"/>
      <c r="Q183" s="38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</row>
    <row r="184" spans="1:39" s="2" customFormat="1" ht="35.25" customHeight="1" x14ac:dyDescent="0.25">
      <c r="A184" s="50"/>
      <c r="B184" s="52"/>
      <c r="C184" s="11" t="s">
        <v>73</v>
      </c>
      <c r="D184" s="12"/>
      <c r="E184" s="13"/>
      <c r="F184" s="14"/>
      <c r="G184" s="59"/>
      <c r="H184" s="59"/>
      <c r="I184" s="59"/>
      <c r="J184" s="59"/>
      <c r="K184" s="59"/>
      <c r="L184" s="59"/>
      <c r="M184" s="59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</row>
    <row r="185" spans="1:39" s="4" customFormat="1" ht="46.5" customHeight="1" x14ac:dyDescent="0.25">
      <c r="A185" s="64">
        <v>22</v>
      </c>
      <c r="B185" s="11" t="s">
        <v>74</v>
      </c>
      <c r="C185" s="11" t="s">
        <v>75</v>
      </c>
      <c r="D185" s="23" t="s">
        <v>76</v>
      </c>
      <c r="E185" s="24"/>
      <c r="F185" s="28">
        <v>162.51</v>
      </c>
      <c r="G185" s="59"/>
      <c r="H185" s="59"/>
      <c r="I185" s="59"/>
      <c r="J185" s="59"/>
      <c r="K185" s="59"/>
      <c r="L185" s="59"/>
      <c r="M185" s="59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</row>
    <row r="186" spans="1:39" ht="33" customHeight="1" x14ac:dyDescent="0.2">
      <c r="A186" s="65"/>
      <c r="B186" s="12"/>
      <c r="C186" s="18" t="s">
        <v>12</v>
      </c>
      <c r="D186" s="53"/>
      <c r="E186" s="15"/>
      <c r="F186" s="26"/>
      <c r="G186" s="59"/>
      <c r="H186" s="59"/>
      <c r="I186" s="59"/>
      <c r="J186" s="59"/>
      <c r="K186" s="59"/>
      <c r="L186" s="59"/>
      <c r="M186" s="59"/>
    </row>
    <row r="187" spans="1:39" ht="33" customHeight="1" x14ac:dyDescent="0.2">
      <c r="A187" s="65"/>
      <c r="B187" s="12"/>
      <c r="C187" s="18" t="s">
        <v>13</v>
      </c>
      <c r="D187" s="53" t="s">
        <v>14</v>
      </c>
      <c r="E187" s="15">
        <v>0.9</v>
      </c>
      <c r="F187" s="26">
        <f>E187*F185</f>
        <v>146.25899999999999</v>
      </c>
      <c r="G187" s="59"/>
      <c r="H187" s="59"/>
      <c r="I187" s="59"/>
      <c r="J187" s="59"/>
      <c r="K187" s="59"/>
      <c r="L187" s="59"/>
      <c r="M187" s="59"/>
    </row>
    <row r="188" spans="1:39" s="4" customFormat="1" ht="41.25" customHeight="1" x14ac:dyDescent="0.25">
      <c r="A188" s="78">
        <v>23</v>
      </c>
      <c r="B188" s="11" t="s">
        <v>77</v>
      </c>
      <c r="C188" s="11" t="s">
        <v>78</v>
      </c>
      <c r="D188" s="23" t="s">
        <v>71</v>
      </c>
      <c r="E188" s="24"/>
      <c r="F188" s="25">
        <f>F185/100</f>
        <v>1.6251</v>
      </c>
      <c r="G188" s="59"/>
      <c r="H188" s="59"/>
      <c r="I188" s="59"/>
      <c r="J188" s="59"/>
      <c r="K188" s="59"/>
      <c r="L188" s="59"/>
      <c r="M188" s="59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</row>
    <row r="189" spans="1:39" ht="33" customHeight="1" x14ac:dyDescent="0.2">
      <c r="A189" s="79"/>
      <c r="B189" s="12"/>
      <c r="C189" s="18" t="s">
        <v>12</v>
      </c>
      <c r="D189" s="53"/>
      <c r="E189" s="15"/>
      <c r="F189" s="26"/>
      <c r="G189" s="59"/>
      <c r="H189" s="59"/>
      <c r="I189" s="59"/>
      <c r="J189" s="59"/>
      <c r="K189" s="59"/>
      <c r="L189" s="59"/>
      <c r="M189" s="59"/>
    </row>
    <row r="190" spans="1:39" ht="33" customHeight="1" x14ac:dyDescent="0.2">
      <c r="A190" s="79"/>
      <c r="B190" s="12"/>
      <c r="C190" s="18" t="s">
        <v>13</v>
      </c>
      <c r="D190" s="53" t="s">
        <v>14</v>
      </c>
      <c r="E190" s="15">
        <v>1.46</v>
      </c>
      <c r="F190" s="26">
        <f>E190*F188</f>
        <v>2.372646</v>
      </c>
      <c r="G190" s="59"/>
      <c r="H190" s="59"/>
      <c r="I190" s="59"/>
      <c r="J190" s="59"/>
      <c r="K190" s="59"/>
      <c r="L190" s="59"/>
      <c r="M190" s="59"/>
    </row>
    <row r="191" spans="1:39" ht="33" customHeight="1" x14ac:dyDescent="0.2">
      <c r="A191" s="79"/>
      <c r="B191" s="12"/>
      <c r="C191" s="18" t="s">
        <v>31</v>
      </c>
      <c r="D191" s="53" t="s">
        <v>0</v>
      </c>
      <c r="E191" s="15">
        <v>0.17</v>
      </c>
      <c r="F191" s="26">
        <f>E191*F188</f>
        <v>0.27626700000000004</v>
      </c>
      <c r="G191" s="59"/>
      <c r="H191" s="59"/>
      <c r="I191" s="59"/>
      <c r="J191" s="59"/>
      <c r="K191" s="59"/>
      <c r="L191" s="59"/>
      <c r="M191" s="59"/>
    </row>
    <row r="192" spans="1:39" ht="33" customHeight="1" x14ac:dyDescent="0.2">
      <c r="A192" s="79"/>
      <c r="B192" s="12"/>
      <c r="C192" s="18" t="s">
        <v>32</v>
      </c>
      <c r="D192" s="53"/>
      <c r="E192" s="15"/>
      <c r="F192" s="26"/>
      <c r="G192" s="59"/>
      <c r="H192" s="59"/>
      <c r="I192" s="59"/>
      <c r="J192" s="59"/>
      <c r="K192" s="59"/>
      <c r="L192" s="59"/>
      <c r="M192" s="59"/>
    </row>
    <row r="193" spans="1:39" ht="33" customHeight="1" x14ac:dyDescent="0.2">
      <c r="A193" s="79"/>
      <c r="B193" s="12"/>
      <c r="C193" s="18" t="s">
        <v>79</v>
      </c>
      <c r="D193" s="53" t="s">
        <v>80</v>
      </c>
      <c r="E193" s="15">
        <v>15.7</v>
      </c>
      <c r="F193" s="26">
        <f>E193*F188</f>
        <v>25.51407</v>
      </c>
      <c r="G193" s="59"/>
      <c r="H193" s="59"/>
      <c r="I193" s="59"/>
      <c r="J193" s="59"/>
      <c r="K193" s="59"/>
      <c r="L193" s="59"/>
      <c r="M193" s="59"/>
    </row>
    <row r="194" spans="1:39" ht="33" customHeight="1" x14ac:dyDescent="0.2">
      <c r="A194" s="80"/>
      <c r="B194" s="12"/>
      <c r="C194" s="18" t="s">
        <v>81</v>
      </c>
      <c r="D194" s="53" t="s">
        <v>80</v>
      </c>
      <c r="E194" s="15">
        <v>2.4</v>
      </c>
      <c r="F194" s="26">
        <f>E194*F188</f>
        <v>3.9002399999999997</v>
      </c>
      <c r="G194" s="59"/>
      <c r="H194" s="59"/>
      <c r="I194" s="59"/>
      <c r="J194" s="59"/>
      <c r="K194" s="59"/>
      <c r="L194" s="59"/>
      <c r="M194" s="59"/>
    </row>
    <row r="195" spans="1:39" ht="34.5" customHeight="1" x14ac:dyDescent="0.2">
      <c r="A195" s="53"/>
      <c r="B195" s="12"/>
      <c r="C195" s="11" t="s">
        <v>82</v>
      </c>
      <c r="D195" s="53"/>
      <c r="E195" s="15"/>
      <c r="F195" s="26"/>
      <c r="G195" s="59"/>
      <c r="H195" s="59"/>
      <c r="I195" s="59"/>
      <c r="J195" s="59"/>
      <c r="K195" s="59"/>
      <c r="L195" s="59"/>
      <c r="M195" s="59"/>
    </row>
    <row r="196" spans="1:39" s="4" customFormat="1" ht="63" customHeight="1" x14ac:dyDescent="0.25">
      <c r="A196" s="78">
        <v>24</v>
      </c>
      <c r="B196" s="11" t="s">
        <v>83</v>
      </c>
      <c r="C196" s="11" t="s">
        <v>84</v>
      </c>
      <c r="D196" s="23" t="s">
        <v>71</v>
      </c>
      <c r="E196" s="24"/>
      <c r="F196" s="25">
        <v>0.12</v>
      </c>
      <c r="G196" s="59"/>
      <c r="H196" s="59"/>
      <c r="I196" s="59"/>
      <c r="J196" s="59"/>
      <c r="K196" s="59"/>
      <c r="L196" s="59"/>
      <c r="M196" s="59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</row>
    <row r="197" spans="1:39" ht="29.25" customHeight="1" x14ac:dyDescent="0.2">
      <c r="A197" s="79"/>
      <c r="B197" s="12"/>
      <c r="C197" s="18" t="s">
        <v>12</v>
      </c>
      <c r="D197" s="53"/>
      <c r="E197" s="15"/>
      <c r="F197" s="26"/>
      <c r="G197" s="59"/>
      <c r="H197" s="59"/>
      <c r="I197" s="59"/>
      <c r="J197" s="59"/>
      <c r="K197" s="59"/>
      <c r="L197" s="59"/>
      <c r="M197" s="59"/>
    </row>
    <row r="198" spans="1:39" ht="29.25" customHeight="1" x14ac:dyDescent="0.2">
      <c r="A198" s="79"/>
      <c r="B198" s="12"/>
      <c r="C198" s="18" t="s">
        <v>13</v>
      </c>
      <c r="D198" s="53" t="s">
        <v>14</v>
      </c>
      <c r="E198" s="15">
        <v>3.25</v>
      </c>
      <c r="F198" s="26">
        <f>E198*F196</f>
        <v>0.39</v>
      </c>
      <c r="G198" s="59"/>
      <c r="H198" s="59"/>
      <c r="I198" s="59"/>
      <c r="J198" s="59"/>
      <c r="K198" s="59"/>
      <c r="L198" s="59"/>
      <c r="M198" s="59"/>
    </row>
    <row r="199" spans="1:39" ht="29.25" customHeight="1" x14ac:dyDescent="0.2">
      <c r="A199" s="79"/>
      <c r="B199" s="12"/>
      <c r="C199" s="18" t="s">
        <v>85</v>
      </c>
      <c r="D199" s="53" t="s">
        <v>15</v>
      </c>
      <c r="E199" s="15">
        <v>0.88</v>
      </c>
      <c r="F199" s="26">
        <f>E199*F196</f>
        <v>0.1056</v>
      </c>
      <c r="G199" s="59"/>
      <c r="H199" s="59"/>
      <c r="I199" s="59"/>
      <c r="J199" s="59"/>
      <c r="K199" s="59"/>
      <c r="L199" s="59"/>
      <c r="M199" s="59"/>
    </row>
    <row r="200" spans="1:39" ht="29.25" customHeight="1" x14ac:dyDescent="0.2">
      <c r="A200" s="79"/>
      <c r="B200" s="12"/>
      <c r="C200" s="18" t="s">
        <v>17</v>
      </c>
      <c r="D200" s="53" t="s">
        <v>0</v>
      </c>
      <c r="E200" s="15">
        <v>3.52</v>
      </c>
      <c r="F200" s="26">
        <f>E200*F196</f>
        <v>0.4224</v>
      </c>
      <c r="G200" s="59"/>
      <c r="H200" s="59"/>
      <c r="I200" s="59"/>
      <c r="J200" s="59"/>
      <c r="K200" s="59"/>
      <c r="L200" s="59"/>
      <c r="M200" s="59"/>
    </row>
    <row r="201" spans="1:39" ht="29.25" customHeight="1" x14ac:dyDescent="0.2">
      <c r="A201" s="79"/>
      <c r="B201" s="12"/>
      <c r="C201" s="18" t="s">
        <v>32</v>
      </c>
      <c r="D201" s="53"/>
      <c r="E201" s="15"/>
      <c r="F201" s="26"/>
      <c r="G201" s="59"/>
      <c r="H201" s="59"/>
      <c r="I201" s="59"/>
      <c r="J201" s="59"/>
      <c r="K201" s="59"/>
      <c r="L201" s="59"/>
      <c r="M201" s="59"/>
    </row>
    <row r="202" spans="1:39" ht="29.25" customHeight="1" x14ac:dyDescent="0.2">
      <c r="A202" s="80"/>
      <c r="B202" s="12"/>
      <c r="C202" s="18" t="s">
        <v>86</v>
      </c>
      <c r="D202" s="53" t="s">
        <v>80</v>
      </c>
      <c r="E202" s="15">
        <v>42</v>
      </c>
      <c r="F202" s="26">
        <f>E202*F196</f>
        <v>5.04</v>
      </c>
      <c r="G202" s="59"/>
      <c r="H202" s="59"/>
      <c r="I202" s="59"/>
      <c r="J202" s="59"/>
      <c r="K202" s="59"/>
      <c r="L202" s="59"/>
      <c r="M202" s="59"/>
    </row>
    <row r="203" spans="1:39" s="4" customFormat="1" ht="66.75" customHeight="1" x14ac:dyDescent="0.25">
      <c r="A203" s="78">
        <v>25</v>
      </c>
      <c r="B203" s="11" t="s">
        <v>83</v>
      </c>
      <c r="C203" s="11" t="s">
        <v>123</v>
      </c>
      <c r="D203" s="23" t="s">
        <v>71</v>
      </c>
      <c r="E203" s="24"/>
      <c r="F203" s="25">
        <v>1.1839999999999999</v>
      </c>
      <c r="G203" s="59"/>
      <c r="H203" s="59"/>
      <c r="I203" s="59"/>
      <c r="J203" s="59"/>
      <c r="K203" s="59"/>
      <c r="L203" s="59"/>
      <c r="M203" s="59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</row>
    <row r="204" spans="1:39" ht="33" customHeight="1" x14ac:dyDescent="0.2">
      <c r="A204" s="79"/>
      <c r="B204" s="12"/>
      <c r="C204" s="18" t="s">
        <v>12</v>
      </c>
      <c r="D204" s="53"/>
      <c r="E204" s="15"/>
      <c r="F204" s="26"/>
      <c r="G204" s="59"/>
      <c r="H204" s="59"/>
      <c r="I204" s="59"/>
      <c r="J204" s="59"/>
      <c r="K204" s="59"/>
      <c r="L204" s="59"/>
      <c r="M204" s="59"/>
    </row>
    <row r="205" spans="1:39" ht="33" customHeight="1" x14ac:dyDescent="0.2">
      <c r="A205" s="79"/>
      <c r="B205" s="12"/>
      <c r="C205" s="18" t="s">
        <v>13</v>
      </c>
      <c r="D205" s="53" t="s">
        <v>14</v>
      </c>
      <c r="E205" s="15">
        <v>3.25</v>
      </c>
      <c r="F205" s="26">
        <f>E205*F203</f>
        <v>3.8479999999999999</v>
      </c>
      <c r="G205" s="59"/>
      <c r="H205" s="59"/>
      <c r="I205" s="59"/>
      <c r="J205" s="59"/>
      <c r="K205" s="59"/>
      <c r="L205" s="59"/>
      <c r="M205" s="59"/>
    </row>
    <row r="206" spans="1:39" ht="33" customHeight="1" x14ac:dyDescent="0.2">
      <c r="A206" s="79"/>
      <c r="B206" s="12"/>
      <c r="C206" s="18" t="s">
        <v>85</v>
      </c>
      <c r="D206" s="53" t="s">
        <v>15</v>
      </c>
      <c r="E206" s="15">
        <v>0.88</v>
      </c>
      <c r="F206" s="26">
        <f>E206*F203</f>
        <v>1.04192</v>
      </c>
      <c r="G206" s="59"/>
      <c r="H206" s="59"/>
      <c r="I206" s="59"/>
      <c r="J206" s="59"/>
      <c r="K206" s="59"/>
      <c r="L206" s="59"/>
      <c r="M206" s="59"/>
    </row>
    <row r="207" spans="1:39" ht="33" customHeight="1" x14ac:dyDescent="0.2">
      <c r="A207" s="79"/>
      <c r="B207" s="12"/>
      <c r="C207" s="18" t="s">
        <v>17</v>
      </c>
      <c r="D207" s="53" t="s">
        <v>0</v>
      </c>
      <c r="E207" s="15">
        <v>3.52</v>
      </c>
      <c r="F207" s="26">
        <f>E207*F203</f>
        <v>4.1676799999999998</v>
      </c>
      <c r="G207" s="59"/>
      <c r="H207" s="59"/>
      <c r="I207" s="59"/>
      <c r="J207" s="59"/>
      <c r="K207" s="59"/>
      <c r="L207" s="59"/>
      <c r="M207" s="59"/>
    </row>
    <row r="208" spans="1:39" ht="33" customHeight="1" x14ac:dyDescent="0.2">
      <c r="A208" s="79"/>
      <c r="B208" s="12"/>
      <c r="C208" s="18" t="s">
        <v>32</v>
      </c>
      <c r="D208" s="53"/>
      <c r="E208" s="15"/>
      <c r="F208" s="26"/>
      <c r="G208" s="59"/>
      <c r="H208" s="59"/>
      <c r="I208" s="59"/>
      <c r="J208" s="59"/>
      <c r="K208" s="59"/>
      <c r="L208" s="59"/>
      <c r="M208" s="59"/>
    </row>
    <row r="209" spans="1:39" ht="33" customHeight="1" x14ac:dyDescent="0.2">
      <c r="A209" s="80"/>
      <c r="B209" s="12"/>
      <c r="C209" s="18" t="s">
        <v>87</v>
      </c>
      <c r="D209" s="53" t="s">
        <v>80</v>
      </c>
      <c r="E209" s="15">
        <v>42</v>
      </c>
      <c r="F209" s="26">
        <f>E209*F203</f>
        <v>49.727999999999994</v>
      </c>
      <c r="G209" s="59"/>
      <c r="H209" s="59"/>
      <c r="I209" s="59"/>
      <c r="J209" s="59"/>
      <c r="K209" s="59"/>
      <c r="L209" s="59"/>
      <c r="M209" s="59"/>
    </row>
    <row r="210" spans="1:39" ht="37.5" customHeight="1" x14ac:dyDescent="0.2">
      <c r="A210" s="53"/>
      <c r="B210" s="12"/>
      <c r="C210" s="11" t="s">
        <v>88</v>
      </c>
      <c r="D210" s="53"/>
      <c r="E210" s="15"/>
      <c r="F210" s="26"/>
      <c r="G210" s="59"/>
      <c r="H210" s="59"/>
      <c r="I210" s="59"/>
      <c r="J210" s="59"/>
      <c r="K210" s="59"/>
      <c r="L210" s="59"/>
      <c r="M210" s="59"/>
    </row>
    <row r="211" spans="1:39" s="4" customFormat="1" ht="116.25" customHeight="1" x14ac:dyDescent="0.25">
      <c r="A211" s="78">
        <v>26</v>
      </c>
      <c r="B211" s="12"/>
      <c r="C211" s="11" t="s">
        <v>193</v>
      </c>
      <c r="D211" s="23" t="s">
        <v>89</v>
      </c>
      <c r="E211" s="24"/>
      <c r="F211" s="25">
        <v>10</v>
      </c>
      <c r="G211" s="59"/>
      <c r="H211" s="59"/>
      <c r="I211" s="59"/>
      <c r="J211" s="59"/>
      <c r="K211" s="59"/>
      <c r="L211" s="59"/>
      <c r="M211" s="59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</row>
    <row r="212" spans="1:39" ht="33" customHeight="1" x14ac:dyDescent="0.2">
      <c r="A212" s="79"/>
      <c r="B212" s="12"/>
      <c r="C212" s="18" t="s">
        <v>12</v>
      </c>
      <c r="D212" s="53"/>
      <c r="E212" s="15"/>
      <c r="F212" s="26"/>
      <c r="G212" s="59"/>
      <c r="H212" s="59"/>
      <c r="I212" s="59"/>
      <c r="J212" s="59"/>
      <c r="K212" s="59"/>
      <c r="L212" s="59"/>
      <c r="M212" s="59"/>
    </row>
    <row r="213" spans="1:39" ht="33" customHeight="1" x14ac:dyDescent="0.2">
      <c r="A213" s="79"/>
      <c r="B213" s="12"/>
      <c r="C213" s="18" t="s">
        <v>13</v>
      </c>
      <c r="D213" s="53" t="s">
        <v>89</v>
      </c>
      <c r="E213" s="15">
        <v>1</v>
      </c>
      <c r="F213" s="26">
        <f>E213*F211</f>
        <v>10</v>
      </c>
      <c r="G213" s="59"/>
      <c r="H213" s="59"/>
      <c r="I213" s="59"/>
      <c r="J213" s="59"/>
      <c r="K213" s="59"/>
      <c r="L213" s="59"/>
      <c r="M213" s="59"/>
    </row>
    <row r="214" spans="1:39" ht="33" customHeight="1" x14ac:dyDescent="0.2">
      <c r="A214" s="79"/>
      <c r="B214" s="12"/>
      <c r="C214" s="18" t="s">
        <v>32</v>
      </c>
      <c r="D214" s="53"/>
      <c r="E214" s="15"/>
      <c r="F214" s="26"/>
      <c r="G214" s="59"/>
      <c r="H214" s="59"/>
      <c r="I214" s="59"/>
      <c r="J214" s="59"/>
      <c r="K214" s="59"/>
      <c r="L214" s="59"/>
      <c r="M214" s="59"/>
    </row>
    <row r="215" spans="1:39" ht="65.25" customHeight="1" x14ac:dyDescent="0.2">
      <c r="A215" s="80"/>
      <c r="B215" s="12"/>
      <c r="C215" s="18" t="s">
        <v>151</v>
      </c>
      <c r="D215" s="53" t="s">
        <v>89</v>
      </c>
      <c r="E215" s="15">
        <v>1</v>
      </c>
      <c r="F215" s="26">
        <f>E215*F211</f>
        <v>10</v>
      </c>
      <c r="G215" s="59"/>
      <c r="H215" s="59"/>
      <c r="I215" s="59"/>
      <c r="J215" s="59"/>
      <c r="K215" s="59"/>
      <c r="L215" s="59"/>
      <c r="M215" s="59"/>
    </row>
    <row r="216" spans="1:39" s="5" customFormat="1" ht="36" customHeight="1" x14ac:dyDescent="0.25">
      <c r="A216" s="53"/>
      <c r="B216" s="11"/>
      <c r="C216" s="12" t="s">
        <v>90</v>
      </c>
      <c r="D216" s="29" t="s">
        <v>0</v>
      </c>
      <c r="E216" s="24"/>
      <c r="F216" s="25"/>
      <c r="G216" s="59"/>
      <c r="H216" s="59"/>
      <c r="I216" s="59"/>
      <c r="J216" s="59"/>
      <c r="K216" s="59"/>
      <c r="L216" s="59"/>
      <c r="M216" s="59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</row>
    <row r="217" spans="1:39" ht="36" customHeight="1" x14ac:dyDescent="0.2">
      <c r="A217" s="52"/>
      <c r="B217" s="52"/>
      <c r="C217" s="12" t="s">
        <v>91</v>
      </c>
      <c r="D217" s="29" t="s">
        <v>0</v>
      </c>
      <c r="E217" s="29"/>
      <c r="F217" s="60" t="s">
        <v>195</v>
      </c>
      <c r="G217" s="59"/>
      <c r="H217" s="59"/>
      <c r="I217" s="59"/>
      <c r="J217" s="59"/>
      <c r="K217" s="59"/>
      <c r="L217" s="59"/>
      <c r="M217" s="59"/>
    </row>
    <row r="218" spans="1:39" ht="36" customHeight="1" x14ac:dyDescent="0.2">
      <c r="A218" s="52"/>
      <c r="B218" s="52"/>
      <c r="C218" s="12" t="s">
        <v>90</v>
      </c>
      <c r="D218" s="29" t="s">
        <v>0</v>
      </c>
      <c r="E218" s="29"/>
      <c r="F218" s="29"/>
      <c r="G218" s="59"/>
      <c r="H218" s="59"/>
      <c r="I218" s="59"/>
      <c r="J218" s="59"/>
      <c r="K218" s="59"/>
      <c r="L218" s="59"/>
      <c r="M218" s="59"/>
    </row>
    <row r="219" spans="1:39" ht="36" customHeight="1" x14ac:dyDescent="0.2">
      <c r="A219" s="52"/>
      <c r="B219" s="52"/>
      <c r="C219" s="12" t="s">
        <v>92</v>
      </c>
      <c r="D219" s="29" t="s">
        <v>0</v>
      </c>
      <c r="E219" s="29"/>
      <c r="F219" s="60" t="s">
        <v>195</v>
      </c>
      <c r="G219" s="59"/>
      <c r="H219" s="59"/>
      <c r="I219" s="59"/>
      <c r="J219" s="59"/>
      <c r="K219" s="59"/>
      <c r="L219" s="59"/>
      <c r="M219" s="59"/>
    </row>
    <row r="220" spans="1:39" s="4" customFormat="1" ht="36" customHeight="1" x14ac:dyDescent="0.25">
      <c r="A220" s="52"/>
      <c r="B220" s="50"/>
      <c r="C220" s="12" t="s">
        <v>90</v>
      </c>
      <c r="D220" s="29" t="s">
        <v>0</v>
      </c>
      <c r="E220" s="30"/>
      <c r="F220" s="30"/>
      <c r="G220" s="59"/>
      <c r="H220" s="59"/>
      <c r="I220" s="59"/>
      <c r="J220" s="59"/>
      <c r="K220" s="59"/>
      <c r="L220" s="59"/>
      <c r="M220" s="59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  <c r="AK220" s="41"/>
      <c r="AL220" s="41"/>
      <c r="AM220" s="41"/>
    </row>
    <row r="221" spans="1:39" ht="23.25" customHeight="1" x14ac:dyDescent="0.2">
      <c r="A221" s="12"/>
      <c r="B221" s="52"/>
      <c r="C221" s="52"/>
      <c r="D221" s="31"/>
      <c r="E221" s="31"/>
      <c r="F221" s="31"/>
      <c r="G221" s="59"/>
      <c r="H221" s="59"/>
      <c r="I221" s="59"/>
      <c r="J221" s="59"/>
      <c r="K221" s="59"/>
      <c r="L221" s="59"/>
      <c r="M221" s="59"/>
    </row>
    <row r="222" spans="1:39" ht="43.5" customHeight="1" x14ac:dyDescent="0.2">
      <c r="A222" s="55"/>
      <c r="B222" s="52"/>
      <c r="C222" s="50" t="s">
        <v>93</v>
      </c>
      <c r="D222" s="31"/>
      <c r="E222" s="31"/>
      <c r="F222" s="31"/>
      <c r="G222" s="59"/>
      <c r="H222" s="59"/>
      <c r="I222" s="59"/>
      <c r="J222" s="59"/>
      <c r="K222" s="59"/>
      <c r="L222" s="59"/>
      <c r="M222" s="59"/>
    </row>
    <row r="223" spans="1:39" ht="38.25" customHeight="1" x14ac:dyDescent="0.2">
      <c r="A223" s="53"/>
      <c r="B223" s="12"/>
      <c r="C223" s="11" t="s">
        <v>94</v>
      </c>
      <c r="D223" s="53"/>
      <c r="E223" s="15"/>
      <c r="F223" s="26"/>
      <c r="G223" s="59"/>
      <c r="H223" s="59"/>
      <c r="I223" s="59"/>
      <c r="J223" s="59"/>
      <c r="K223" s="59"/>
      <c r="L223" s="59"/>
      <c r="M223" s="59"/>
    </row>
    <row r="224" spans="1:39" s="4" customFormat="1" ht="66" customHeight="1" x14ac:dyDescent="0.25">
      <c r="A224" s="74">
        <v>27</v>
      </c>
      <c r="B224" s="11" t="s">
        <v>95</v>
      </c>
      <c r="C224" s="11" t="s">
        <v>96</v>
      </c>
      <c r="D224" s="23" t="s">
        <v>76</v>
      </c>
      <c r="E224" s="24"/>
      <c r="F224" s="25">
        <v>198</v>
      </c>
      <c r="G224" s="59"/>
      <c r="H224" s="59"/>
      <c r="I224" s="59"/>
      <c r="J224" s="59"/>
      <c r="K224" s="59"/>
      <c r="L224" s="59"/>
      <c r="M224" s="59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  <c r="AJ224" s="41"/>
      <c r="AK224" s="41"/>
      <c r="AL224" s="41"/>
      <c r="AM224" s="41"/>
    </row>
    <row r="225" spans="1:15" ht="30.75" customHeight="1" x14ac:dyDescent="0.2">
      <c r="A225" s="74"/>
      <c r="B225" s="12"/>
      <c r="C225" s="18" t="s">
        <v>12</v>
      </c>
      <c r="D225" s="53"/>
      <c r="E225" s="15"/>
      <c r="F225" s="26"/>
      <c r="G225" s="59"/>
      <c r="H225" s="59"/>
      <c r="I225" s="59"/>
      <c r="J225" s="59"/>
      <c r="K225" s="59"/>
      <c r="L225" s="59"/>
      <c r="M225" s="59"/>
    </row>
    <row r="226" spans="1:15" ht="30.75" customHeight="1" x14ac:dyDescent="0.2">
      <c r="A226" s="74"/>
      <c r="B226" s="12"/>
      <c r="C226" s="18" t="s">
        <v>13</v>
      </c>
      <c r="D226" s="53" t="s">
        <v>14</v>
      </c>
      <c r="E226" s="15">
        <v>3.89</v>
      </c>
      <c r="F226" s="26">
        <f>E226*F224</f>
        <v>770.22</v>
      </c>
      <c r="G226" s="59"/>
      <c r="H226" s="59"/>
      <c r="I226" s="59"/>
      <c r="J226" s="59"/>
      <c r="K226" s="59"/>
      <c r="L226" s="59"/>
      <c r="M226" s="59"/>
    </row>
    <row r="227" spans="1:15" ht="30.75" customHeight="1" x14ac:dyDescent="0.2">
      <c r="A227" s="74"/>
      <c r="B227" s="12"/>
      <c r="C227" s="18" t="s">
        <v>97</v>
      </c>
      <c r="D227" s="53" t="s">
        <v>98</v>
      </c>
      <c r="E227" s="15">
        <v>0.01</v>
      </c>
      <c r="F227" s="26">
        <f>E227*F224</f>
        <v>1.98</v>
      </c>
      <c r="G227" s="59"/>
      <c r="H227" s="59"/>
      <c r="I227" s="59"/>
      <c r="J227" s="59"/>
      <c r="K227" s="59"/>
      <c r="L227" s="59"/>
      <c r="M227" s="59"/>
    </row>
    <row r="228" spans="1:15" ht="30.75" customHeight="1" x14ac:dyDescent="0.2">
      <c r="A228" s="74"/>
      <c r="B228" s="12"/>
      <c r="C228" s="18" t="s">
        <v>31</v>
      </c>
      <c r="D228" s="53" t="s">
        <v>0</v>
      </c>
      <c r="E228" s="15">
        <v>0.11</v>
      </c>
      <c r="F228" s="26">
        <f>E228*F224</f>
        <v>21.78</v>
      </c>
      <c r="G228" s="59"/>
      <c r="H228" s="59"/>
      <c r="I228" s="59"/>
      <c r="J228" s="59"/>
      <c r="K228" s="59"/>
      <c r="L228" s="59"/>
      <c r="M228" s="59"/>
    </row>
    <row r="229" spans="1:15" ht="30.75" customHeight="1" x14ac:dyDescent="0.2">
      <c r="A229" s="74"/>
      <c r="B229" s="12"/>
      <c r="C229" s="18" t="s">
        <v>32</v>
      </c>
      <c r="D229" s="53"/>
      <c r="E229" s="15"/>
      <c r="F229" s="26"/>
      <c r="G229" s="59"/>
      <c r="H229" s="59"/>
      <c r="I229" s="59"/>
      <c r="J229" s="59"/>
      <c r="K229" s="59"/>
      <c r="L229" s="59"/>
      <c r="M229" s="59"/>
    </row>
    <row r="230" spans="1:15" ht="45" customHeight="1" x14ac:dyDescent="0.2">
      <c r="A230" s="74"/>
      <c r="B230" s="12"/>
      <c r="C230" s="32" t="s">
        <v>192</v>
      </c>
      <c r="D230" s="53" t="s">
        <v>99</v>
      </c>
      <c r="E230" s="15" t="s">
        <v>37</v>
      </c>
      <c r="F230" s="26">
        <v>25.2</v>
      </c>
      <c r="G230" s="59"/>
      <c r="H230" s="59"/>
      <c r="I230" s="59"/>
      <c r="J230" s="59"/>
      <c r="K230" s="59"/>
      <c r="L230" s="59"/>
      <c r="M230" s="59"/>
    </row>
    <row r="231" spans="1:15" ht="45" customHeight="1" x14ac:dyDescent="0.2">
      <c r="A231" s="74"/>
      <c r="B231" s="12"/>
      <c r="C231" s="32" t="s">
        <v>139</v>
      </c>
      <c r="D231" s="53" t="s">
        <v>99</v>
      </c>
      <c r="E231" s="15" t="s">
        <v>37</v>
      </c>
      <c r="F231" s="26">
        <v>96.6</v>
      </c>
      <c r="G231" s="59"/>
      <c r="H231" s="59"/>
      <c r="I231" s="59"/>
      <c r="J231" s="59"/>
      <c r="K231" s="59"/>
      <c r="L231" s="59"/>
      <c r="M231" s="59"/>
      <c r="O231" s="43"/>
    </row>
    <row r="232" spans="1:15" ht="45" customHeight="1" x14ac:dyDescent="0.2">
      <c r="A232" s="74"/>
      <c r="B232" s="12"/>
      <c r="C232" s="32" t="s">
        <v>152</v>
      </c>
      <c r="D232" s="53" t="s">
        <v>99</v>
      </c>
      <c r="E232" s="15" t="s">
        <v>37</v>
      </c>
      <c r="F232" s="26">
        <v>724.88</v>
      </c>
      <c r="G232" s="59"/>
      <c r="H232" s="59"/>
      <c r="I232" s="59"/>
      <c r="J232" s="59"/>
      <c r="K232" s="59"/>
      <c r="L232" s="59"/>
      <c r="M232" s="59"/>
      <c r="O232" s="43"/>
    </row>
    <row r="233" spans="1:15" ht="45" customHeight="1" x14ac:dyDescent="0.2">
      <c r="A233" s="74"/>
      <c r="B233" s="12"/>
      <c r="C233" s="32" t="s">
        <v>100</v>
      </c>
      <c r="D233" s="53" t="s">
        <v>99</v>
      </c>
      <c r="E233" s="15" t="s">
        <v>37</v>
      </c>
      <c r="F233" s="26">
        <v>57</v>
      </c>
      <c r="G233" s="59"/>
      <c r="H233" s="59"/>
      <c r="I233" s="59"/>
      <c r="J233" s="59"/>
      <c r="K233" s="59"/>
      <c r="L233" s="59"/>
      <c r="M233" s="59"/>
      <c r="O233" s="43"/>
    </row>
    <row r="234" spans="1:15" ht="30.75" customHeight="1" x14ac:dyDescent="0.2">
      <c r="A234" s="74"/>
      <c r="B234" s="12"/>
      <c r="C234" s="32" t="s">
        <v>110</v>
      </c>
      <c r="D234" s="53" t="s">
        <v>99</v>
      </c>
      <c r="E234" s="15" t="s">
        <v>37</v>
      </c>
      <c r="F234" s="26">
        <v>32.9</v>
      </c>
      <c r="G234" s="59"/>
      <c r="H234" s="59"/>
      <c r="I234" s="59"/>
      <c r="J234" s="59"/>
      <c r="K234" s="59"/>
      <c r="L234" s="59"/>
      <c r="M234" s="59"/>
      <c r="O234" s="43"/>
    </row>
    <row r="235" spans="1:15" ht="30.75" customHeight="1" x14ac:dyDescent="0.2">
      <c r="A235" s="74"/>
      <c r="B235" s="12"/>
      <c r="C235" s="32" t="s">
        <v>140</v>
      </c>
      <c r="D235" s="53" t="s">
        <v>99</v>
      </c>
      <c r="E235" s="15" t="s">
        <v>37</v>
      </c>
      <c r="F235" s="26">
        <v>6.3</v>
      </c>
      <c r="G235" s="59"/>
      <c r="H235" s="59"/>
      <c r="I235" s="59"/>
      <c r="J235" s="59"/>
      <c r="K235" s="59"/>
      <c r="L235" s="59"/>
      <c r="M235" s="59"/>
      <c r="O235" s="43"/>
    </row>
    <row r="236" spans="1:15" ht="30.75" customHeight="1" x14ac:dyDescent="0.2">
      <c r="A236" s="74"/>
      <c r="B236" s="12"/>
      <c r="C236" s="32" t="s">
        <v>101</v>
      </c>
      <c r="D236" s="53" t="s">
        <v>38</v>
      </c>
      <c r="E236" s="15" t="s">
        <v>37</v>
      </c>
      <c r="F236" s="26">
        <v>0.24</v>
      </c>
      <c r="G236" s="59"/>
      <c r="H236" s="59"/>
      <c r="I236" s="59"/>
      <c r="J236" s="59"/>
      <c r="K236" s="59"/>
      <c r="L236" s="59"/>
      <c r="M236" s="59"/>
      <c r="O236" s="43"/>
    </row>
    <row r="237" spans="1:15" ht="30.75" customHeight="1" x14ac:dyDescent="0.2">
      <c r="A237" s="74"/>
      <c r="B237" s="12"/>
      <c r="C237" s="32" t="s">
        <v>141</v>
      </c>
      <c r="D237" s="53" t="s">
        <v>38</v>
      </c>
      <c r="E237" s="15" t="s">
        <v>37</v>
      </c>
      <c r="F237" s="26">
        <v>2.0499999999999998</v>
      </c>
      <c r="G237" s="59"/>
      <c r="H237" s="59"/>
      <c r="I237" s="59"/>
      <c r="J237" s="59"/>
      <c r="K237" s="59"/>
      <c r="L237" s="59"/>
      <c r="M237" s="59"/>
      <c r="O237" s="43"/>
    </row>
    <row r="238" spans="1:15" ht="30.75" customHeight="1" x14ac:dyDescent="0.2">
      <c r="A238" s="74"/>
      <c r="B238" s="12"/>
      <c r="C238" s="18" t="s">
        <v>102</v>
      </c>
      <c r="D238" s="53" t="s">
        <v>99</v>
      </c>
      <c r="E238" s="15" t="s">
        <v>37</v>
      </c>
      <c r="F238" s="26">
        <v>14.1</v>
      </c>
      <c r="G238" s="59"/>
      <c r="H238" s="59"/>
      <c r="I238" s="59"/>
      <c r="J238" s="59"/>
      <c r="K238" s="59"/>
      <c r="L238" s="59"/>
      <c r="M238" s="59"/>
      <c r="O238" s="43"/>
    </row>
    <row r="239" spans="1:15" ht="30.75" customHeight="1" x14ac:dyDescent="0.2">
      <c r="A239" s="74"/>
      <c r="B239" s="12"/>
      <c r="C239" s="18" t="s">
        <v>111</v>
      </c>
      <c r="D239" s="53" t="s">
        <v>80</v>
      </c>
      <c r="E239" s="15" t="s">
        <v>37</v>
      </c>
      <c r="F239" s="26">
        <v>0.5</v>
      </c>
      <c r="G239" s="59"/>
      <c r="H239" s="59"/>
      <c r="I239" s="59"/>
      <c r="J239" s="59"/>
      <c r="K239" s="59"/>
      <c r="L239" s="59"/>
      <c r="M239" s="59"/>
      <c r="O239" s="43"/>
    </row>
    <row r="240" spans="1:15" ht="115.5" customHeight="1" x14ac:dyDescent="0.2">
      <c r="A240" s="74"/>
      <c r="B240" s="12"/>
      <c r="C240" s="18" t="s">
        <v>120</v>
      </c>
      <c r="D240" s="12" t="s">
        <v>112</v>
      </c>
      <c r="E240" s="15" t="s">
        <v>37</v>
      </c>
      <c r="F240" s="26">
        <v>106.1</v>
      </c>
      <c r="G240" s="59"/>
      <c r="H240" s="59"/>
      <c r="I240" s="59"/>
      <c r="J240" s="59"/>
      <c r="K240" s="59"/>
      <c r="L240" s="59"/>
      <c r="M240" s="59"/>
    </row>
    <row r="241" spans="1:256" ht="66" customHeight="1" x14ac:dyDescent="0.2">
      <c r="A241" s="74"/>
      <c r="B241" s="12"/>
      <c r="C241" s="18" t="s">
        <v>113</v>
      </c>
      <c r="D241" s="12" t="s">
        <v>99</v>
      </c>
      <c r="E241" s="15" t="s">
        <v>37</v>
      </c>
      <c r="F241" s="26">
        <v>156</v>
      </c>
      <c r="G241" s="59"/>
      <c r="H241" s="59"/>
      <c r="I241" s="59"/>
      <c r="J241" s="59"/>
      <c r="K241" s="59"/>
      <c r="L241" s="59"/>
      <c r="M241" s="59"/>
    </row>
    <row r="242" spans="1:256" ht="30.75" customHeight="1" x14ac:dyDescent="0.2">
      <c r="A242" s="74"/>
      <c r="B242" s="12"/>
      <c r="C242" s="18" t="s">
        <v>103</v>
      </c>
      <c r="D242" s="12" t="s">
        <v>104</v>
      </c>
      <c r="E242" s="15" t="s">
        <v>37</v>
      </c>
      <c r="F242" s="26">
        <v>30</v>
      </c>
      <c r="G242" s="59"/>
      <c r="H242" s="59"/>
      <c r="I242" s="59"/>
      <c r="J242" s="59"/>
      <c r="K242" s="59"/>
      <c r="L242" s="59"/>
      <c r="M242" s="59"/>
    </row>
    <row r="243" spans="1:256" ht="30.75" customHeight="1" x14ac:dyDescent="0.2">
      <c r="A243" s="74"/>
      <c r="B243" s="12"/>
      <c r="C243" s="18" t="s">
        <v>105</v>
      </c>
      <c r="D243" s="12" t="s">
        <v>80</v>
      </c>
      <c r="E243" s="15">
        <v>0.71</v>
      </c>
      <c r="F243" s="26">
        <f>E243*F224</f>
        <v>140.57999999999998</v>
      </c>
      <c r="G243" s="59"/>
      <c r="H243" s="59"/>
      <c r="I243" s="59"/>
      <c r="J243" s="59"/>
      <c r="K243" s="59"/>
      <c r="L243" s="59"/>
      <c r="M243" s="59"/>
    </row>
    <row r="244" spans="1:256" ht="30.75" customHeight="1" x14ac:dyDescent="0.2">
      <c r="A244" s="74"/>
      <c r="B244" s="12"/>
      <c r="C244" s="18" t="s">
        <v>34</v>
      </c>
      <c r="D244" s="53" t="s">
        <v>0</v>
      </c>
      <c r="E244" s="15">
        <v>7.0000000000000007E-2</v>
      </c>
      <c r="F244" s="26">
        <f>E244*F224</f>
        <v>13.860000000000001</v>
      </c>
      <c r="G244" s="59"/>
      <c r="H244" s="59"/>
      <c r="I244" s="59"/>
      <c r="J244" s="59"/>
      <c r="K244" s="59"/>
      <c r="L244" s="59"/>
      <c r="M244" s="59"/>
    </row>
    <row r="245" spans="1:256" s="5" customFormat="1" ht="36" customHeight="1" x14ac:dyDescent="0.25">
      <c r="A245" s="53"/>
      <c r="B245" s="11"/>
      <c r="C245" s="12" t="s">
        <v>90</v>
      </c>
      <c r="D245" s="29" t="s">
        <v>0</v>
      </c>
      <c r="E245" s="24"/>
      <c r="F245" s="25"/>
      <c r="G245" s="59"/>
      <c r="H245" s="59"/>
      <c r="I245" s="59"/>
      <c r="J245" s="59"/>
      <c r="K245" s="59"/>
      <c r="L245" s="59"/>
      <c r="M245" s="59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</row>
    <row r="246" spans="1:256" ht="36" customHeight="1" x14ac:dyDescent="0.2">
      <c r="A246" s="52"/>
      <c r="B246" s="52"/>
      <c r="C246" s="12" t="s">
        <v>91</v>
      </c>
      <c r="D246" s="29" t="s">
        <v>0</v>
      </c>
      <c r="E246" s="29"/>
      <c r="F246" s="60" t="s">
        <v>195</v>
      </c>
      <c r="G246" s="59"/>
      <c r="H246" s="59"/>
      <c r="I246" s="59"/>
      <c r="J246" s="59"/>
      <c r="K246" s="59"/>
      <c r="L246" s="59"/>
      <c r="M246" s="59"/>
    </row>
    <row r="247" spans="1:256" ht="36" customHeight="1" x14ac:dyDescent="0.2">
      <c r="A247" s="52"/>
      <c r="B247" s="52"/>
      <c r="C247" s="12" t="s">
        <v>90</v>
      </c>
      <c r="D247" s="29" t="s">
        <v>0</v>
      </c>
      <c r="E247" s="29"/>
      <c r="F247" s="29"/>
      <c r="G247" s="59"/>
      <c r="H247" s="59"/>
      <c r="I247" s="59"/>
      <c r="J247" s="59"/>
      <c r="K247" s="59"/>
      <c r="L247" s="59"/>
      <c r="M247" s="59"/>
    </row>
    <row r="248" spans="1:256" ht="36" customHeight="1" x14ac:dyDescent="0.2">
      <c r="A248" s="52"/>
      <c r="B248" s="52"/>
      <c r="C248" s="12" t="s">
        <v>92</v>
      </c>
      <c r="D248" s="29" t="s">
        <v>0</v>
      </c>
      <c r="E248" s="29"/>
      <c r="F248" s="60" t="s">
        <v>195</v>
      </c>
      <c r="G248" s="59"/>
      <c r="H248" s="59"/>
      <c r="I248" s="59"/>
      <c r="J248" s="59"/>
      <c r="K248" s="59"/>
      <c r="L248" s="59"/>
      <c r="M248" s="59"/>
    </row>
    <row r="249" spans="1:256" s="4" customFormat="1" ht="36" customHeight="1" x14ac:dyDescent="0.25">
      <c r="A249" s="52"/>
      <c r="B249" s="50"/>
      <c r="C249" s="12" t="s">
        <v>90</v>
      </c>
      <c r="D249" s="29" t="s">
        <v>0</v>
      </c>
      <c r="E249" s="30"/>
      <c r="F249" s="30"/>
      <c r="G249" s="59"/>
      <c r="H249" s="59"/>
      <c r="I249" s="59"/>
      <c r="J249" s="59"/>
      <c r="K249" s="59"/>
      <c r="L249" s="59"/>
      <c r="M249" s="59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F249" s="41"/>
      <c r="AG249" s="41"/>
      <c r="AH249" s="41"/>
      <c r="AI249" s="41"/>
      <c r="AJ249" s="41"/>
      <c r="AK249" s="41"/>
      <c r="AL249" s="41"/>
      <c r="AM249" s="41"/>
    </row>
    <row r="250" spans="1:256" s="4" customFormat="1" ht="23.25" customHeight="1" x14ac:dyDescent="0.25">
      <c r="A250" s="12"/>
      <c r="B250" s="50"/>
      <c r="C250" s="50"/>
      <c r="D250" s="33"/>
      <c r="E250" s="33"/>
      <c r="F250" s="33"/>
      <c r="G250" s="59"/>
      <c r="H250" s="59"/>
      <c r="I250" s="59"/>
      <c r="J250" s="59"/>
      <c r="K250" s="59"/>
      <c r="L250" s="59"/>
      <c r="M250" s="59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F250" s="41"/>
      <c r="AG250" s="41"/>
      <c r="AH250" s="41"/>
      <c r="AI250" s="41"/>
      <c r="AJ250" s="41"/>
      <c r="AK250" s="41"/>
      <c r="AL250" s="41"/>
      <c r="AM250" s="41"/>
    </row>
    <row r="251" spans="1:256" ht="41.25" customHeight="1" x14ac:dyDescent="0.2">
      <c r="A251" s="55"/>
      <c r="B251" s="52"/>
      <c r="C251" s="50" t="s">
        <v>153</v>
      </c>
      <c r="D251" s="31"/>
      <c r="E251" s="31"/>
      <c r="F251" s="31"/>
      <c r="G251" s="59"/>
      <c r="H251" s="59"/>
      <c r="I251" s="59"/>
      <c r="J251" s="59"/>
      <c r="K251" s="59"/>
      <c r="L251" s="59"/>
      <c r="M251" s="59"/>
    </row>
    <row r="252" spans="1:256" ht="39" customHeight="1" x14ac:dyDescent="0.3">
      <c r="A252" s="11"/>
      <c r="B252" s="52"/>
      <c r="C252" s="11" t="s">
        <v>154</v>
      </c>
      <c r="D252" s="53"/>
      <c r="E252" s="15"/>
      <c r="F252" s="14"/>
      <c r="G252" s="59"/>
      <c r="H252" s="59"/>
      <c r="I252" s="59"/>
      <c r="J252" s="59"/>
      <c r="K252" s="59"/>
      <c r="L252" s="59"/>
      <c r="M252" s="59"/>
      <c r="N252" s="7"/>
    </row>
    <row r="253" spans="1:256" ht="95.25" customHeight="1" x14ac:dyDescent="0.3">
      <c r="A253" s="84">
        <v>28</v>
      </c>
      <c r="B253" s="11" t="s">
        <v>155</v>
      </c>
      <c r="C253" s="11" t="s">
        <v>156</v>
      </c>
      <c r="D253" s="23" t="s">
        <v>62</v>
      </c>
      <c r="E253" s="24"/>
      <c r="F253" s="17">
        <v>0.3</v>
      </c>
      <c r="G253" s="59"/>
      <c r="H253" s="59"/>
      <c r="I253" s="59"/>
      <c r="J253" s="59"/>
      <c r="K253" s="59"/>
      <c r="L253" s="59"/>
      <c r="M253" s="59"/>
      <c r="N253" s="44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  <c r="GC253" s="5"/>
      <c r="GD253" s="5"/>
      <c r="GE253" s="5"/>
      <c r="GF253" s="5"/>
      <c r="GG253" s="5"/>
      <c r="GH253" s="5"/>
      <c r="GI253" s="5"/>
      <c r="GJ253" s="5"/>
      <c r="GK253" s="5"/>
      <c r="GL253" s="5"/>
      <c r="GM253" s="5"/>
      <c r="GN253" s="5"/>
      <c r="GO253" s="5"/>
      <c r="GP253" s="5"/>
      <c r="GQ253" s="5"/>
      <c r="GR253" s="5"/>
      <c r="GS253" s="5"/>
      <c r="GT253" s="5"/>
      <c r="GU253" s="5"/>
      <c r="GV253" s="5"/>
      <c r="GW253" s="5"/>
      <c r="GX253" s="5"/>
      <c r="GY253" s="5"/>
      <c r="GZ253" s="5"/>
      <c r="HA253" s="5"/>
      <c r="HB253" s="5"/>
      <c r="HC253" s="5"/>
      <c r="HD253" s="5"/>
      <c r="HE253" s="5"/>
      <c r="HF253" s="5"/>
      <c r="HG253" s="5"/>
      <c r="HH253" s="5"/>
      <c r="HI253" s="5"/>
      <c r="HJ253" s="5"/>
      <c r="HK253" s="5"/>
      <c r="HL253" s="5"/>
      <c r="HM253" s="5"/>
      <c r="HN253" s="5"/>
      <c r="HO253" s="5"/>
      <c r="HP253" s="5"/>
      <c r="HQ253" s="5"/>
      <c r="HR253" s="5"/>
      <c r="HS253" s="5"/>
      <c r="HT253" s="5"/>
      <c r="HU253" s="5"/>
      <c r="HV253" s="5"/>
      <c r="HW253" s="5"/>
      <c r="HX253" s="5"/>
      <c r="HY253" s="5"/>
      <c r="HZ253" s="5"/>
      <c r="IA253" s="5"/>
      <c r="IB253" s="5"/>
      <c r="IC253" s="5"/>
      <c r="ID253" s="5"/>
      <c r="IE253" s="5"/>
      <c r="IF253" s="5"/>
      <c r="IG253" s="5"/>
      <c r="IH253" s="5"/>
      <c r="II253" s="5"/>
      <c r="IJ253" s="5"/>
      <c r="IK253" s="5"/>
      <c r="IL253" s="5"/>
      <c r="IM253" s="5"/>
      <c r="IN253" s="5"/>
      <c r="IO253" s="5"/>
      <c r="IP253" s="5"/>
      <c r="IQ253" s="5"/>
      <c r="IR253" s="5"/>
      <c r="IS253" s="5"/>
      <c r="IT253" s="5"/>
      <c r="IU253" s="5"/>
      <c r="IV253" s="5"/>
    </row>
    <row r="254" spans="1:256" ht="40.5" customHeight="1" x14ac:dyDescent="0.3">
      <c r="A254" s="85"/>
      <c r="B254" s="52"/>
      <c r="C254" s="18" t="s">
        <v>12</v>
      </c>
      <c r="D254" s="53"/>
      <c r="E254" s="15"/>
      <c r="F254" s="14"/>
      <c r="G254" s="59"/>
      <c r="H254" s="59"/>
      <c r="I254" s="59"/>
      <c r="J254" s="59"/>
      <c r="K254" s="59"/>
      <c r="L254" s="59"/>
      <c r="M254" s="59"/>
      <c r="N254" s="7"/>
    </row>
    <row r="255" spans="1:256" ht="40.5" customHeight="1" x14ac:dyDescent="0.3">
      <c r="A255" s="85"/>
      <c r="B255" s="52"/>
      <c r="C255" s="18" t="s">
        <v>13</v>
      </c>
      <c r="D255" s="53" t="s">
        <v>14</v>
      </c>
      <c r="E255" s="15">
        <v>14</v>
      </c>
      <c r="F255" s="14">
        <f>E255*F253</f>
        <v>4.2</v>
      </c>
      <c r="G255" s="59"/>
      <c r="H255" s="59"/>
      <c r="I255" s="59"/>
      <c r="J255" s="59"/>
      <c r="K255" s="59"/>
      <c r="L255" s="59"/>
      <c r="M255" s="59"/>
      <c r="N255" s="7"/>
    </row>
    <row r="256" spans="1:256" ht="40.5" customHeight="1" x14ac:dyDescent="0.3">
      <c r="A256" s="85"/>
      <c r="B256" s="52"/>
      <c r="C256" s="18" t="s">
        <v>31</v>
      </c>
      <c r="D256" s="53" t="s">
        <v>0</v>
      </c>
      <c r="E256" s="15">
        <v>4.0199999999999996</v>
      </c>
      <c r="F256" s="14">
        <f>E256*F253</f>
        <v>1.2059999999999997</v>
      </c>
      <c r="G256" s="59"/>
      <c r="H256" s="59"/>
      <c r="I256" s="59"/>
      <c r="J256" s="59"/>
      <c r="K256" s="59"/>
      <c r="L256" s="59"/>
      <c r="M256" s="59"/>
      <c r="N256" s="7"/>
    </row>
    <row r="257" spans="1:256" ht="40.5" customHeight="1" x14ac:dyDescent="0.3">
      <c r="A257" s="85"/>
      <c r="B257" s="52"/>
      <c r="C257" s="18" t="s">
        <v>32</v>
      </c>
      <c r="D257" s="53"/>
      <c r="E257" s="15"/>
      <c r="F257" s="14"/>
      <c r="G257" s="59"/>
      <c r="H257" s="59"/>
      <c r="I257" s="59"/>
      <c r="J257" s="59"/>
      <c r="K257" s="59"/>
      <c r="L257" s="59"/>
      <c r="M257" s="59"/>
      <c r="N257" s="7"/>
    </row>
    <row r="258" spans="1:256" ht="40.5" customHeight="1" x14ac:dyDescent="0.3">
      <c r="A258" s="85"/>
      <c r="B258" s="52"/>
      <c r="C258" s="18" t="s">
        <v>157</v>
      </c>
      <c r="D258" s="53" t="s">
        <v>99</v>
      </c>
      <c r="E258" s="15">
        <v>103</v>
      </c>
      <c r="F258" s="14">
        <f>E258*F253</f>
        <v>30.9</v>
      </c>
      <c r="G258" s="59"/>
      <c r="H258" s="59"/>
      <c r="I258" s="59"/>
      <c r="J258" s="59"/>
      <c r="K258" s="59"/>
      <c r="L258" s="59"/>
      <c r="M258" s="59"/>
      <c r="N258" s="7"/>
    </row>
    <row r="259" spans="1:256" ht="40.5" customHeight="1" x14ac:dyDescent="0.3">
      <c r="A259" s="85"/>
      <c r="B259" s="52"/>
      <c r="C259" s="18" t="s">
        <v>158</v>
      </c>
      <c r="D259" s="53" t="s">
        <v>104</v>
      </c>
      <c r="E259" s="15" t="s">
        <v>37</v>
      </c>
      <c r="F259" s="14">
        <v>2</v>
      </c>
      <c r="G259" s="59"/>
      <c r="H259" s="59"/>
      <c r="I259" s="59"/>
      <c r="J259" s="59"/>
      <c r="K259" s="59"/>
      <c r="L259" s="59"/>
      <c r="M259" s="59"/>
      <c r="N259" s="7"/>
    </row>
    <row r="260" spans="1:256" ht="40.5" customHeight="1" x14ac:dyDescent="0.3">
      <c r="A260" s="86"/>
      <c r="B260" s="52"/>
      <c r="C260" s="18" t="s">
        <v>34</v>
      </c>
      <c r="D260" s="53" t="s">
        <v>0</v>
      </c>
      <c r="E260" s="15">
        <v>79.3</v>
      </c>
      <c r="F260" s="14">
        <f>E260*F253</f>
        <v>23.79</v>
      </c>
      <c r="G260" s="59"/>
      <c r="H260" s="59"/>
      <c r="I260" s="59"/>
      <c r="J260" s="59"/>
      <c r="K260" s="59"/>
      <c r="L260" s="59"/>
      <c r="M260" s="59"/>
      <c r="N260" s="7"/>
    </row>
    <row r="261" spans="1:256" ht="123.75" customHeight="1" x14ac:dyDescent="0.3">
      <c r="A261" s="64">
        <v>29</v>
      </c>
      <c r="B261" s="11" t="s">
        <v>159</v>
      </c>
      <c r="C261" s="11" t="s">
        <v>160</v>
      </c>
      <c r="D261" s="23" t="s">
        <v>62</v>
      </c>
      <c r="E261" s="24"/>
      <c r="F261" s="17">
        <v>0.81</v>
      </c>
      <c r="G261" s="59"/>
      <c r="H261" s="59"/>
      <c r="I261" s="59"/>
      <c r="J261" s="59"/>
      <c r="K261" s="59"/>
      <c r="L261" s="59"/>
      <c r="M261" s="59"/>
      <c r="N261" s="44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  <c r="GC261" s="5"/>
      <c r="GD261" s="5"/>
      <c r="GE261" s="5"/>
      <c r="GF261" s="5"/>
      <c r="GG261" s="5"/>
      <c r="GH261" s="5"/>
      <c r="GI261" s="5"/>
      <c r="GJ261" s="5"/>
      <c r="GK261" s="5"/>
      <c r="GL261" s="5"/>
      <c r="GM261" s="5"/>
      <c r="GN261" s="5"/>
      <c r="GO261" s="5"/>
      <c r="GP261" s="5"/>
      <c r="GQ261" s="5"/>
      <c r="GR261" s="5"/>
      <c r="GS261" s="5"/>
      <c r="GT261" s="5"/>
      <c r="GU261" s="5"/>
      <c r="GV261" s="5"/>
      <c r="GW261" s="5"/>
      <c r="GX261" s="5"/>
      <c r="GY261" s="5"/>
      <c r="GZ261" s="5"/>
      <c r="HA261" s="5"/>
      <c r="HB261" s="5"/>
      <c r="HC261" s="5"/>
      <c r="HD261" s="5"/>
      <c r="HE261" s="5"/>
      <c r="HF261" s="5"/>
      <c r="HG261" s="5"/>
      <c r="HH261" s="5"/>
      <c r="HI261" s="5"/>
      <c r="HJ261" s="5"/>
      <c r="HK261" s="5"/>
      <c r="HL261" s="5"/>
      <c r="HM261" s="5"/>
      <c r="HN261" s="5"/>
      <c r="HO261" s="5"/>
      <c r="HP261" s="5"/>
      <c r="HQ261" s="5"/>
      <c r="HR261" s="5"/>
      <c r="HS261" s="5"/>
      <c r="HT261" s="5"/>
      <c r="HU261" s="5"/>
      <c r="HV261" s="5"/>
      <c r="HW261" s="5"/>
      <c r="HX261" s="5"/>
      <c r="HY261" s="5"/>
      <c r="HZ261" s="5"/>
      <c r="IA261" s="5"/>
      <c r="IB261" s="5"/>
      <c r="IC261" s="5"/>
      <c r="ID261" s="5"/>
      <c r="IE261" s="5"/>
      <c r="IF261" s="5"/>
      <c r="IG261" s="5"/>
      <c r="IH261" s="5"/>
      <c r="II261" s="5"/>
      <c r="IJ261" s="5"/>
      <c r="IK261" s="5"/>
      <c r="IL261" s="5"/>
      <c r="IM261" s="5"/>
      <c r="IN261" s="5"/>
      <c r="IO261" s="5"/>
      <c r="IP261" s="5"/>
      <c r="IQ261" s="5"/>
      <c r="IR261" s="5"/>
      <c r="IS261" s="5"/>
      <c r="IT261" s="5"/>
      <c r="IU261" s="5"/>
      <c r="IV261" s="5"/>
    </row>
    <row r="262" spans="1:256" ht="40.5" customHeight="1" x14ac:dyDescent="0.3">
      <c r="A262" s="65"/>
      <c r="B262" s="52"/>
      <c r="C262" s="18" t="s">
        <v>12</v>
      </c>
      <c r="D262" s="53"/>
      <c r="E262" s="15"/>
      <c r="F262" s="14"/>
      <c r="G262" s="59"/>
      <c r="H262" s="59"/>
      <c r="I262" s="59"/>
      <c r="J262" s="59"/>
      <c r="K262" s="59"/>
      <c r="L262" s="59"/>
      <c r="M262" s="59"/>
      <c r="N262" s="7"/>
    </row>
    <row r="263" spans="1:256" ht="40.5" customHeight="1" x14ac:dyDescent="0.3">
      <c r="A263" s="65"/>
      <c r="B263" s="52"/>
      <c r="C263" s="18" t="s">
        <v>13</v>
      </c>
      <c r="D263" s="53" t="s">
        <v>14</v>
      </c>
      <c r="E263" s="15">
        <v>26</v>
      </c>
      <c r="F263" s="14">
        <f>E263*F261</f>
        <v>21.060000000000002</v>
      </c>
      <c r="G263" s="59"/>
      <c r="H263" s="59"/>
      <c r="I263" s="59"/>
      <c r="J263" s="59"/>
      <c r="K263" s="59"/>
      <c r="L263" s="59"/>
      <c r="M263" s="59"/>
      <c r="N263" s="7"/>
    </row>
    <row r="264" spans="1:256" ht="40.5" customHeight="1" x14ac:dyDescent="0.3">
      <c r="A264" s="65"/>
      <c r="B264" s="52"/>
      <c r="C264" s="18" t="s">
        <v>31</v>
      </c>
      <c r="D264" s="53" t="s">
        <v>0</v>
      </c>
      <c r="E264" s="27">
        <v>0.122</v>
      </c>
      <c r="F264" s="14">
        <f>E264*F261</f>
        <v>9.8820000000000005E-2</v>
      </c>
      <c r="G264" s="59"/>
      <c r="H264" s="59"/>
      <c r="I264" s="59"/>
      <c r="J264" s="59"/>
      <c r="K264" s="59"/>
      <c r="L264" s="59"/>
      <c r="M264" s="59"/>
      <c r="N264" s="7"/>
    </row>
    <row r="265" spans="1:256" ht="40.5" customHeight="1" x14ac:dyDescent="0.3">
      <c r="A265" s="65"/>
      <c r="B265" s="52"/>
      <c r="C265" s="18" t="s">
        <v>32</v>
      </c>
      <c r="D265" s="53"/>
      <c r="E265" s="15"/>
      <c r="F265" s="14"/>
      <c r="G265" s="59"/>
      <c r="H265" s="59"/>
      <c r="I265" s="59"/>
      <c r="J265" s="59"/>
      <c r="K265" s="59"/>
      <c r="L265" s="59"/>
      <c r="M265" s="59"/>
      <c r="N265" s="7"/>
    </row>
    <row r="266" spans="1:256" ht="40.5" customHeight="1" x14ac:dyDescent="0.3">
      <c r="A266" s="65"/>
      <c r="B266" s="52"/>
      <c r="C266" s="18" t="s">
        <v>161</v>
      </c>
      <c r="D266" s="53" t="s">
        <v>99</v>
      </c>
      <c r="E266" s="15">
        <v>103</v>
      </c>
      <c r="F266" s="14">
        <f>E266*F261</f>
        <v>83.43</v>
      </c>
      <c r="G266" s="59"/>
      <c r="H266" s="59"/>
      <c r="I266" s="59"/>
      <c r="J266" s="59"/>
      <c r="K266" s="59"/>
      <c r="L266" s="59"/>
      <c r="M266" s="59"/>
      <c r="N266" s="7"/>
    </row>
    <row r="267" spans="1:256" ht="40.5" customHeight="1" x14ac:dyDescent="0.3">
      <c r="A267" s="65"/>
      <c r="B267" s="52"/>
      <c r="C267" s="18" t="s">
        <v>162</v>
      </c>
      <c r="D267" s="53" t="s">
        <v>65</v>
      </c>
      <c r="E267" s="15" t="s">
        <v>37</v>
      </c>
      <c r="F267" s="14">
        <v>77.3</v>
      </c>
      <c r="G267" s="59"/>
      <c r="H267" s="59"/>
      <c r="I267" s="59"/>
      <c r="J267" s="59"/>
      <c r="K267" s="59"/>
      <c r="L267" s="59"/>
      <c r="M267" s="59"/>
      <c r="N267" s="7"/>
    </row>
    <row r="268" spans="1:256" ht="40.5" customHeight="1" x14ac:dyDescent="0.3">
      <c r="A268" s="66"/>
      <c r="B268" s="52"/>
      <c r="C268" s="18" t="s">
        <v>34</v>
      </c>
      <c r="D268" s="53" t="s">
        <v>0</v>
      </c>
      <c r="E268" s="15">
        <v>8.1999999999999993</v>
      </c>
      <c r="F268" s="14">
        <f>E268*F261</f>
        <v>6.6419999999999995</v>
      </c>
      <c r="G268" s="59"/>
      <c r="H268" s="59"/>
      <c r="I268" s="59"/>
      <c r="J268" s="59"/>
      <c r="K268" s="59"/>
      <c r="L268" s="59"/>
      <c r="M268" s="59"/>
      <c r="N268" s="7"/>
    </row>
    <row r="269" spans="1:256" ht="103.5" customHeight="1" x14ac:dyDescent="0.3">
      <c r="A269" s="84">
        <v>30</v>
      </c>
      <c r="B269" s="11" t="s">
        <v>163</v>
      </c>
      <c r="C269" s="11" t="s">
        <v>164</v>
      </c>
      <c r="D269" s="23" t="s">
        <v>62</v>
      </c>
      <c r="E269" s="24"/>
      <c r="F269" s="17">
        <v>0.88</v>
      </c>
      <c r="G269" s="59"/>
      <c r="H269" s="59"/>
      <c r="I269" s="59"/>
      <c r="J269" s="59"/>
      <c r="K269" s="59"/>
      <c r="L269" s="59"/>
      <c r="M269" s="59"/>
      <c r="N269" s="44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  <c r="GC269" s="5"/>
      <c r="GD269" s="5"/>
      <c r="GE269" s="5"/>
      <c r="GF269" s="5"/>
      <c r="GG269" s="5"/>
      <c r="GH269" s="5"/>
      <c r="GI269" s="5"/>
      <c r="GJ269" s="5"/>
      <c r="GK269" s="5"/>
      <c r="GL269" s="5"/>
      <c r="GM269" s="5"/>
      <c r="GN269" s="5"/>
      <c r="GO269" s="5"/>
      <c r="GP269" s="5"/>
      <c r="GQ269" s="5"/>
      <c r="GR269" s="5"/>
      <c r="GS269" s="5"/>
      <c r="GT269" s="5"/>
      <c r="GU269" s="5"/>
      <c r="GV269" s="5"/>
      <c r="GW269" s="5"/>
      <c r="GX269" s="5"/>
      <c r="GY269" s="5"/>
      <c r="GZ269" s="5"/>
      <c r="HA269" s="5"/>
      <c r="HB269" s="5"/>
      <c r="HC269" s="5"/>
      <c r="HD269" s="5"/>
      <c r="HE269" s="5"/>
      <c r="HF269" s="5"/>
      <c r="HG269" s="5"/>
      <c r="HH269" s="5"/>
      <c r="HI269" s="5"/>
      <c r="HJ269" s="5"/>
      <c r="HK269" s="5"/>
      <c r="HL269" s="5"/>
      <c r="HM269" s="5"/>
      <c r="HN269" s="5"/>
      <c r="HO269" s="5"/>
      <c r="HP269" s="5"/>
      <c r="HQ269" s="5"/>
      <c r="HR269" s="5"/>
      <c r="HS269" s="5"/>
      <c r="HT269" s="5"/>
      <c r="HU269" s="5"/>
      <c r="HV269" s="5"/>
      <c r="HW269" s="5"/>
      <c r="HX269" s="5"/>
      <c r="HY269" s="5"/>
      <c r="HZ269" s="5"/>
      <c r="IA269" s="5"/>
      <c r="IB269" s="5"/>
      <c r="IC269" s="5"/>
      <c r="ID269" s="5"/>
      <c r="IE269" s="5"/>
      <c r="IF269" s="5"/>
      <c r="IG269" s="5"/>
      <c r="IH269" s="5"/>
      <c r="II269" s="5"/>
      <c r="IJ269" s="5"/>
      <c r="IK269" s="5"/>
      <c r="IL269" s="5"/>
      <c r="IM269" s="5"/>
      <c r="IN269" s="5"/>
      <c r="IO269" s="5"/>
      <c r="IP269" s="5"/>
      <c r="IQ269" s="5"/>
      <c r="IR269" s="5"/>
      <c r="IS269" s="5"/>
      <c r="IT269" s="5"/>
      <c r="IU269" s="5"/>
      <c r="IV269" s="5"/>
    </row>
    <row r="270" spans="1:256" ht="40.5" customHeight="1" x14ac:dyDescent="0.3">
      <c r="A270" s="85"/>
      <c r="B270" s="52"/>
      <c r="C270" s="18" t="s">
        <v>12</v>
      </c>
      <c r="D270" s="53"/>
      <c r="E270" s="15"/>
      <c r="F270" s="14"/>
      <c r="G270" s="59"/>
      <c r="H270" s="59"/>
      <c r="I270" s="59"/>
      <c r="J270" s="59"/>
      <c r="K270" s="59"/>
      <c r="L270" s="59"/>
      <c r="M270" s="59"/>
      <c r="N270" s="7"/>
    </row>
    <row r="271" spans="1:256" ht="40.5" customHeight="1" x14ac:dyDescent="0.3">
      <c r="A271" s="85"/>
      <c r="B271" s="52"/>
      <c r="C271" s="18" t="s">
        <v>13</v>
      </c>
      <c r="D271" s="53" t="s">
        <v>14</v>
      </c>
      <c r="E271" s="15">
        <v>11</v>
      </c>
      <c r="F271" s="14">
        <f>E271*F269</f>
        <v>9.68</v>
      </c>
      <c r="G271" s="59"/>
      <c r="H271" s="59"/>
      <c r="I271" s="59"/>
      <c r="J271" s="59"/>
      <c r="K271" s="59"/>
      <c r="L271" s="59"/>
      <c r="M271" s="59"/>
      <c r="N271" s="7"/>
    </row>
    <row r="272" spans="1:256" ht="40.5" customHeight="1" x14ac:dyDescent="0.3">
      <c r="A272" s="85"/>
      <c r="B272" s="52"/>
      <c r="C272" s="18" t="s">
        <v>31</v>
      </c>
      <c r="D272" s="53" t="s">
        <v>0</v>
      </c>
      <c r="E272" s="15">
        <v>0.1</v>
      </c>
      <c r="F272" s="14">
        <f>E272*F269</f>
        <v>8.8000000000000009E-2</v>
      </c>
      <c r="G272" s="59"/>
      <c r="H272" s="59"/>
      <c r="I272" s="59"/>
      <c r="J272" s="59"/>
      <c r="K272" s="59"/>
      <c r="L272" s="59"/>
      <c r="M272" s="59"/>
      <c r="N272" s="7"/>
    </row>
    <row r="273" spans="1:256" ht="40.5" customHeight="1" x14ac:dyDescent="0.3">
      <c r="A273" s="85"/>
      <c r="B273" s="52"/>
      <c r="C273" s="18" t="s">
        <v>32</v>
      </c>
      <c r="D273" s="53"/>
      <c r="E273" s="15"/>
      <c r="F273" s="14"/>
      <c r="G273" s="59"/>
      <c r="H273" s="59"/>
      <c r="I273" s="59"/>
      <c r="J273" s="59"/>
      <c r="K273" s="59"/>
      <c r="L273" s="59"/>
      <c r="M273" s="59"/>
      <c r="N273" s="7"/>
    </row>
    <row r="274" spans="1:256" ht="40.5" customHeight="1" x14ac:dyDescent="0.3">
      <c r="A274" s="85"/>
      <c r="B274" s="52"/>
      <c r="C274" s="18" t="s">
        <v>165</v>
      </c>
      <c r="D274" s="53" t="s">
        <v>99</v>
      </c>
      <c r="E274" s="15">
        <v>103</v>
      </c>
      <c r="F274" s="14">
        <f>E274*F269</f>
        <v>90.64</v>
      </c>
      <c r="G274" s="59"/>
      <c r="H274" s="59"/>
      <c r="I274" s="59"/>
      <c r="J274" s="59"/>
      <c r="K274" s="59"/>
      <c r="L274" s="59"/>
      <c r="M274" s="59"/>
      <c r="N274" s="7"/>
    </row>
    <row r="275" spans="1:256" ht="40.5" customHeight="1" x14ac:dyDescent="0.3">
      <c r="A275" s="86"/>
      <c r="B275" s="52"/>
      <c r="C275" s="18" t="s">
        <v>34</v>
      </c>
      <c r="D275" s="53" t="s">
        <v>0</v>
      </c>
      <c r="E275" s="15">
        <v>3.49</v>
      </c>
      <c r="F275" s="14">
        <f>E275*F269</f>
        <v>3.0712000000000002</v>
      </c>
      <c r="G275" s="59"/>
      <c r="H275" s="59"/>
      <c r="I275" s="59"/>
      <c r="J275" s="59"/>
      <c r="K275" s="59"/>
      <c r="L275" s="59"/>
      <c r="M275" s="59"/>
      <c r="N275" s="7"/>
    </row>
    <row r="276" spans="1:256" ht="115.5" customHeight="1" x14ac:dyDescent="0.3">
      <c r="A276" s="64">
        <v>31</v>
      </c>
      <c r="B276" s="11" t="s">
        <v>163</v>
      </c>
      <c r="C276" s="11" t="s">
        <v>166</v>
      </c>
      <c r="D276" s="23" t="s">
        <v>62</v>
      </c>
      <c r="E276" s="24"/>
      <c r="F276" s="17">
        <v>0.84</v>
      </c>
      <c r="G276" s="59"/>
      <c r="H276" s="59"/>
      <c r="I276" s="59"/>
      <c r="J276" s="59"/>
      <c r="K276" s="59"/>
      <c r="L276" s="59"/>
      <c r="M276" s="59"/>
      <c r="N276" s="44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  <c r="GC276" s="5"/>
      <c r="GD276" s="5"/>
      <c r="GE276" s="5"/>
      <c r="GF276" s="5"/>
      <c r="GG276" s="5"/>
      <c r="GH276" s="5"/>
      <c r="GI276" s="5"/>
      <c r="GJ276" s="5"/>
      <c r="GK276" s="5"/>
      <c r="GL276" s="5"/>
      <c r="GM276" s="5"/>
      <c r="GN276" s="5"/>
      <c r="GO276" s="5"/>
      <c r="GP276" s="5"/>
      <c r="GQ276" s="5"/>
      <c r="GR276" s="5"/>
      <c r="GS276" s="5"/>
      <c r="GT276" s="5"/>
      <c r="GU276" s="5"/>
      <c r="GV276" s="5"/>
      <c r="GW276" s="5"/>
      <c r="GX276" s="5"/>
      <c r="GY276" s="5"/>
      <c r="GZ276" s="5"/>
      <c r="HA276" s="5"/>
      <c r="HB276" s="5"/>
      <c r="HC276" s="5"/>
      <c r="HD276" s="5"/>
      <c r="HE276" s="5"/>
      <c r="HF276" s="5"/>
      <c r="HG276" s="5"/>
      <c r="HH276" s="5"/>
      <c r="HI276" s="5"/>
      <c r="HJ276" s="5"/>
      <c r="HK276" s="5"/>
      <c r="HL276" s="5"/>
      <c r="HM276" s="5"/>
      <c r="HN276" s="5"/>
      <c r="HO276" s="5"/>
      <c r="HP276" s="5"/>
      <c r="HQ276" s="5"/>
      <c r="HR276" s="5"/>
      <c r="HS276" s="5"/>
      <c r="HT276" s="5"/>
      <c r="HU276" s="5"/>
      <c r="HV276" s="5"/>
      <c r="HW276" s="5"/>
      <c r="HX276" s="5"/>
      <c r="HY276" s="5"/>
      <c r="HZ276" s="5"/>
      <c r="IA276" s="5"/>
      <c r="IB276" s="5"/>
      <c r="IC276" s="5"/>
      <c r="ID276" s="5"/>
      <c r="IE276" s="5"/>
      <c r="IF276" s="5"/>
      <c r="IG276" s="5"/>
      <c r="IH276" s="5"/>
      <c r="II276" s="5"/>
      <c r="IJ276" s="5"/>
      <c r="IK276" s="5"/>
      <c r="IL276" s="5"/>
      <c r="IM276" s="5"/>
      <c r="IN276" s="5"/>
      <c r="IO276" s="5"/>
      <c r="IP276" s="5"/>
      <c r="IQ276" s="5"/>
      <c r="IR276" s="5"/>
      <c r="IS276" s="5"/>
      <c r="IT276" s="5"/>
      <c r="IU276" s="5"/>
      <c r="IV276" s="5"/>
    </row>
    <row r="277" spans="1:256" ht="40.5" customHeight="1" x14ac:dyDescent="0.3">
      <c r="A277" s="65"/>
      <c r="B277" s="52"/>
      <c r="C277" s="18" t="s">
        <v>12</v>
      </c>
      <c r="D277" s="53"/>
      <c r="E277" s="15"/>
      <c r="F277" s="14"/>
      <c r="G277" s="59"/>
      <c r="H277" s="59"/>
      <c r="I277" s="59"/>
      <c r="J277" s="59"/>
      <c r="K277" s="59"/>
      <c r="L277" s="59"/>
      <c r="M277" s="59"/>
      <c r="N277" s="7"/>
    </row>
    <row r="278" spans="1:256" ht="40.5" customHeight="1" x14ac:dyDescent="0.3">
      <c r="A278" s="65"/>
      <c r="B278" s="52"/>
      <c r="C278" s="18" t="s">
        <v>13</v>
      </c>
      <c r="D278" s="53" t="s">
        <v>14</v>
      </c>
      <c r="E278" s="15">
        <v>11</v>
      </c>
      <c r="F278" s="14">
        <f>E278*F276</f>
        <v>9.24</v>
      </c>
      <c r="G278" s="59"/>
      <c r="H278" s="59"/>
      <c r="I278" s="59"/>
      <c r="J278" s="59"/>
      <c r="K278" s="59"/>
      <c r="L278" s="59"/>
      <c r="M278" s="59"/>
      <c r="N278" s="7"/>
    </row>
    <row r="279" spans="1:256" ht="40.5" customHeight="1" x14ac:dyDescent="0.3">
      <c r="A279" s="65"/>
      <c r="B279" s="52"/>
      <c r="C279" s="18" t="s">
        <v>31</v>
      </c>
      <c r="D279" s="53" t="s">
        <v>0</v>
      </c>
      <c r="E279" s="15">
        <v>0.1</v>
      </c>
      <c r="F279" s="14">
        <f>E279*F276</f>
        <v>8.4000000000000005E-2</v>
      </c>
      <c r="G279" s="59"/>
      <c r="H279" s="59"/>
      <c r="I279" s="59"/>
      <c r="J279" s="59"/>
      <c r="K279" s="59"/>
      <c r="L279" s="59"/>
      <c r="M279" s="59"/>
      <c r="N279" s="7"/>
    </row>
    <row r="280" spans="1:256" ht="40.5" customHeight="1" x14ac:dyDescent="0.3">
      <c r="A280" s="65"/>
      <c r="B280" s="52"/>
      <c r="C280" s="18" t="s">
        <v>32</v>
      </c>
      <c r="D280" s="53"/>
      <c r="E280" s="15"/>
      <c r="F280" s="14"/>
      <c r="G280" s="59"/>
      <c r="H280" s="59"/>
      <c r="I280" s="59"/>
      <c r="J280" s="59"/>
      <c r="K280" s="59"/>
      <c r="L280" s="59"/>
      <c r="M280" s="59"/>
      <c r="N280" s="7"/>
    </row>
    <row r="281" spans="1:256" ht="40.5" customHeight="1" x14ac:dyDescent="0.3">
      <c r="A281" s="65"/>
      <c r="B281" s="52"/>
      <c r="C281" s="18" t="s">
        <v>167</v>
      </c>
      <c r="D281" s="53" t="s">
        <v>99</v>
      </c>
      <c r="E281" s="15">
        <v>103</v>
      </c>
      <c r="F281" s="14">
        <f>E281*F276</f>
        <v>86.52</v>
      </c>
      <c r="G281" s="59"/>
      <c r="H281" s="59"/>
      <c r="I281" s="59"/>
      <c r="J281" s="59"/>
      <c r="K281" s="59"/>
      <c r="L281" s="59"/>
      <c r="M281" s="59"/>
      <c r="N281" s="7"/>
    </row>
    <row r="282" spans="1:256" ht="40.5" customHeight="1" x14ac:dyDescent="0.3">
      <c r="A282" s="66"/>
      <c r="B282" s="52"/>
      <c r="C282" s="18" t="s">
        <v>34</v>
      </c>
      <c r="D282" s="53" t="s">
        <v>0</v>
      </c>
      <c r="E282" s="15">
        <v>3.49</v>
      </c>
      <c r="F282" s="14">
        <f>E282*F276</f>
        <v>2.9316</v>
      </c>
      <c r="G282" s="59"/>
      <c r="H282" s="59"/>
      <c r="I282" s="59"/>
      <c r="J282" s="59"/>
      <c r="K282" s="59"/>
      <c r="L282" s="59"/>
      <c r="M282" s="59"/>
      <c r="N282" s="7"/>
    </row>
    <row r="283" spans="1:256" ht="50.25" customHeight="1" x14ac:dyDescent="0.3">
      <c r="A283" s="49"/>
      <c r="B283" s="52"/>
      <c r="C283" s="11" t="s">
        <v>168</v>
      </c>
      <c r="D283" s="53"/>
      <c r="E283" s="15"/>
      <c r="F283" s="14"/>
      <c r="G283" s="59"/>
      <c r="H283" s="59"/>
      <c r="I283" s="59"/>
      <c r="J283" s="59"/>
      <c r="K283" s="59"/>
      <c r="L283" s="59"/>
      <c r="M283" s="59"/>
      <c r="N283" s="7"/>
    </row>
    <row r="284" spans="1:256" ht="79.5" customHeight="1" x14ac:dyDescent="0.3">
      <c r="A284" s="64">
        <v>32</v>
      </c>
      <c r="B284" s="50" t="s">
        <v>169</v>
      </c>
      <c r="C284" s="11" t="s">
        <v>170</v>
      </c>
      <c r="D284" s="23" t="s">
        <v>171</v>
      </c>
      <c r="E284" s="24"/>
      <c r="F284" s="17">
        <v>4</v>
      </c>
      <c r="G284" s="59"/>
      <c r="H284" s="59"/>
      <c r="I284" s="59"/>
      <c r="J284" s="59"/>
      <c r="K284" s="59"/>
      <c r="L284" s="59"/>
      <c r="M284" s="59"/>
      <c r="N284" s="44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  <c r="GC284" s="5"/>
      <c r="GD284" s="5"/>
      <c r="GE284" s="5"/>
      <c r="GF284" s="5"/>
      <c r="GG284" s="5"/>
      <c r="GH284" s="5"/>
      <c r="GI284" s="5"/>
      <c r="GJ284" s="5"/>
      <c r="GK284" s="5"/>
      <c r="GL284" s="5"/>
      <c r="GM284" s="5"/>
      <c r="GN284" s="5"/>
      <c r="GO284" s="5"/>
      <c r="GP284" s="5"/>
      <c r="GQ284" s="5"/>
      <c r="GR284" s="5"/>
      <c r="GS284" s="5"/>
      <c r="GT284" s="5"/>
      <c r="GU284" s="5"/>
      <c r="GV284" s="5"/>
      <c r="GW284" s="5"/>
      <c r="GX284" s="5"/>
      <c r="GY284" s="5"/>
      <c r="GZ284" s="5"/>
      <c r="HA284" s="5"/>
      <c r="HB284" s="5"/>
      <c r="HC284" s="5"/>
      <c r="HD284" s="5"/>
      <c r="HE284" s="5"/>
      <c r="HF284" s="5"/>
      <c r="HG284" s="5"/>
      <c r="HH284" s="5"/>
      <c r="HI284" s="5"/>
      <c r="HJ284" s="5"/>
      <c r="HK284" s="5"/>
      <c r="HL284" s="5"/>
      <c r="HM284" s="5"/>
      <c r="HN284" s="5"/>
      <c r="HO284" s="5"/>
      <c r="HP284" s="5"/>
      <c r="HQ284" s="5"/>
      <c r="HR284" s="5"/>
      <c r="HS284" s="5"/>
      <c r="HT284" s="5"/>
      <c r="HU284" s="5"/>
      <c r="HV284" s="5"/>
      <c r="HW284" s="5"/>
      <c r="HX284" s="5"/>
      <c r="HY284" s="5"/>
      <c r="HZ284" s="5"/>
      <c r="IA284" s="5"/>
      <c r="IB284" s="5"/>
      <c r="IC284" s="5"/>
      <c r="ID284" s="5"/>
      <c r="IE284" s="5"/>
      <c r="IF284" s="5"/>
      <c r="IG284" s="5"/>
      <c r="IH284" s="5"/>
      <c r="II284" s="5"/>
      <c r="IJ284" s="5"/>
      <c r="IK284" s="5"/>
      <c r="IL284" s="5"/>
      <c r="IM284" s="5"/>
      <c r="IN284" s="5"/>
      <c r="IO284" s="5"/>
      <c r="IP284" s="5"/>
      <c r="IQ284" s="5"/>
      <c r="IR284" s="5"/>
      <c r="IS284" s="5"/>
      <c r="IT284" s="5"/>
      <c r="IU284" s="5"/>
      <c r="IV284" s="5"/>
    </row>
    <row r="285" spans="1:256" ht="40.5" customHeight="1" x14ac:dyDescent="0.3">
      <c r="A285" s="65"/>
      <c r="B285" s="52"/>
      <c r="C285" s="18" t="s">
        <v>12</v>
      </c>
      <c r="D285" s="53"/>
      <c r="E285" s="15"/>
      <c r="F285" s="14"/>
      <c r="G285" s="59"/>
      <c r="H285" s="59"/>
      <c r="I285" s="59"/>
      <c r="J285" s="59"/>
      <c r="K285" s="59"/>
      <c r="L285" s="59"/>
      <c r="M285" s="59"/>
      <c r="N285" s="7"/>
    </row>
    <row r="286" spans="1:256" ht="40.5" customHeight="1" x14ac:dyDescent="0.3">
      <c r="A286" s="65"/>
      <c r="B286" s="52"/>
      <c r="C286" s="18" t="s">
        <v>13</v>
      </c>
      <c r="D286" s="53" t="s">
        <v>14</v>
      </c>
      <c r="E286" s="15">
        <v>3</v>
      </c>
      <c r="F286" s="14">
        <f>E286*F284</f>
        <v>12</v>
      </c>
      <c r="G286" s="59"/>
      <c r="H286" s="59"/>
      <c r="I286" s="59"/>
      <c r="J286" s="59"/>
      <c r="K286" s="59"/>
      <c r="L286" s="59"/>
      <c r="M286" s="59"/>
      <c r="N286" s="7"/>
    </row>
    <row r="287" spans="1:256" ht="40.5" customHeight="1" x14ac:dyDescent="0.3">
      <c r="A287" s="65"/>
      <c r="B287" s="52"/>
      <c r="C287" s="18" t="s">
        <v>31</v>
      </c>
      <c r="D287" s="53" t="s">
        <v>0</v>
      </c>
      <c r="E287" s="15">
        <v>0.01</v>
      </c>
      <c r="F287" s="14">
        <f>E287*F284</f>
        <v>0.04</v>
      </c>
      <c r="G287" s="59"/>
      <c r="H287" s="59"/>
      <c r="I287" s="59"/>
      <c r="J287" s="59"/>
      <c r="K287" s="59"/>
      <c r="L287" s="59"/>
      <c r="M287" s="59"/>
      <c r="N287" s="7"/>
    </row>
    <row r="288" spans="1:256" ht="40.5" customHeight="1" x14ac:dyDescent="0.3">
      <c r="A288" s="65"/>
      <c r="B288" s="52"/>
      <c r="C288" s="18" t="s">
        <v>32</v>
      </c>
      <c r="D288" s="53"/>
      <c r="E288" s="15"/>
      <c r="F288" s="14"/>
      <c r="G288" s="59"/>
      <c r="H288" s="59"/>
      <c r="I288" s="59"/>
      <c r="J288" s="59"/>
      <c r="K288" s="59"/>
      <c r="L288" s="59"/>
      <c r="M288" s="59"/>
      <c r="N288" s="7"/>
    </row>
    <row r="289" spans="1:256" ht="40.5" customHeight="1" x14ac:dyDescent="0.3">
      <c r="A289" s="65"/>
      <c r="B289" s="52"/>
      <c r="C289" s="18" t="s">
        <v>172</v>
      </c>
      <c r="D289" s="53" t="s">
        <v>104</v>
      </c>
      <c r="E289" s="15">
        <v>1</v>
      </c>
      <c r="F289" s="14">
        <f>E289*F284</f>
        <v>4</v>
      </c>
      <c r="G289" s="59"/>
      <c r="H289" s="59"/>
      <c r="I289" s="59"/>
      <c r="J289" s="59"/>
      <c r="K289" s="59"/>
      <c r="L289" s="59"/>
      <c r="M289" s="59"/>
      <c r="N289" s="7"/>
    </row>
    <row r="290" spans="1:256" ht="40.5" customHeight="1" x14ac:dyDescent="0.3">
      <c r="A290" s="66"/>
      <c r="B290" s="52"/>
      <c r="C290" s="18" t="s">
        <v>34</v>
      </c>
      <c r="D290" s="53" t="s">
        <v>0</v>
      </c>
      <c r="E290" s="15">
        <v>1.88</v>
      </c>
      <c r="F290" s="14">
        <f>E290*F284</f>
        <v>7.52</v>
      </c>
      <c r="G290" s="59"/>
      <c r="H290" s="59"/>
      <c r="I290" s="59"/>
      <c r="J290" s="59"/>
      <c r="K290" s="59"/>
      <c r="L290" s="59"/>
      <c r="M290" s="59"/>
      <c r="N290" s="7"/>
    </row>
    <row r="291" spans="1:256" ht="80.25" customHeight="1" x14ac:dyDescent="0.3">
      <c r="A291" s="64">
        <v>33</v>
      </c>
      <c r="B291" s="50" t="s">
        <v>173</v>
      </c>
      <c r="C291" s="11" t="s">
        <v>174</v>
      </c>
      <c r="D291" s="23" t="s">
        <v>175</v>
      </c>
      <c r="E291" s="24"/>
      <c r="F291" s="17">
        <v>1</v>
      </c>
      <c r="G291" s="59"/>
      <c r="H291" s="59"/>
      <c r="I291" s="59"/>
      <c r="J291" s="59"/>
      <c r="K291" s="59"/>
      <c r="L291" s="59"/>
      <c r="M291" s="59"/>
      <c r="N291" s="44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  <c r="GC291" s="5"/>
      <c r="GD291" s="5"/>
      <c r="GE291" s="5"/>
      <c r="GF291" s="5"/>
      <c r="GG291" s="5"/>
      <c r="GH291" s="5"/>
      <c r="GI291" s="5"/>
      <c r="GJ291" s="5"/>
      <c r="GK291" s="5"/>
      <c r="GL291" s="5"/>
      <c r="GM291" s="5"/>
      <c r="GN291" s="5"/>
      <c r="GO291" s="5"/>
      <c r="GP291" s="5"/>
      <c r="GQ291" s="5"/>
      <c r="GR291" s="5"/>
      <c r="GS291" s="5"/>
      <c r="GT291" s="5"/>
      <c r="GU291" s="5"/>
      <c r="GV291" s="5"/>
      <c r="GW291" s="5"/>
      <c r="GX291" s="5"/>
      <c r="GY291" s="5"/>
      <c r="GZ291" s="5"/>
      <c r="HA291" s="5"/>
      <c r="HB291" s="5"/>
      <c r="HC291" s="5"/>
      <c r="HD291" s="5"/>
      <c r="HE291" s="5"/>
      <c r="HF291" s="5"/>
      <c r="HG291" s="5"/>
      <c r="HH291" s="5"/>
      <c r="HI291" s="5"/>
      <c r="HJ291" s="5"/>
      <c r="HK291" s="5"/>
      <c r="HL291" s="5"/>
      <c r="HM291" s="5"/>
      <c r="HN291" s="5"/>
      <c r="HO291" s="5"/>
      <c r="HP291" s="5"/>
      <c r="HQ291" s="5"/>
      <c r="HR291" s="5"/>
      <c r="HS291" s="5"/>
      <c r="HT291" s="5"/>
      <c r="HU291" s="5"/>
      <c r="HV291" s="5"/>
      <c r="HW291" s="5"/>
      <c r="HX291" s="5"/>
      <c r="HY291" s="5"/>
      <c r="HZ291" s="5"/>
      <c r="IA291" s="5"/>
      <c r="IB291" s="5"/>
      <c r="IC291" s="5"/>
      <c r="ID291" s="5"/>
      <c r="IE291" s="5"/>
      <c r="IF291" s="5"/>
      <c r="IG291" s="5"/>
      <c r="IH291" s="5"/>
      <c r="II291" s="5"/>
      <c r="IJ291" s="5"/>
      <c r="IK291" s="5"/>
      <c r="IL291" s="5"/>
      <c r="IM291" s="5"/>
      <c r="IN291" s="5"/>
      <c r="IO291" s="5"/>
      <c r="IP291" s="5"/>
      <c r="IQ291" s="5"/>
      <c r="IR291" s="5"/>
      <c r="IS291" s="5"/>
      <c r="IT291" s="5"/>
      <c r="IU291" s="5"/>
      <c r="IV291" s="5"/>
    </row>
    <row r="292" spans="1:256" ht="40.5" customHeight="1" x14ac:dyDescent="0.3">
      <c r="A292" s="65"/>
      <c r="B292" s="52"/>
      <c r="C292" s="18" t="s">
        <v>12</v>
      </c>
      <c r="D292" s="53"/>
      <c r="E292" s="15"/>
      <c r="F292" s="14"/>
      <c r="G292" s="59"/>
      <c r="H292" s="59"/>
      <c r="I292" s="59"/>
      <c r="J292" s="59"/>
      <c r="K292" s="59"/>
      <c r="L292" s="59"/>
      <c r="M292" s="59"/>
      <c r="N292" s="7"/>
    </row>
    <row r="293" spans="1:256" ht="40.5" customHeight="1" x14ac:dyDescent="0.3">
      <c r="A293" s="65"/>
      <c r="B293" s="52"/>
      <c r="C293" s="18" t="s">
        <v>13</v>
      </c>
      <c r="D293" s="53" t="s">
        <v>14</v>
      </c>
      <c r="E293" s="15">
        <v>1</v>
      </c>
      <c r="F293" s="14">
        <f>E293*F291</f>
        <v>1</v>
      </c>
      <c r="G293" s="59"/>
      <c r="H293" s="59"/>
      <c r="I293" s="59"/>
      <c r="J293" s="59"/>
      <c r="K293" s="59"/>
      <c r="L293" s="59"/>
      <c r="M293" s="59"/>
      <c r="N293" s="7"/>
    </row>
    <row r="294" spans="1:256" ht="40.5" customHeight="1" x14ac:dyDescent="0.3">
      <c r="A294" s="65"/>
      <c r="B294" s="52"/>
      <c r="C294" s="18" t="s">
        <v>31</v>
      </c>
      <c r="D294" s="53" t="s">
        <v>0</v>
      </c>
      <c r="E294" s="15">
        <v>0.01</v>
      </c>
      <c r="F294" s="14">
        <f>E294*F291</f>
        <v>0.01</v>
      </c>
      <c r="G294" s="59"/>
      <c r="H294" s="59"/>
      <c r="I294" s="59"/>
      <c r="J294" s="59"/>
      <c r="K294" s="59"/>
      <c r="L294" s="59"/>
      <c r="M294" s="59"/>
      <c r="N294" s="7"/>
    </row>
    <row r="295" spans="1:256" ht="40.5" customHeight="1" x14ac:dyDescent="0.3">
      <c r="A295" s="65"/>
      <c r="B295" s="52"/>
      <c r="C295" s="18" t="s">
        <v>32</v>
      </c>
      <c r="D295" s="53"/>
      <c r="E295" s="15"/>
      <c r="F295" s="14"/>
      <c r="G295" s="59"/>
      <c r="H295" s="59"/>
      <c r="I295" s="59"/>
      <c r="J295" s="59"/>
      <c r="K295" s="59"/>
      <c r="L295" s="59"/>
      <c r="M295" s="59"/>
      <c r="N295" s="7"/>
    </row>
    <row r="296" spans="1:256" ht="94.5" customHeight="1" x14ac:dyDescent="0.3">
      <c r="A296" s="65"/>
      <c r="B296" s="52"/>
      <c r="C296" s="18" t="s">
        <v>176</v>
      </c>
      <c r="D296" s="53" t="s">
        <v>104</v>
      </c>
      <c r="E296" s="15">
        <v>1</v>
      </c>
      <c r="F296" s="14">
        <f>E296*F291</f>
        <v>1</v>
      </c>
      <c r="G296" s="59"/>
      <c r="H296" s="59"/>
      <c r="I296" s="59"/>
      <c r="J296" s="59"/>
      <c r="K296" s="59"/>
      <c r="L296" s="59"/>
      <c r="M296" s="59"/>
      <c r="N296" s="7"/>
    </row>
    <row r="297" spans="1:256" ht="40.5" customHeight="1" x14ac:dyDescent="0.3">
      <c r="A297" s="65"/>
      <c r="B297" s="52"/>
      <c r="C297" s="18" t="s">
        <v>177</v>
      </c>
      <c r="D297" s="53" t="s">
        <v>104</v>
      </c>
      <c r="E297" s="15">
        <v>1</v>
      </c>
      <c r="F297" s="14">
        <f>E297*F291</f>
        <v>1</v>
      </c>
      <c r="G297" s="59"/>
      <c r="H297" s="59"/>
      <c r="I297" s="59"/>
      <c r="J297" s="59"/>
      <c r="K297" s="59"/>
      <c r="L297" s="59"/>
      <c r="M297" s="59"/>
      <c r="N297" s="7"/>
    </row>
    <row r="298" spans="1:256" ht="40.5" customHeight="1" x14ac:dyDescent="0.3">
      <c r="A298" s="66"/>
      <c r="B298" s="52"/>
      <c r="C298" s="18" t="s">
        <v>34</v>
      </c>
      <c r="D298" s="53" t="s">
        <v>0</v>
      </c>
      <c r="E298" s="15">
        <v>1.07</v>
      </c>
      <c r="F298" s="14">
        <f>E298*F291</f>
        <v>1.07</v>
      </c>
      <c r="G298" s="59"/>
      <c r="H298" s="59"/>
      <c r="I298" s="59"/>
      <c r="J298" s="59"/>
      <c r="K298" s="59"/>
      <c r="L298" s="59"/>
      <c r="M298" s="59"/>
      <c r="N298" s="7"/>
    </row>
    <row r="299" spans="1:256" ht="74.25" customHeight="1" x14ac:dyDescent="0.3">
      <c r="A299" s="74">
        <v>34</v>
      </c>
      <c r="B299" s="11" t="s">
        <v>178</v>
      </c>
      <c r="C299" s="11" t="s">
        <v>179</v>
      </c>
      <c r="D299" s="23" t="s">
        <v>180</v>
      </c>
      <c r="E299" s="24"/>
      <c r="F299" s="25">
        <v>0.04</v>
      </c>
      <c r="G299" s="59"/>
      <c r="H299" s="59"/>
      <c r="I299" s="59"/>
      <c r="J299" s="59"/>
      <c r="K299" s="59"/>
      <c r="L299" s="59"/>
      <c r="M299" s="59"/>
      <c r="N299" s="45"/>
      <c r="O299" s="45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  <c r="GC299" s="5"/>
      <c r="GD299" s="5"/>
      <c r="GE299" s="5"/>
      <c r="GF299" s="5"/>
      <c r="GG299" s="5"/>
      <c r="GH299" s="5"/>
      <c r="GI299" s="5"/>
      <c r="GJ299" s="5"/>
      <c r="GK299" s="5"/>
      <c r="GL299" s="5"/>
      <c r="GM299" s="5"/>
      <c r="GN299" s="5"/>
      <c r="GO299" s="5"/>
      <c r="GP299" s="5"/>
      <c r="GQ299" s="5"/>
      <c r="GR299" s="5"/>
      <c r="GS299" s="5"/>
      <c r="GT299" s="5"/>
      <c r="GU299" s="5"/>
      <c r="GV299" s="5"/>
      <c r="GW299" s="5"/>
      <c r="GX299" s="5"/>
      <c r="GY299" s="5"/>
      <c r="GZ299" s="5"/>
      <c r="HA299" s="5"/>
      <c r="HB299" s="5"/>
      <c r="HC299" s="5"/>
      <c r="HD299" s="5"/>
      <c r="HE299" s="5"/>
      <c r="HF299" s="5"/>
      <c r="HG299" s="5"/>
      <c r="HH299" s="5"/>
      <c r="HI299" s="5"/>
      <c r="HJ299" s="5"/>
      <c r="HK299" s="5"/>
      <c r="HL299" s="5"/>
      <c r="HM299" s="5"/>
      <c r="HN299" s="5"/>
      <c r="HO299" s="5"/>
      <c r="HP299" s="5"/>
      <c r="HQ299" s="5"/>
      <c r="HR299" s="5"/>
      <c r="HS299" s="5"/>
      <c r="HT299" s="5"/>
      <c r="HU299" s="5"/>
      <c r="HV299" s="5"/>
      <c r="HW299" s="5"/>
      <c r="HX299" s="5"/>
      <c r="HY299" s="5"/>
      <c r="HZ299" s="5"/>
      <c r="IA299" s="5"/>
      <c r="IB299" s="5"/>
      <c r="IC299" s="5"/>
      <c r="ID299" s="5"/>
      <c r="IE299" s="5"/>
      <c r="IF299" s="5"/>
      <c r="IG299" s="5"/>
      <c r="IH299" s="5"/>
      <c r="II299" s="5"/>
      <c r="IJ299" s="5"/>
      <c r="IK299" s="5"/>
      <c r="IL299" s="5"/>
      <c r="IM299" s="5"/>
      <c r="IN299" s="5"/>
      <c r="IO299" s="5"/>
      <c r="IP299" s="5"/>
      <c r="IQ299" s="5"/>
      <c r="IR299" s="5"/>
      <c r="IS299" s="5"/>
      <c r="IT299" s="5"/>
      <c r="IU299" s="5"/>
      <c r="IV299" s="5"/>
    </row>
    <row r="300" spans="1:256" ht="40.5" customHeight="1" x14ac:dyDescent="0.3">
      <c r="A300" s="74"/>
      <c r="B300" s="12"/>
      <c r="C300" s="18" t="s">
        <v>12</v>
      </c>
      <c r="D300" s="53"/>
      <c r="E300" s="15"/>
      <c r="F300" s="26"/>
      <c r="G300" s="59"/>
      <c r="H300" s="59"/>
      <c r="I300" s="59"/>
      <c r="J300" s="59"/>
      <c r="K300" s="59"/>
      <c r="L300" s="59"/>
      <c r="M300" s="59"/>
      <c r="N300" s="46"/>
      <c r="O300" s="46"/>
    </row>
    <row r="301" spans="1:256" ht="40.5" customHeight="1" x14ac:dyDescent="0.3">
      <c r="A301" s="74"/>
      <c r="B301" s="51"/>
      <c r="C301" s="18" t="s">
        <v>13</v>
      </c>
      <c r="D301" s="53" t="s">
        <v>14</v>
      </c>
      <c r="E301" s="15">
        <v>76</v>
      </c>
      <c r="F301" s="26">
        <f>E301*F299</f>
        <v>3.04</v>
      </c>
      <c r="G301" s="59"/>
      <c r="H301" s="59"/>
      <c r="I301" s="59"/>
      <c r="J301" s="59"/>
      <c r="K301" s="59"/>
      <c r="L301" s="59"/>
      <c r="M301" s="59"/>
      <c r="N301" s="46"/>
      <c r="O301" s="46"/>
    </row>
    <row r="302" spans="1:256" ht="40.5" customHeight="1" x14ac:dyDescent="0.3">
      <c r="A302" s="74"/>
      <c r="B302" s="51"/>
      <c r="C302" s="18" t="s">
        <v>31</v>
      </c>
      <c r="D302" s="53" t="s">
        <v>0</v>
      </c>
      <c r="E302" s="15">
        <v>62.3</v>
      </c>
      <c r="F302" s="26">
        <f>E302*F299</f>
        <v>2.492</v>
      </c>
      <c r="G302" s="59"/>
      <c r="H302" s="59"/>
      <c r="I302" s="59"/>
      <c r="J302" s="59"/>
      <c r="K302" s="59"/>
      <c r="L302" s="59"/>
      <c r="M302" s="59"/>
      <c r="N302" s="46"/>
      <c r="O302" s="46"/>
    </row>
    <row r="303" spans="1:256" ht="40.5" customHeight="1" x14ac:dyDescent="0.3">
      <c r="A303" s="74"/>
      <c r="B303" s="12"/>
      <c r="C303" s="18" t="s">
        <v>32</v>
      </c>
      <c r="D303" s="53"/>
      <c r="E303" s="15"/>
      <c r="F303" s="26"/>
      <c r="G303" s="59"/>
      <c r="H303" s="59"/>
      <c r="I303" s="59"/>
      <c r="J303" s="59"/>
      <c r="K303" s="59"/>
      <c r="L303" s="59"/>
      <c r="M303" s="59"/>
      <c r="N303" s="46"/>
      <c r="O303" s="46"/>
    </row>
    <row r="304" spans="1:256" ht="76.5" customHeight="1" x14ac:dyDescent="0.3">
      <c r="A304" s="74"/>
      <c r="B304" s="12"/>
      <c r="C304" s="18" t="s">
        <v>181</v>
      </c>
      <c r="D304" s="53" t="s">
        <v>104</v>
      </c>
      <c r="E304" s="15">
        <v>100</v>
      </c>
      <c r="F304" s="26">
        <f>E304*F299</f>
        <v>4</v>
      </c>
      <c r="G304" s="59"/>
      <c r="H304" s="59"/>
      <c r="I304" s="59"/>
      <c r="J304" s="59"/>
      <c r="K304" s="59"/>
      <c r="L304" s="59"/>
      <c r="M304" s="59"/>
      <c r="N304" s="46"/>
      <c r="O304" s="46"/>
    </row>
    <row r="305" spans="1:256" ht="40.5" customHeight="1" x14ac:dyDescent="0.3">
      <c r="A305" s="74"/>
      <c r="B305" s="12"/>
      <c r="C305" s="18" t="s">
        <v>34</v>
      </c>
      <c r="D305" s="53" t="s">
        <v>0</v>
      </c>
      <c r="E305" s="15">
        <v>24</v>
      </c>
      <c r="F305" s="26">
        <f>E305*F299</f>
        <v>0.96</v>
      </c>
      <c r="G305" s="59"/>
      <c r="H305" s="59"/>
      <c r="I305" s="59"/>
      <c r="J305" s="59"/>
      <c r="K305" s="59"/>
      <c r="L305" s="59"/>
      <c r="M305" s="59"/>
      <c r="N305" s="46"/>
      <c r="O305" s="46"/>
    </row>
    <row r="306" spans="1:256" ht="72.75" customHeight="1" x14ac:dyDescent="0.3">
      <c r="A306" s="64">
        <v>35</v>
      </c>
      <c r="B306" s="50" t="s">
        <v>182</v>
      </c>
      <c r="C306" s="11" t="s">
        <v>183</v>
      </c>
      <c r="D306" s="23" t="s">
        <v>184</v>
      </c>
      <c r="E306" s="24"/>
      <c r="F306" s="17">
        <v>0.3</v>
      </c>
      <c r="G306" s="59"/>
      <c r="H306" s="59"/>
      <c r="I306" s="59"/>
      <c r="J306" s="59"/>
      <c r="K306" s="59"/>
      <c r="L306" s="59"/>
      <c r="M306" s="59"/>
      <c r="N306" s="44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5"/>
      <c r="GB306" s="5"/>
      <c r="GC306" s="5"/>
      <c r="GD306" s="5"/>
      <c r="GE306" s="5"/>
      <c r="GF306" s="5"/>
      <c r="GG306" s="5"/>
      <c r="GH306" s="5"/>
      <c r="GI306" s="5"/>
      <c r="GJ306" s="5"/>
      <c r="GK306" s="5"/>
      <c r="GL306" s="5"/>
      <c r="GM306" s="5"/>
      <c r="GN306" s="5"/>
      <c r="GO306" s="5"/>
      <c r="GP306" s="5"/>
      <c r="GQ306" s="5"/>
      <c r="GR306" s="5"/>
      <c r="GS306" s="5"/>
      <c r="GT306" s="5"/>
      <c r="GU306" s="5"/>
      <c r="GV306" s="5"/>
      <c r="GW306" s="5"/>
      <c r="GX306" s="5"/>
      <c r="GY306" s="5"/>
      <c r="GZ306" s="5"/>
      <c r="HA306" s="5"/>
      <c r="HB306" s="5"/>
      <c r="HC306" s="5"/>
      <c r="HD306" s="5"/>
      <c r="HE306" s="5"/>
      <c r="HF306" s="5"/>
      <c r="HG306" s="5"/>
      <c r="HH306" s="5"/>
      <c r="HI306" s="5"/>
      <c r="HJ306" s="5"/>
      <c r="HK306" s="5"/>
      <c r="HL306" s="5"/>
      <c r="HM306" s="5"/>
      <c r="HN306" s="5"/>
      <c r="HO306" s="5"/>
      <c r="HP306" s="5"/>
      <c r="HQ306" s="5"/>
      <c r="HR306" s="5"/>
      <c r="HS306" s="5"/>
      <c r="HT306" s="5"/>
      <c r="HU306" s="5"/>
      <c r="HV306" s="5"/>
      <c r="HW306" s="5"/>
      <c r="HX306" s="5"/>
      <c r="HY306" s="5"/>
      <c r="HZ306" s="5"/>
      <c r="IA306" s="5"/>
      <c r="IB306" s="5"/>
      <c r="IC306" s="5"/>
      <c r="ID306" s="5"/>
      <c r="IE306" s="5"/>
      <c r="IF306" s="5"/>
      <c r="IG306" s="5"/>
      <c r="IH306" s="5"/>
      <c r="II306" s="5"/>
      <c r="IJ306" s="5"/>
      <c r="IK306" s="5"/>
      <c r="IL306" s="5"/>
      <c r="IM306" s="5"/>
      <c r="IN306" s="5"/>
      <c r="IO306" s="5"/>
      <c r="IP306" s="5"/>
      <c r="IQ306" s="5"/>
      <c r="IR306" s="5"/>
      <c r="IS306" s="5"/>
      <c r="IT306" s="5"/>
      <c r="IU306" s="5"/>
      <c r="IV306" s="5"/>
    </row>
    <row r="307" spans="1:256" ht="40.5" customHeight="1" x14ac:dyDescent="0.3">
      <c r="A307" s="65"/>
      <c r="B307" s="52"/>
      <c r="C307" s="18" t="s">
        <v>12</v>
      </c>
      <c r="D307" s="53"/>
      <c r="E307" s="15"/>
      <c r="F307" s="14"/>
      <c r="G307" s="59"/>
      <c r="H307" s="59"/>
      <c r="I307" s="59"/>
      <c r="J307" s="59"/>
      <c r="K307" s="59"/>
      <c r="L307" s="59"/>
      <c r="M307" s="59"/>
      <c r="N307" s="7"/>
    </row>
    <row r="308" spans="1:256" ht="40.5" customHeight="1" x14ac:dyDescent="0.3">
      <c r="A308" s="65"/>
      <c r="B308" s="52"/>
      <c r="C308" s="18" t="s">
        <v>13</v>
      </c>
      <c r="D308" s="53" t="s">
        <v>14</v>
      </c>
      <c r="E308" s="15">
        <v>9</v>
      </c>
      <c r="F308" s="14">
        <f>E308*F306</f>
        <v>2.6999999999999997</v>
      </c>
      <c r="G308" s="59"/>
      <c r="H308" s="59"/>
      <c r="I308" s="59"/>
      <c r="J308" s="59"/>
      <c r="K308" s="59"/>
      <c r="L308" s="59"/>
      <c r="M308" s="59"/>
      <c r="N308" s="7"/>
    </row>
    <row r="309" spans="1:256" ht="40.5" customHeight="1" x14ac:dyDescent="0.3">
      <c r="A309" s="65"/>
      <c r="B309" s="52"/>
      <c r="C309" s="18" t="s">
        <v>17</v>
      </c>
      <c r="D309" s="53" t="s">
        <v>0</v>
      </c>
      <c r="E309" s="15">
        <v>0.1</v>
      </c>
      <c r="F309" s="14">
        <f>E309*F306</f>
        <v>0.03</v>
      </c>
      <c r="G309" s="59"/>
      <c r="H309" s="59"/>
      <c r="I309" s="59"/>
      <c r="J309" s="59"/>
      <c r="K309" s="59"/>
      <c r="L309" s="59"/>
      <c r="M309" s="59"/>
      <c r="N309" s="7"/>
    </row>
    <row r="310" spans="1:256" ht="40.5" customHeight="1" x14ac:dyDescent="0.3">
      <c r="A310" s="65"/>
      <c r="B310" s="52"/>
      <c r="C310" s="18" t="s">
        <v>32</v>
      </c>
      <c r="D310" s="53"/>
      <c r="E310" s="15"/>
      <c r="F310" s="14"/>
      <c r="G310" s="59"/>
      <c r="H310" s="59"/>
      <c r="I310" s="59"/>
      <c r="J310" s="59"/>
      <c r="K310" s="59"/>
      <c r="L310" s="59"/>
      <c r="M310" s="59"/>
      <c r="N310" s="7"/>
    </row>
    <row r="311" spans="1:256" ht="40.5" customHeight="1" x14ac:dyDescent="0.3">
      <c r="A311" s="65"/>
      <c r="B311" s="52"/>
      <c r="C311" s="18" t="s">
        <v>185</v>
      </c>
      <c r="D311" s="53" t="s">
        <v>65</v>
      </c>
      <c r="E311" s="15" t="s">
        <v>37</v>
      </c>
      <c r="F311" s="14">
        <v>9</v>
      </c>
      <c r="G311" s="59"/>
      <c r="H311" s="59"/>
      <c r="I311" s="59"/>
      <c r="J311" s="59"/>
      <c r="K311" s="59"/>
      <c r="L311" s="59"/>
      <c r="M311" s="59"/>
      <c r="N311" s="7"/>
    </row>
    <row r="312" spans="1:256" ht="40.5" customHeight="1" x14ac:dyDescent="0.3">
      <c r="A312" s="66"/>
      <c r="B312" s="52"/>
      <c r="C312" s="18" t="s">
        <v>186</v>
      </c>
      <c r="D312" s="53" t="s">
        <v>0</v>
      </c>
      <c r="E312" s="15">
        <v>14</v>
      </c>
      <c r="F312" s="14">
        <f>E312*F306</f>
        <v>4.2</v>
      </c>
      <c r="G312" s="59"/>
      <c r="H312" s="59"/>
      <c r="I312" s="59"/>
      <c r="J312" s="59"/>
      <c r="K312" s="59"/>
      <c r="L312" s="59"/>
      <c r="M312" s="59"/>
      <c r="N312" s="7"/>
    </row>
    <row r="313" spans="1:256" ht="75.75" customHeight="1" x14ac:dyDescent="0.3">
      <c r="A313" s="64">
        <v>36</v>
      </c>
      <c r="B313" s="50" t="s">
        <v>187</v>
      </c>
      <c r="C313" s="11" t="s">
        <v>188</v>
      </c>
      <c r="D313" s="23" t="s">
        <v>62</v>
      </c>
      <c r="E313" s="24"/>
      <c r="F313" s="17">
        <v>0.1</v>
      </c>
      <c r="G313" s="59"/>
      <c r="H313" s="59"/>
      <c r="I313" s="59"/>
      <c r="J313" s="59"/>
      <c r="K313" s="59"/>
      <c r="L313" s="59"/>
      <c r="M313" s="59"/>
      <c r="N313" s="44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A313" s="5"/>
      <c r="GB313" s="5"/>
      <c r="GC313" s="5"/>
      <c r="GD313" s="5"/>
      <c r="GE313" s="5"/>
      <c r="GF313" s="5"/>
      <c r="GG313" s="5"/>
      <c r="GH313" s="5"/>
      <c r="GI313" s="5"/>
      <c r="GJ313" s="5"/>
      <c r="GK313" s="5"/>
      <c r="GL313" s="5"/>
      <c r="GM313" s="5"/>
      <c r="GN313" s="5"/>
      <c r="GO313" s="5"/>
      <c r="GP313" s="5"/>
      <c r="GQ313" s="5"/>
      <c r="GR313" s="5"/>
      <c r="GS313" s="5"/>
      <c r="GT313" s="5"/>
      <c r="GU313" s="5"/>
      <c r="GV313" s="5"/>
      <c r="GW313" s="5"/>
      <c r="GX313" s="5"/>
      <c r="GY313" s="5"/>
      <c r="GZ313" s="5"/>
      <c r="HA313" s="5"/>
      <c r="HB313" s="5"/>
      <c r="HC313" s="5"/>
      <c r="HD313" s="5"/>
      <c r="HE313" s="5"/>
      <c r="HF313" s="5"/>
      <c r="HG313" s="5"/>
      <c r="HH313" s="5"/>
      <c r="HI313" s="5"/>
      <c r="HJ313" s="5"/>
      <c r="HK313" s="5"/>
      <c r="HL313" s="5"/>
      <c r="HM313" s="5"/>
      <c r="HN313" s="5"/>
      <c r="HO313" s="5"/>
      <c r="HP313" s="5"/>
      <c r="HQ313" s="5"/>
      <c r="HR313" s="5"/>
      <c r="HS313" s="5"/>
      <c r="HT313" s="5"/>
      <c r="HU313" s="5"/>
      <c r="HV313" s="5"/>
      <c r="HW313" s="5"/>
      <c r="HX313" s="5"/>
      <c r="HY313" s="5"/>
      <c r="HZ313" s="5"/>
      <c r="IA313" s="5"/>
      <c r="IB313" s="5"/>
      <c r="IC313" s="5"/>
      <c r="ID313" s="5"/>
      <c r="IE313" s="5"/>
      <c r="IF313" s="5"/>
      <c r="IG313" s="5"/>
      <c r="IH313" s="5"/>
      <c r="II313" s="5"/>
      <c r="IJ313" s="5"/>
      <c r="IK313" s="5"/>
      <c r="IL313" s="5"/>
      <c r="IM313" s="5"/>
      <c r="IN313" s="5"/>
      <c r="IO313" s="5"/>
      <c r="IP313" s="5"/>
      <c r="IQ313" s="5"/>
      <c r="IR313" s="5"/>
      <c r="IS313" s="5"/>
      <c r="IT313" s="5"/>
      <c r="IU313" s="5"/>
      <c r="IV313" s="5"/>
    </row>
    <row r="314" spans="1:256" ht="40.5" customHeight="1" x14ac:dyDescent="0.3">
      <c r="A314" s="65"/>
      <c r="B314" s="52"/>
      <c r="C314" s="18" t="s">
        <v>12</v>
      </c>
      <c r="D314" s="53"/>
      <c r="E314" s="15"/>
      <c r="F314" s="14"/>
      <c r="G314" s="59"/>
      <c r="H314" s="59"/>
      <c r="I314" s="59"/>
      <c r="J314" s="59"/>
      <c r="K314" s="59"/>
      <c r="L314" s="59"/>
      <c r="M314" s="59"/>
      <c r="N314" s="7"/>
    </row>
    <row r="315" spans="1:256" ht="40.5" customHeight="1" x14ac:dyDescent="0.3">
      <c r="A315" s="65"/>
      <c r="B315" s="52"/>
      <c r="C315" s="18" t="s">
        <v>13</v>
      </c>
      <c r="D315" s="53" t="s">
        <v>14</v>
      </c>
      <c r="E315" s="15">
        <v>12</v>
      </c>
      <c r="F315" s="14">
        <f>E315*F313</f>
        <v>1.2000000000000002</v>
      </c>
      <c r="G315" s="59"/>
      <c r="H315" s="59"/>
      <c r="I315" s="59"/>
      <c r="J315" s="59"/>
      <c r="K315" s="59"/>
      <c r="L315" s="59"/>
      <c r="M315" s="59"/>
      <c r="N315" s="7"/>
    </row>
    <row r="316" spans="1:256" ht="40.5" customHeight="1" x14ac:dyDescent="0.3">
      <c r="A316" s="65"/>
      <c r="B316" s="52"/>
      <c r="C316" s="18" t="s">
        <v>17</v>
      </c>
      <c r="D316" s="53" t="s">
        <v>0</v>
      </c>
      <c r="E316" s="15">
        <v>0.1</v>
      </c>
      <c r="F316" s="14">
        <f>E316*F313</f>
        <v>1.0000000000000002E-2</v>
      </c>
      <c r="G316" s="59"/>
      <c r="H316" s="59"/>
      <c r="I316" s="59"/>
      <c r="J316" s="59"/>
      <c r="K316" s="59"/>
      <c r="L316" s="59"/>
      <c r="M316" s="59"/>
      <c r="N316" s="7"/>
    </row>
    <row r="317" spans="1:256" ht="40.5" customHeight="1" x14ac:dyDescent="0.3">
      <c r="A317" s="65"/>
      <c r="B317" s="52"/>
      <c r="C317" s="18" t="s">
        <v>32</v>
      </c>
      <c r="D317" s="53"/>
      <c r="E317" s="15"/>
      <c r="F317" s="14"/>
      <c r="G317" s="59"/>
      <c r="H317" s="59"/>
      <c r="I317" s="59"/>
      <c r="J317" s="59"/>
      <c r="K317" s="59"/>
      <c r="L317" s="59"/>
      <c r="M317" s="59"/>
      <c r="N317" s="7"/>
    </row>
    <row r="318" spans="1:256" ht="40.5" customHeight="1" x14ac:dyDescent="0.3">
      <c r="A318" s="65"/>
      <c r="B318" s="52"/>
      <c r="C318" s="18" t="s">
        <v>189</v>
      </c>
      <c r="D318" s="53" t="s">
        <v>65</v>
      </c>
      <c r="E318" s="15" t="s">
        <v>37</v>
      </c>
      <c r="F318" s="14">
        <v>10</v>
      </c>
      <c r="G318" s="59"/>
      <c r="H318" s="59"/>
      <c r="I318" s="59"/>
      <c r="J318" s="59"/>
      <c r="K318" s="59"/>
      <c r="L318" s="59"/>
      <c r="M318" s="59"/>
      <c r="N318" s="7"/>
    </row>
    <row r="319" spans="1:256" ht="40.5" customHeight="1" x14ac:dyDescent="0.3">
      <c r="A319" s="66"/>
      <c r="B319" s="52"/>
      <c r="C319" s="18" t="s">
        <v>186</v>
      </c>
      <c r="D319" s="53" t="s">
        <v>0</v>
      </c>
      <c r="E319" s="15">
        <v>19.3</v>
      </c>
      <c r="F319" s="14">
        <f>E319*F313</f>
        <v>1.9300000000000002</v>
      </c>
      <c r="G319" s="59"/>
      <c r="H319" s="59"/>
      <c r="I319" s="59"/>
      <c r="J319" s="59"/>
      <c r="K319" s="59"/>
      <c r="L319" s="59"/>
      <c r="M319" s="59"/>
      <c r="N319" s="7"/>
    </row>
    <row r="320" spans="1:256" s="5" customFormat="1" ht="40.5" customHeight="1" x14ac:dyDescent="0.25">
      <c r="A320" s="53"/>
      <c r="B320" s="11"/>
      <c r="C320" s="12" t="s">
        <v>90</v>
      </c>
      <c r="D320" s="29" t="s">
        <v>0</v>
      </c>
      <c r="E320" s="24"/>
      <c r="F320" s="25"/>
      <c r="G320" s="59"/>
      <c r="H320" s="59"/>
      <c r="I320" s="59"/>
      <c r="J320" s="59"/>
      <c r="K320" s="59"/>
      <c r="L320" s="59"/>
      <c r="M320" s="59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</row>
    <row r="321" spans="1:39" ht="40.5" customHeight="1" x14ac:dyDescent="0.2">
      <c r="A321" s="52"/>
      <c r="B321" s="52"/>
      <c r="C321" s="12" t="s">
        <v>91</v>
      </c>
      <c r="D321" s="29" t="s">
        <v>0</v>
      </c>
      <c r="E321" s="29" t="s">
        <v>190</v>
      </c>
      <c r="F321" s="60" t="s">
        <v>195</v>
      </c>
      <c r="G321" s="59"/>
      <c r="H321" s="59"/>
      <c r="I321" s="59"/>
      <c r="J321" s="59"/>
      <c r="K321" s="59"/>
      <c r="L321" s="59"/>
      <c r="M321" s="59"/>
      <c r="N321" s="47"/>
    </row>
    <row r="322" spans="1:39" ht="40.5" customHeight="1" x14ac:dyDescent="0.2">
      <c r="A322" s="52"/>
      <c r="B322" s="52"/>
      <c r="C322" s="12" t="s">
        <v>90</v>
      </c>
      <c r="D322" s="29" t="s">
        <v>0</v>
      </c>
      <c r="E322" s="29"/>
      <c r="F322" s="29"/>
      <c r="G322" s="59"/>
      <c r="H322" s="59"/>
      <c r="I322" s="59"/>
      <c r="J322" s="59"/>
      <c r="K322" s="59"/>
      <c r="L322" s="59"/>
      <c r="M322" s="59"/>
      <c r="N322" s="47"/>
    </row>
    <row r="323" spans="1:39" ht="40.5" customHeight="1" x14ac:dyDescent="0.2">
      <c r="A323" s="52"/>
      <c r="B323" s="52"/>
      <c r="C323" s="12" t="s">
        <v>191</v>
      </c>
      <c r="D323" s="29" t="s">
        <v>0</v>
      </c>
      <c r="E323" s="29"/>
      <c r="F323" s="60" t="s">
        <v>195</v>
      </c>
      <c r="G323" s="59"/>
      <c r="H323" s="59"/>
      <c r="I323" s="59"/>
      <c r="J323" s="59"/>
      <c r="K323" s="59"/>
      <c r="L323" s="59"/>
      <c r="M323" s="59"/>
    </row>
    <row r="324" spans="1:39" s="4" customFormat="1" ht="40.5" customHeight="1" x14ac:dyDescent="0.25">
      <c r="A324" s="52"/>
      <c r="B324" s="50"/>
      <c r="C324" s="12" t="s">
        <v>90</v>
      </c>
      <c r="D324" s="29" t="s">
        <v>0</v>
      </c>
      <c r="E324" s="30"/>
      <c r="F324" s="30"/>
      <c r="G324" s="59"/>
      <c r="H324" s="59"/>
      <c r="I324" s="59"/>
      <c r="J324" s="59"/>
      <c r="K324" s="59"/>
      <c r="L324" s="59"/>
      <c r="M324" s="59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F324" s="41"/>
      <c r="AG324" s="41"/>
      <c r="AH324" s="41"/>
      <c r="AI324" s="41"/>
      <c r="AJ324" s="41"/>
      <c r="AK324" s="41"/>
      <c r="AL324" s="41"/>
      <c r="AM324" s="41"/>
    </row>
    <row r="325" spans="1:39" s="4" customFormat="1" ht="40.5" customHeight="1" x14ac:dyDescent="0.25">
      <c r="A325" s="52"/>
      <c r="B325" s="50"/>
      <c r="C325" s="12" t="s">
        <v>199</v>
      </c>
      <c r="D325" s="29" t="s">
        <v>0</v>
      </c>
      <c r="E325" s="30"/>
      <c r="F325" s="30"/>
      <c r="G325" s="59"/>
      <c r="H325" s="59"/>
      <c r="I325" s="59"/>
      <c r="J325" s="59"/>
      <c r="K325" s="59"/>
      <c r="L325" s="59"/>
      <c r="M325" s="59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F325" s="41"/>
      <c r="AG325" s="41"/>
      <c r="AH325" s="41"/>
      <c r="AI325" s="41"/>
      <c r="AJ325" s="41"/>
      <c r="AK325" s="41"/>
      <c r="AL325" s="41"/>
      <c r="AM325" s="41"/>
    </row>
    <row r="326" spans="1:39" ht="40.5" customHeight="1" x14ac:dyDescent="0.2">
      <c r="A326" s="52"/>
      <c r="B326" s="52"/>
      <c r="C326" s="12" t="s">
        <v>106</v>
      </c>
      <c r="D326" s="29" t="s">
        <v>0</v>
      </c>
      <c r="E326" s="29"/>
      <c r="F326" s="60" t="s">
        <v>195</v>
      </c>
      <c r="G326" s="59"/>
      <c r="H326" s="59"/>
      <c r="I326" s="59"/>
      <c r="J326" s="59"/>
      <c r="K326" s="59"/>
      <c r="L326" s="59"/>
      <c r="M326" s="59"/>
    </row>
    <row r="327" spans="1:39" ht="40.5" customHeight="1" x14ac:dyDescent="0.2">
      <c r="A327" s="52"/>
      <c r="B327" s="52"/>
      <c r="C327" s="12" t="s">
        <v>90</v>
      </c>
      <c r="D327" s="29" t="s">
        <v>0</v>
      </c>
      <c r="E327" s="29"/>
      <c r="F327" s="29"/>
      <c r="G327" s="59"/>
      <c r="H327" s="59"/>
      <c r="I327" s="59"/>
      <c r="J327" s="59"/>
      <c r="K327" s="59"/>
      <c r="L327" s="59"/>
      <c r="M327" s="59"/>
    </row>
  </sheetData>
  <mergeCells count="53">
    <mergeCell ref="A253:A260"/>
    <mergeCell ref="A261:A268"/>
    <mergeCell ref="A269:A275"/>
    <mergeCell ref="A276:A282"/>
    <mergeCell ref="A284:A290"/>
    <mergeCell ref="A291:A298"/>
    <mergeCell ref="A299:A305"/>
    <mergeCell ref="A306:A312"/>
    <mergeCell ref="A313:A319"/>
    <mergeCell ref="N41:Q41"/>
    <mergeCell ref="A185:A187"/>
    <mergeCell ref="A188:A194"/>
    <mergeCell ref="A196:A202"/>
    <mergeCell ref="A203:A209"/>
    <mergeCell ref="N115:Q115"/>
    <mergeCell ref="A124:A126"/>
    <mergeCell ref="A129:A138"/>
    <mergeCell ref="A139:A149"/>
    <mergeCell ref="A150:A161"/>
    <mergeCell ref="A88:A101"/>
    <mergeCell ref="A112:A114"/>
    <mergeCell ref="A8:A13"/>
    <mergeCell ref="G3:H3"/>
    <mergeCell ref="I3:J3"/>
    <mergeCell ref="N88:Q88"/>
    <mergeCell ref="A224:A244"/>
    <mergeCell ref="A162:A175"/>
    <mergeCell ref="N162:Q162"/>
    <mergeCell ref="N169:P169"/>
    <mergeCell ref="N172:P172"/>
    <mergeCell ref="A176:A183"/>
    <mergeCell ref="A115:A123"/>
    <mergeCell ref="A55:A64"/>
    <mergeCell ref="A46:A53"/>
    <mergeCell ref="A103:A110"/>
    <mergeCell ref="A211:A215"/>
    <mergeCell ref="A77:A87"/>
    <mergeCell ref="A1:M1"/>
    <mergeCell ref="N95:P95"/>
    <mergeCell ref="N98:P98"/>
    <mergeCell ref="A2:M2"/>
    <mergeCell ref="A20:A22"/>
    <mergeCell ref="K3:L3"/>
    <mergeCell ref="M3:M4"/>
    <mergeCell ref="A23:A25"/>
    <mergeCell ref="A14:A19"/>
    <mergeCell ref="A3:A4"/>
    <mergeCell ref="B3:B4"/>
    <mergeCell ref="C3:C4"/>
    <mergeCell ref="A28:A34"/>
    <mergeCell ref="A35:A45"/>
    <mergeCell ref="A65:A76"/>
    <mergeCell ref="D3:F3"/>
  </mergeCells>
  <pageMargins left="0" right="0" top="0" bottom="0" header="0" footer="0"/>
  <pageSetup paperSize="9" scale="70" fitToHeight="0" orientation="landscape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ხარჯთაღრიცხვა #2</vt:lpstr>
      <vt:lpstr>'ხარჯთაღრიცხვა #2'!Print_Area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Lela Ghubianuri</cp:lastModifiedBy>
  <cp:lastPrinted>2020-08-21T08:59:05Z</cp:lastPrinted>
  <dcterms:created xsi:type="dcterms:W3CDTF">2018-06-22T05:14:17Z</dcterms:created>
  <dcterms:modified xsi:type="dcterms:W3CDTF">2020-08-21T08:59:17Z</dcterms:modified>
</cp:coreProperties>
</file>