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ხარჯთაღრიცხვა #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41" i="3" l="1"/>
  <c r="F238" i="3"/>
  <c r="F237" i="3"/>
  <c r="F234" i="3"/>
  <c r="F231" i="3"/>
  <c r="F230" i="3"/>
  <c r="F227" i="3"/>
  <c r="F226" i="3"/>
  <c r="F224" i="3"/>
  <c r="F223" i="3"/>
  <c r="F220" i="3"/>
  <c r="F219" i="3"/>
  <c r="F218" i="3"/>
  <c r="F216" i="3"/>
  <c r="F215" i="3"/>
  <c r="F212" i="3"/>
  <c r="F211" i="3"/>
  <c r="F209" i="3"/>
  <c r="F208" i="3"/>
  <c r="F204" i="3"/>
  <c r="F203" i="3"/>
  <c r="F201" i="3"/>
  <c r="F200" i="3"/>
  <c r="F197" i="3"/>
  <c r="F196" i="3"/>
  <c r="F194" i="3"/>
  <c r="F193" i="3"/>
  <c r="F190" i="3"/>
  <c r="F188" i="3"/>
  <c r="F186" i="3"/>
  <c r="F185" i="3"/>
  <c r="F182" i="3"/>
  <c r="F180" i="3"/>
  <c r="F178" i="3"/>
  <c r="F177" i="3"/>
  <c r="F104" i="3" l="1"/>
  <c r="F103" i="3"/>
  <c r="F102" i="3"/>
  <c r="F100" i="3"/>
  <c r="F99" i="3"/>
  <c r="F71" i="3" l="1"/>
  <c r="F95" i="3"/>
  <c r="F94" i="3"/>
  <c r="F93" i="3"/>
  <c r="F92" i="3"/>
  <c r="F91" i="3"/>
  <c r="F89" i="3"/>
  <c r="F87" i="3"/>
  <c r="F86" i="3"/>
  <c r="F85" i="3"/>
  <c r="F84" i="3"/>
  <c r="F109" i="3" l="1"/>
  <c r="F17" i="3"/>
  <c r="F47" i="3" l="1"/>
  <c r="F43" i="3"/>
  <c r="F42" i="3"/>
  <c r="F166" i="3" l="1"/>
  <c r="F165" i="3"/>
  <c r="F150" i="3"/>
  <c r="F149" i="3"/>
  <c r="F148" i="3"/>
  <c r="F136" i="3"/>
  <c r="F134" i="3"/>
  <c r="F130" i="3"/>
  <c r="F128" i="3"/>
  <c r="F127" i="3"/>
  <c r="F126" i="3"/>
  <c r="F123" i="3"/>
  <c r="F121" i="3"/>
  <c r="F120" i="3"/>
  <c r="F119" i="3"/>
  <c r="F115" i="3"/>
  <c r="F114" i="3"/>
  <c r="F112" i="3"/>
  <c r="F111" i="3"/>
  <c r="F108" i="3"/>
  <c r="E69" i="3"/>
  <c r="F39" i="3"/>
  <c r="F38" i="3"/>
  <c r="F37" i="3"/>
  <c r="F34" i="3"/>
  <c r="F32" i="3"/>
  <c r="F31" i="3"/>
  <c r="F28" i="3"/>
  <c r="F27" i="3"/>
  <c r="F25" i="3"/>
  <c r="F24" i="3"/>
  <c r="F16" i="3"/>
  <c r="F13" i="3"/>
  <c r="F12" i="3"/>
  <c r="F11" i="3"/>
  <c r="F10" i="3"/>
  <c r="F76" i="3" l="1"/>
  <c r="F73" i="3"/>
  <c r="F59" i="3"/>
  <c r="F74" i="3"/>
  <c r="F80" i="3"/>
  <c r="F77" i="3"/>
  <c r="F19" i="3"/>
  <c r="F78" i="3"/>
  <c r="F81" i="3"/>
  <c r="F75" i="3"/>
  <c r="F63" i="3" l="1"/>
  <c r="F64" i="3"/>
  <c r="F70" i="3"/>
  <c r="F65" i="3"/>
  <c r="F62" i="3"/>
  <c r="F61" i="3"/>
  <c r="F67" i="3"/>
  <c r="F49" i="3"/>
  <c r="F66" i="3"/>
  <c r="F69" i="3"/>
  <c r="F55" i="3" l="1"/>
  <c r="F58" i="3"/>
  <c r="F52" i="3"/>
  <c r="F54" i="3"/>
  <c r="F56" i="3"/>
  <c r="F51" i="3"/>
  <c r="F53" i="3"/>
</calcChain>
</file>

<file path=xl/sharedStrings.xml><?xml version="1.0" encoding="utf-8"?>
<sst xmlns="http://schemas.openxmlformats.org/spreadsheetml/2006/main" count="500" uniqueCount="182">
  <si>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</si>
  <si>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</si>
  <si>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</si>
  <si>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</si>
  <si>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</si>
  <si>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</si>
  <si>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</si>
  <si>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erTeulze</t>
  </si>
  <si>
    <t>sul</t>
  </si>
  <si>
    <t>Tavi 1 samSeneblo samuSaoebi</t>
  </si>
  <si>
    <t>a) mosamzadebeli samuSaoebi</t>
  </si>
  <si>
    <t>100m3</t>
  </si>
  <si>
    <t>SromiTi resursebi</t>
  </si>
  <si>
    <t>Sromis danaxarjebi</t>
  </si>
  <si>
    <t>kac.sT</t>
  </si>
  <si>
    <t>manq.sT</t>
  </si>
  <si>
    <t>1000m3</t>
  </si>
  <si>
    <t>sxva manqanebi</t>
  </si>
  <si>
    <t>RorRi</t>
  </si>
  <si>
    <t>m3</t>
  </si>
  <si>
    <t>snw     1-22(15)</t>
  </si>
  <si>
    <t>eqskavatori 0,5m3</t>
  </si>
  <si>
    <t>snw                              1-80(3)</t>
  </si>
  <si>
    <t>kac/sT</t>
  </si>
  <si>
    <t>snw                   1-80(2)  gamoy</t>
  </si>
  <si>
    <t xml:space="preserve">naSalis datvirTva xeliT a/TviTmclelebze                                </t>
  </si>
  <si>
    <t xml:space="preserve">Sromis danaxarjebi  </t>
  </si>
  <si>
    <t>t</t>
  </si>
  <si>
    <t>snw     8-3(2)</t>
  </si>
  <si>
    <t xml:space="preserve">saZirkvlis qveS safuZvlis momzadeba fraqciuli RorRiT 0-40mm sisqiT 10sm                                 </t>
  </si>
  <si>
    <t>1m3</t>
  </si>
  <si>
    <t>manqanebi</t>
  </si>
  <si>
    <t>materialuri resursebi</t>
  </si>
  <si>
    <t>RorRi 0-40</t>
  </si>
  <si>
    <t>sxva masala</t>
  </si>
  <si>
    <t xml:space="preserve">rkinabetonis lentur-wertilovani saZirkvlebis mowyoba         </t>
  </si>
  <si>
    <t>betoni m-300</t>
  </si>
  <si>
    <t>pr</t>
  </si>
  <si>
    <t>m2</t>
  </si>
  <si>
    <t>wiwvovani xis ficari Camoganili III xarisxis sisqiT 40mm</t>
  </si>
  <si>
    <t>g) sportuli moednis safari</t>
  </si>
  <si>
    <t>snw                                                     27-1(2)</t>
  </si>
  <si>
    <t xml:space="preserve">gruntis vakisis mosworeba                      </t>
  </si>
  <si>
    <t>1000m2</t>
  </si>
  <si>
    <t>avtogreideri 79kvt (108cx.Z)</t>
  </si>
  <si>
    <t>satkepni sagzao TviTmavali gluvi 10t</t>
  </si>
  <si>
    <t>satkepni sagzao pnevmoTvalze 16t</t>
  </si>
  <si>
    <t>sarwyavi manqana 6t</t>
  </si>
  <si>
    <t>sxvadasxva manqana</t>
  </si>
  <si>
    <t>smk</t>
  </si>
  <si>
    <t>wyali</t>
  </si>
  <si>
    <t>snw
27-10-2
27-10-3</t>
  </si>
  <si>
    <t>satkepni sagzao TviTmavali pnevmoTvaze 18t</t>
  </si>
  <si>
    <t>satkepni sagzao TviTmavali gluvi 5t</t>
  </si>
  <si>
    <t>qviSaxreSovani narevi sagzao samuSaoebis</t>
  </si>
  <si>
    <t>snw                  27-11(2)  27-11(4)</t>
  </si>
  <si>
    <t xml:space="preserve">safuZvlis zeda fenis mowyoba fraqciuli RorRiT 0-40mm sisqiT 10sm                                     </t>
  </si>
  <si>
    <t>RorRis gamanawilebeli</t>
  </si>
  <si>
    <t>100m</t>
  </si>
  <si>
    <t>grZ.m</t>
  </si>
  <si>
    <t>100m2</t>
  </si>
  <si>
    <t>bitumi</t>
  </si>
  <si>
    <t>v) samRebro samuSaoebi</t>
  </si>
  <si>
    <t>snw            13-33(7)</t>
  </si>
  <si>
    <t xml:space="preserve"> liTonkonstruqciebis gawmendva </t>
  </si>
  <si>
    <t>1m2</t>
  </si>
  <si>
    <t>snw            13-18(1)</t>
  </si>
  <si>
    <t xml:space="preserve"> liTonkonstruqciebis SeRebva </t>
  </si>
  <si>
    <t>nitrosaRebavi</t>
  </si>
  <si>
    <t>kg</t>
  </si>
  <si>
    <t>gamxsneli</t>
  </si>
  <si>
    <t>z) sportuli moednis daxazva</t>
  </si>
  <si>
    <t>snw            27-56(1)   gamoy</t>
  </si>
  <si>
    <t>sportuli moednis daxazva (TeTri feris)</t>
  </si>
  <si>
    <t>spec manqana</t>
  </si>
  <si>
    <t>saRebavi asfaltis (TeTri)</t>
  </si>
  <si>
    <t>saRebavi asfaltis (feradi)</t>
  </si>
  <si>
    <t>T) sakalaTburTo fari</t>
  </si>
  <si>
    <t>kompl</t>
  </si>
  <si>
    <t>jami</t>
  </si>
  <si>
    <t>masalis transportirebis xarjebi</t>
  </si>
  <si>
    <t xml:space="preserve">zednadebi xarjebi </t>
  </si>
  <si>
    <t>Tavi 2 liTonkonstruqciebi</t>
  </si>
  <si>
    <t>a) SemoRobva</t>
  </si>
  <si>
    <t>snw      9-40     damat 3 gamoy</t>
  </si>
  <si>
    <t>liTonis Robis mowyoba</t>
  </si>
  <si>
    <t>amwe saavtomobilo svlaze 10t</t>
  </si>
  <si>
    <t>manq/sT</t>
  </si>
  <si>
    <t>grZ/m</t>
  </si>
  <si>
    <t xml:space="preserve">foladis kuTxovana 40X40X4      54,3mX1,05=57m            </t>
  </si>
  <si>
    <t>foladis furceli 4mm 0,23m2X1,05=0,24m2</t>
  </si>
  <si>
    <t>foladis zolovana 30X4   13,4mX1,05=14,1m</t>
  </si>
  <si>
    <t>bagiris damWimi</t>
  </si>
  <si>
    <t>c</t>
  </si>
  <si>
    <t>eleqtrodi 4mm</t>
  </si>
  <si>
    <t>gegmiuri dagroveba</t>
  </si>
  <si>
    <r>
      <t xml:space="preserve">safuZvlis qveda fenis momzadeba qviSa-xreSovani nareviT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=20sm                                                                                                                                                  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</si>
  <si>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102X3    31,3mX1,05=32,9m            </t>
    </r>
  </si>
  <si>
    <r>
      <t xml:space="preserve">TviTmWreli Surufi </t>
    </r>
    <r>
      <rPr>
        <sz val="12"/>
        <rFont val="Calibri"/>
        <family val="2"/>
        <charset val="204"/>
      </rPr>
      <t>Φ</t>
    </r>
    <r>
      <rPr>
        <sz val="12"/>
        <rFont val="AcadNusx"/>
      </rPr>
      <t>4</t>
    </r>
  </si>
  <si>
    <r>
      <t>m</t>
    </r>
    <r>
      <rPr>
        <vertAlign val="superscript"/>
        <sz val="12"/>
        <rFont val="AcadNusx"/>
      </rPr>
      <t>2</t>
    </r>
  </si>
  <si>
    <r>
      <t xml:space="preserve">plastmasis garsacmiT izolirebuli bagiri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6, badis konstruqciis dasamagreblad 3 rigad                  </t>
    </r>
  </si>
  <si>
    <t>snw     6-9(7)</t>
  </si>
  <si>
    <t>1t</t>
  </si>
  <si>
    <t xml:space="preserve">Casatanebeli detalebis mowyoba </t>
  </si>
  <si>
    <t>foladis furceli 6mm 0,11mX0,11mX4cX1,05=0,05m2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</si>
  <si>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12 a-III 0,8mX4cX0,89X1,03=0,003t</t>
    </r>
  </si>
  <si>
    <t>snw     6-1(8)</t>
  </si>
  <si>
    <t>qviSa</t>
  </si>
  <si>
    <t>b) rkinabetonis lenturi-წერტილოვანი saZirkvlebi</t>
  </si>
  <si>
    <t>sportuli moednis daxazva (feradi--lurji 7m2, yviTeli 4,2m2, Sindisferi 107,2m2)</t>
  </si>
  <si>
    <t>buldozeri 79kvt (108 cx.Z.)</t>
  </si>
  <si>
    <r>
      <t xml:space="preserve">armatura </t>
    </r>
    <r>
      <rPr>
        <sz val="12"/>
        <rFont val="Arial"/>
        <family val="2"/>
        <charset val="204"/>
      </rPr>
      <t>Φ6 A</t>
    </r>
    <r>
      <rPr>
        <sz val="12"/>
        <rFont val="AcadNusx"/>
      </rPr>
      <t>-240        98mX1,03X0,222=0,022t</t>
    </r>
  </si>
  <si>
    <t>fraqciuli RorRi 0-40</t>
  </si>
  <si>
    <t>snw             27-23(11) 27-23(12)</t>
  </si>
  <si>
    <t>monoliTuri betonis safaris mowyoba sisqiT 10sm temperaturuli nakerebis mowyobiT</t>
  </si>
  <si>
    <t>bitumis qvabi gadasatani 1000l</t>
  </si>
  <si>
    <t>sayalibe fari 25mm</t>
  </si>
  <si>
    <t>snw             11-11(12)</t>
  </si>
  <si>
    <t>betonis safaris moxewva</t>
  </si>
  <si>
    <t>qviSa kvarcis</t>
  </si>
  <si>
    <t>cementi m-400</t>
  </si>
  <si>
    <t>foladis furceli 6mm 1.95m2X1,05=2.05m2</t>
  </si>
  <si>
    <t>laminirebuli fanera sayalibe 18mm</t>
  </si>
  <si>
    <t>sakalaTburTo fari 1,8mX1,05m orgminiani 12mm, zambariani kalaTburTis rkaliT da badiT (liTonis jaWvi)</t>
  </si>
  <si>
    <t>Tavi 3 eleqtrooba</t>
  </si>
  <si>
    <t>a) kabelebi</t>
  </si>
  <si>
    <t>snw
IV-6-82
8-150-1
danarT.5
p.9</t>
  </si>
  <si>
    <r>
      <t>sahaero kabelebis montaJi arsebuli ganaTebis boZidan saproeqto ganaTebis boZamde #1 (aluminis el kabeli СИП 2X4</t>
    </r>
    <r>
      <rPr>
        <b/>
        <sz val="12"/>
        <rFont val="Arial"/>
        <family val="2"/>
        <charset val="204"/>
      </rPr>
      <t>)</t>
    </r>
  </si>
  <si>
    <r>
      <t>aluminis el kabeli</t>
    </r>
    <r>
      <rPr>
        <sz val="12"/>
        <color indexed="10"/>
        <rFont val="AcadNusx"/>
      </rPr>
      <t xml:space="preserve"> </t>
    </r>
    <r>
      <rPr>
        <sz val="12"/>
        <rFont val="AcadNusx"/>
      </rPr>
      <t>СИП 2X4</t>
    </r>
  </si>
  <si>
    <r>
      <t>damWimi momWeri</t>
    </r>
    <r>
      <rPr>
        <sz val="12"/>
        <rFont val="Arial"/>
        <family val="2"/>
        <charset val="204"/>
      </rPr>
      <t xml:space="preserve"> SL</t>
    </r>
    <r>
      <rPr>
        <sz val="12"/>
        <rFont val="AcadNusx"/>
      </rPr>
      <t>-157.1</t>
    </r>
  </si>
  <si>
    <t>snw
IV-6-82
8-417-1
miy
danarT.5
p.14</t>
  </si>
  <si>
    <r>
      <t xml:space="preserve">gofrirebuli milebis Cawyoba tranSeaSi </t>
    </r>
    <r>
      <rPr>
        <b/>
        <sz val="12"/>
        <rFont val="Calibri"/>
        <family val="2"/>
        <charset val="204"/>
      </rPr>
      <t>Φ26</t>
    </r>
  </si>
  <si>
    <r>
      <t xml:space="preserve">gofrirebuli milebi </t>
    </r>
    <r>
      <rPr>
        <sz val="12"/>
        <rFont val="Calibri"/>
        <family val="2"/>
        <charset val="204"/>
      </rPr>
      <t>Φ26</t>
    </r>
  </si>
  <si>
    <t>sasignalo lenta  75mX1,03=77,3m</t>
  </si>
  <si>
    <t>snw
IV-6-82
8-149-1
danarT.5
p.9</t>
  </si>
  <si>
    <r>
      <t>kabelebis gatareba gofrirebul milSi (aluminis el kabeli АВВГ 3X4</t>
    </r>
    <r>
      <rPr>
        <b/>
        <sz val="12"/>
        <rFont val="Arial"/>
        <family val="2"/>
        <charset val="204"/>
      </rPr>
      <t>)</t>
    </r>
  </si>
  <si>
    <t>aluminis el kabeli АВВГ 3X4</t>
  </si>
  <si>
    <r>
      <t>kabelebis gatareba ganaTebis el boZSi (aluminis el sadeni АПВ 1X2,5</t>
    </r>
    <r>
      <rPr>
        <b/>
        <sz val="12"/>
        <rFont val="Arial"/>
        <family val="2"/>
        <charset val="204"/>
      </rPr>
      <t>)</t>
    </r>
  </si>
  <si>
    <t>aluminis el. sadeni АПВ 1X2,5</t>
  </si>
  <si>
    <t>b) el gamanawilebeli kolofi da sanaTebi</t>
  </si>
  <si>
    <t xml:space="preserve">snw            IV-6-82   8-534-2 </t>
  </si>
  <si>
    <r>
      <t>saklemo kolofi dacvis klasi 1</t>
    </r>
    <r>
      <rPr>
        <b/>
        <sz val="12"/>
        <rFont val="Arial"/>
        <family val="2"/>
        <charset val="204"/>
      </rPr>
      <t>P</t>
    </r>
    <r>
      <rPr>
        <b/>
        <sz val="12"/>
        <rFont val="AcadNusx"/>
      </rPr>
      <t xml:space="preserve">54 montaJi sakleme izolatorebiT                                            </t>
    </r>
  </si>
  <si>
    <t>1kompl</t>
  </si>
  <si>
    <r>
      <t xml:space="preserve">saklemo kolofi dacvis klasi </t>
    </r>
    <r>
      <rPr>
        <sz val="12"/>
        <rFont val="Arial"/>
        <family val="2"/>
        <charset val="204"/>
      </rPr>
      <t>1P</t>
    </r>
    <r>
      <rPr>
        <sz val="12"/>
        <rFont val="AcadNusx"/>
      </rPr>
      <t>54</t>
    </r>
  </si>
  <si>
    <t xml:space="preserve">snw            IV-6-82   8-525-1 </t>
  </si>
  <si>
    <t xml:space="preserve">erTpolusiani avtomaturi amomrTveli 220v 4a, gaTiSvis unarianoba 45 ka montaJi </t>
  </si>
  <si>
    <t>1c</t>
  </si>
  <si>
    <r>
      <t>Semomyvani erTpolusiani avtomaturi amomrTveli 220 v, 4a, gaTiSvis unarianoba 45 ka (</t>
    </r>
    <r>
      <rPr>
        <sz val="12"/>
        <rFont val="Arial"/>
        <family val="2"/>
        <charset val="204"/>
      </rPr>
      <t>C60a3P4AC</t>
    </r>
    <r>
      <rPr>
        <sz val="12"/>
        <rFont val="AcadNusx"/>
      </rPr>
      <t xml:space="preserve">) mrudis kategoria </t>
    </r>
    <r>
      <rPr>
        <sz val="12"/>
        <rFont val="Arial"/>
        <family val="2"/>
        <charset val="204"/>
      </rPr>
      <t>C</t>
    </r>
  </si>
  <si>
    <t>avtomatis yuTi 200X200X60</t>
  </si>
  <si>
    <t xml:space="preserve">snw
IV-6-82
8-595-1 </t>
  </si>
  <si>
    <t>ledsanaTebis montaJi</t>
  </si>
  <si>
    <t>100c</t>
  </si>
  <si>
    <r>
      <t xml:space="preserve">ganaTebis lampionebi </t>
    </r>
    <r>
      <rPr>
        <sz val="12"/>
        <rFont val="Arial"/>
        <family val="2"/>
        <charset val="204"/>
      </rPr>
      <t xml:space="preserve">150W. 85-265V. 90-100LM/W. (L600xW310xHB2 </t>
    </r>
    <r>
      <rPr>
        <sz val="12"/>
        <rFont val="AcadNusx"/>
      </rPr>
      <t xml:space="preserve">an </t>
    </r>
    <r>
      <rPr>
        <sz val="12"/>
        <rFont val="Arial"/>
        <family val="2"/>
        <charset val="204"/>
      </rPr>
      <t xml:space="preserve">L745xW310xHB2) </t>
    </r>
  </si>
  <si>
    <t>snw
IV-6-82
8-471-1</t>
  </si>
  <si>
    <t xml:space="preserve"> damiwebis vertikaluri Reroebis mowyoba</t>
  </si>
  <si>
    <t>10c</t>
  </si>
  <si>
    <t>foladis kuTxovana 50X50X4</t>
  </si>
  <si>
    <t>sxva masalebi</t>
  </si>
  <si>
    <t>snw
IV-6-82
8-472-2</t>
  </si>
  <si>
    <t>horizontaluri damamiwebeli zolovanis montaJi 40X4</t>
  </si>
  <si>
    <t>zolovana 40X4</t>
  </si>
  <si>
    <t xml:space="preserve">  </t>
  </si>
  <si>
    <t>zednadebi xarjebi xelfasidan</t>
  </si>
  <si>
    <t xml:space="preserve">foladis kvadratuli mili 120X120X4      24mX1,05=25.2m            </t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</si>
  <si>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(moedanze) eqskavatoriT CamCis tevadobiT 0,5m3 a/TviTmclelebze   datvirTviT         288m2X0,26m=74.88m3                                                                                                                                                                                           </t>
    </r>
  </si>
  <si>
    <t xml:space="preserve">III kat gruntis damuSaveba xeliT  saZirkvlebis mosawyobad  0,3X0,3mX0,41mX23c+0,4mX0,4mX0,51mX4c+136mX0,2mX0,1m=3,90m3                                                        </t>
  </si>
  <si>
    <r>
      <t xml:space="preserve">armatura </t>
    </r>
    <r>
      <rPr>
        <sz val="12"/>
        <rFont val="Arial"/>
        <family val="2"/>
        <charset val="204"/>
      </rPr>
      <t>Φ12 A</t>
    </r>
    <r>
      <rPr>
        <sz val="12"/>
        <rFont val="AcadNusx"/>
      </rPr>
      <t>-500    136mX1,03X0,888=0,124t</t>
    </r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</si>
  <si>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6 a-I  2880mX1,03X0,222=0.659t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</si>
  <si>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48X3    18mX1,05=18.9m            </t>
    </r>
  </si>
  <si>
    <r>
      <t xml:space="preserve">plastmasis garsacmiT izolirebuli liTonis bade Uujris zoma 50X50 uwyveti naqsovi, gadabmis gareSe,  4mm mavTuli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-Ti dafaruli, xolo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-s gareSe mavTulis sisqe 3mm                    70m2X1,02=71.4m2                      </t>
    </r>
  </si>
  <si>
    <t xml:space="preserve">foladis kvadratuli mili 80X80X4      92,00mX1,05=96.6m            </t>
  </si>
  <si>
    <t xml:space="preserve">foladis kvadratuli mili 40X40X3      690mX1,05=m            </t>
  </si>
  <si>
    <t xml:space="preserve">ფეხბურთის ბადე </t>
  </si>
  <si>
    <t xml:space="preserve">naSalis gatana a/TviTmclelebiT nayarSi 10km manZilze  (მათ შორის დემონტირებული ღობის ნაწილის დასაწყობება დამკვეთის მითიტებულ ადგილას)              </t>
  </si>
  <si>
    <t xml:space="preserve">sakalaTburTo fari 1,8mX1,05m orgminiani 12mm, zambariani kalaTburTis rkaliT (orgminisgan damoukidebeli) da badiT (liTonis jaWvi) montaJi </t>
  </si>
  <si>
    <t>%</t>
  </si>
  <si>
    <r>
      <t xml:space="preserve">ხარჯთაღრიცხვა </t>
    </r>
    <r>
      <rPr>
        <b/>
        <sz val="14"/>
        <rFont val="AcadNusx"/>
      </rPr>
      <t>#</t>
    </r>
    <r>
      <rPr>
        <b/>
        <sz val="14"/>
        <rFont val="Sylfaen"/>
        <family val="1"/>
      </rPr>
      <t>1</t>
    </r>
  </si>
  <si>
    <r>
      <t xml:space="preserve">კოსტავას </t>
    </r>
    <r>
      <rPr>
        <b/>
        <sz val="14"/>
        <rFont val="AcadNusx"/>
      </rPr>
      <t>#</t>
    </r>
    <r>
      <rPr>
        <b/>
        <sz val="14"/>
        <rFont val="Sylfaen"/>
        <family val="1"/>
      </rPr>
      <t>19 (</t>
    </r>
    <r>
      <rPr>
        <b/>
        <sz val="14"/>
        <rFont val="AcadNusx"/>
      </rPr>
      <t>#</t>
    </r>
    <r>
      <rPr>
        <b/>
        <sz val="14"/>
        <rFont val="Sylfaen"/>
        <family val="1"/>
      </rPr>
      <t>21 ბაღის წინ) მ/ტ მინი სპორტული მოედნის რეაბილიტაცია</t>
    </r>
  </si>
  <si>
    <t>erT.    fasi</t>
  </si>
  <si>
    <t>masala</t>
  </si>
  <si>
    <t>1, 2 da 3 Tavebis jami</t>
  </si>
  <si>
    <t>ganz.     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</si>
</sst>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;[Red]#,##0.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b/>
      <sz val="12"/>
      <color rgb="FFFF0000"/>
      <name val="AcadNusx"/>
    </font>
    <font>
      <sz val="12"/>
      <name val="AcadNusx"/>
    </font>
    <font>
      <sz val="12"/>
      <name val="Arial Cyr"/>
      <charset val="204"/>
    </font>
    <font>
      <b/>
      <sz val="14"/>
      <name val="AcadNusx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b/>
      <sz val="12"/>
      <name val="Arial Cyr"/>
      <charset val="204"/>
    </font>
    <font>
      <sz val="12"/>
      <name val="Arial"/>
      <family val="2"/>
      <charset val="204"/>
    </font>
    <font>
      <vertAlign val="superscript"/>
      <sz val="12"/>
      <name val="AcadNusx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10"/>
      <name val="AcadNusx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4" fillId="0" borderId="0" xfId="0" applyFont="1" applyFill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6" fontId="3" fillId="0" borderId="8" xfId="0" applyNumberFormat="1" applyFont="1" applyFill="1" applyBorder="1" applyAlignment="1">
      <alignment horizontal="center" vertical="center"/>
    </xf>
    <xf numFmtId="10" fontId="3" fillId="0" borderId="8" xfId="2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1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5</xdr:col>
      <xdr:colOff>190500</xdr:colOff>
      <xdr:row>16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249"/>
  <sheetViews>
    <sheetView tabSelected="1" zoomScaleNormal="100" workbookViewId="0">
      <selection sqref="A1:M1"/>
    </sheetView>
  </sheetViews>
  <sheetFormatPr defaultRowHeight="15" x14ac:dyDescent="0.2"/>
  <cols>
    <col min="1" max="1" width="5" style="8" customWidth="1"/>
    <col min="2" max="2" width="16.28515625" style="8" customWidth="1"/>
    <col min="3" max="3" width="51.28515625" style="8" customWidth="1"/>
    <col min="4" max="4" width="13.7109375" style="8" customWidth="1"/>
    <col min="5" max="5" width="15.42578125" style="8" customWidth="1"/>
    <col min="6" max="6" width="11.28515625" style="8" customWidth="1"/>
    <col min="7" max="12" width="13.28515625" style="8" customWidth="1"/>
    <col min="13" max="13" width="15.28515625" style="8" customWidth="1"/>
    <col min="14" max="230" width="9.140625" style="1"/>
    <col min="231" max="231" width="5" style="1" customWidth="1"/>
    <col min="232" max="232" width="11" style="1" customWidth="1"/>
    <col min="233" max="233" width="51.28515625" style="1" customWidth="1"/>
    <col min="234" max="234" width="9.85546875" style="1" customWidth="1"/>
    <col min="235" max="235" width="9.140625" style="1" customWidth="1"/>
    <col min="236" max="236" width="11.28515625" style="1" customWidth="1"/>
    <col min="237" max="237" width="9.28515625" style="1" customWidth="1"/>
    <col min="238" max="238" width="10.85546875" style="1" customWidth="1"/>
    <col min="239" max="239" width="8.5703125" style="1" customWidth="1"/>
    <col min="240" max="240" width="10" style="1" customWidth="1"/>
    <col min="241" max="241" width="8.7109375" style="1" customWidth="1"/>
    <col min="242" max="242" width="9.28515625" style="1" customWidth="1"/>
    <col min="243" max="243" width="11.5703125" style="1" customWidth="1"/>
    <col min="244" max="486" width="9.140625" style="1"/>
    <col min="487" max="487" width="5" style="1" customWidth="1"/>
    <col min="488" max="488" width="11" style="1" customWidth="1"/>
    <col min="489" max="489" width="51.28515625" style="1" customWidth="1"/>
    <col min="490" max="490" width="9.85546875" style="1" customWidth="1"/>
    <col min="491" max="491" width="9.140625" style="1" customWidth="1"/>
    <col min="492" max="492" width="11.28515625" style="1" customWidth="1"/>
    <col min="493" max="493" width="9.28515625" style="1" customWidth="1"/>
    <col min="494" max="494" width="10.85546875" style="1" customWidth="1"/>
    <col min="495" max="495" width="8.5703125" style="1" customWidth="1"/>
    <col min="496" max="496" width="10" style="1" customWidth="1"/>
    <col min="497" max="497" width="8.7109375" style="1" customWidth="1"/>
    <col min="498" max="498" width="9.28515625" style="1" customWidth="1"/>
    <col min="499" max="499" width="11.5703125" style="1" customWidth="1"/>
    <col min="500" max="742" width="9.140625" style="1"/>
    <col min="743" max="743" width="5" style="1" customWidth="1"/>
    <col min="744" max="744" width="11" style="1" customWidth="1"/>
    <col min="745" max="745" width="51.28515625" style="1" customWidth="1"/>
    <col min="746" max="746" width="9.85546875" style="1" customWidth="1"/>
    <col min="747" max="747" width="9.140625" style="1" customWidth="1"/>
    <col min="748" max="748" width="11.28515625" style="1" customWidth="1"/>
    <col min="749" max="749" width="9.28515625" style="1" customWidth="1"/>
    <col min="750" max="750" width="10.85546875" style="1" customWidth="1"/>
    <col min="751" max="751" width="8.5703125" style="1" customWidth="1"/>
    <col min="752" max="752" width="10" style="1" customWidth="1"/>
    <col min="753" max="753" width="8.7109375" style="1" customWidth="1"/>
    <col min="754" max="754" width="9.28515625" style="1" customWidth="1"/>
    <col min="755" max="755" width="11.5703125" style="1" customWidth="1"/>
    <col min="756" max="998" width="9.140625" style="1"/>
    <col min="999" max="999" width="5" style="1" customWidth="1"/>
    <col min="1000" max="1000" width="11" style="1" customWidth="1"/>
    <col min="1001" max="1001" width="51.28515625" style="1" customWidth="1"/>
    <col min="1002" max="1002" width="9.85546875" style="1" customWidth="1"/>
    <col min="1003" max="1003" width="9.140625" style="1" customWidth="1"/>
    <col min="1004" max="1004" width="11.28515625" style="1" customWidth="1"/>
    <col min="1005" max="1005" width="9.28515625" style="1" customWidth="1"/>
    <col min="1006" max="1006" width="10.85546875" style="1" customWidth="1"/>
    <col min="1007" max="1007" width="8.5703125" style="1" customWidth="1"/>
    <col min="1008" max="1008" width="10" style="1" customWidth="1"/>
    <col min="1009" max="1009" width="8.7109375" style="1" customWidth="1"/>
    <col min="1010" max="1010" width="9.28515625" style="1" customWidth="1"/>
    <col min="1011" max="1011" width="11.5703125" style="1" customWidth="1"/>
    <col min="1012" max="1254" width="9.140625" style="1"/>
    <col min="1255" max="1255" width="5" style="1" customWidth="1"/>
    <col min="1256" max="1256" width="11" style="1" customWidth="1"/>
    <col min="1257" max="1257" width="51.28515625" style="1" customWidth="1"/>
    <col min="1258" max="1258" width="9.85546875" style="1" customWidth="1"/>
    <col min="1259" max="1259" width="9.140625" style="1" customWidth="1"/>
    <col min="1260" max="1260" width="11.28515625" style="1" customWidth="1"/>
    <col min="1261" max="1261" width="9.28515625" style="1" customWidth="1"/>
    <col min="1262" max="1262" width="10.85546875" style="1" customWidth="1"/>
    <col min="1263" max="1263" width="8.5703125" style="1" customWidth="1"/>
    <col min="1264" max="1264" width="10" style="1" customWidth="1"/>
    <col min="1265" max="1265" width="8.7109375" style="1" customWidth="1"/>
    <col min="1266" max="1266" width="9.28515625" style="1" customWidth="1"/>
    <col min="1267" max="1267" width="11.5703125" style="1" customWidth="1"/>
    <col min="1268" max="1510" width="9.140625" style="1"/>
    <col min="1511" max="1511" width="5" style="1" customWidth="1"/>
    <col min="1512" max="1512" width="11" style="1" customWidth="1"/>
    <col min="1513" max="1513" width="51.28515625" style="1" customWidth="1"/>
    <col min="1514" max="1514" width="9.85546875" style="1" customWidth="1"/>
    <col min="1515" max="1515" width="9.140625" style="1" customWidth="1"/>
    <col min="1516" max="1516" width="11.28515625" style="1" customWidth="1"/>
    <col min="1517" max="1517" width="9.28515625" style="1" customWidth="1"/>
    <col min="1518" max="1518" width="10.85546875" style="1" customWidth="1"/>
    <col min="1519" max="1519" width="8.5703125" style="1" customWidth="1"/>
    <col min="1520" max="1520" width="10" style="1" customWidth="1"/>
    <col min="1521" max="1521" width="8.7109375" style="1" customWidth="1"/>
    <col min="1522" max="1522" width="9.28515625" style="1" customWidth="1"/>
    <col min="1523" max="1523" width="11.5703125" style="1" customWidth="1"/>
    <col min="1524" max="1766" width="9.140625" style="1"/>
    <col min="1767" max="1767" width="5" style="1" customWidth="1"/>
    <col min="1768" max="1768" width="11" style="1" customWidth="1"/>
    <col min="1769" max="1769" width="51.28515625" style="1" customWidth="1"/>
    <col min="1770" max="1770" width="9.85546875" style="1" customWidth="1"/>
    <col min="1771" max="1771" width="9.140625" style="1" customWidth="1"/>
    <col min="1772" max="1772" width="11.28515625" style="1" customWidth="1"/>
    <col min="1773" max="1773" width="9.28515625" style="1" customWidth="1"/>
    <col min="1774" max="1774" width="10.85546875" style="1" customWidth="1"/>
    <col min="1775" max="1775" width="8.5703125" style="1" customWidth="1"/>
    <col min="1776" max="1776" width="10" style="1" customWidth="1"/>
    <col min="1777" max="1777" width="8.7109375" style="1" customWidth="1"/>
    <col min="1778" max="1778" width="9.28515625" style="1" customWidth="1"/>
    <col min="1779" max="1779" width="11.5703125" style="1" customWidth="1"/>
    <col min="1780" max="2022" width="9.140625" style="1"/>
    <col min="2023" max="2023" width="5" style="1" customWidth="1"/>
    <col min="2024" max="2024" width="11" style="1" customWidth="1"/>
    <col min="2025" max="2025" width="51.28515625" style="1" customWidth="1"/>
    <col min="2026" max="2026" width="9.85546875" style="1" customWidth="1"/>
    <col min="2027" max="2027" width="9.140625" style="1" customWidth="1"/>
    <col min="2028" max="2028" width="11.28515625" style="1" customWidth="1"/>
    <col min="2029" max="2029" width="9.28515625" style="1" customWidth="1"/>
    <col min="2030" max="2030" width="10.85546875" style="1" customWidth="1"/>
    <col min="2031" max="2031" width="8.5703125" style="1" customWidth="1"/>
    <col min="2032" max="2032" width="10" style="1" customWidth="1"/>
    <col min="2033" max="2033" width="8.7109375" style="1" customWidth="1"/>
    <col min="2034" max="2034" width="9.28515625" style="1" customWidth="1"/>
    <col min="2035" max="2035" width="11.5703125" style="1" customWidth="1"/>
    <col min="2036" max="2278" width="9.140625" style="1"/>
    <col min="2279" max="2279" width="5" style="1" customWidth="1"/>
    <col min="2280" max="2280" width="11" style="1" customWidth="1"/>
    <col min="2281" max="2281" width="51.28515625" style="1" customWidth="1"/>
    <col min="2282" max="2282" width="9.85546875" style="1" customWidth="1"/>
    <col min="2283" max="2283" width="9.140625" style="1" customWidth="1"/>
    <col min="2284" max="2284" width="11.28515625" style="1" customWidth="1"/>
    <col min="2285" max="2285" width="9.28515625" style="1" customWidth="1"/>
    <col min="2286" max="2286" width="10.85546875" style="1" customWidth="1"/>
    <col min="2287" max="2287" width="8.5703125" style="1" customWidth="1"/>
    <col min="2288" max="2288" width="10" style="1" customWidth="1"/>
    <col min="2289" max="2289" width="8.7109375" style="1" customWidth="1"/>
    <col min="2290" max="2290" width="9.28515625" style="1" customWidth="1"/>
    <col min="2291" max="2291" width="11.5703125" style="1" customWidth="1"/>
    <col min="2292" max="2534" width="9.140625" style="1"/>
    <col min="2535" max="2535" width="5" style="1" customWidth="1"/>
    <col min="2536" max="2536" width="11" style="1" customWidth="1"/>
    <col min="2537" max="2537" width="51.28515625" style="1" customWidth="1"/>
    <col min="2538" max="2538" width="9.85546875" style="1" customWidth="1"/>
    <col min="2539" max="2539" width="9.140625" style="1" customWidth="1"/>
    <col min="2540" max="2540" width="11.28515625" style="1" customWidth="1"/>
    <col min="2541" max="2541" width="9.28515625" style="1" customWidth="1"/>
    <col min="2542" max="2542" width="10.85546875" style="1" customWidth="1"/>
    <col min="2543" max="2543" width="8.5703125" style="1" customWidth="1"/>
    <col min="2544" max="2544" width="10" style="1" customWidth="1"/>
    <col min="2545" max="2545" width="8.7109375" style="1" customWidth="1"/>
    <col min="2546" max="2546" width="9.28515625" style="1" customWidth="1"/>
    <col min="2547" max="2547" width="11.5703125" style="1" customWidth="1"/>
    <col min="2548" max="2790" width="9.140625" style="1"/>
    <col min="2791" max="2791" width="5" style="1" customWidth="1"/>
    <col min="2792" max="2792" width="11" style="1" customWidth="1"/>
    <col min="2793" max="2793" width="51.28515625" style="1" customWidth="1"/>
    <col min="2794" max="2794" width="9.85546875" style="1" customWidth="1"/>
    <col min="2795" max="2795" width="9.140625" style="1" customWidth="1"/>
    <col min="2796" max="2796" width="11.28515625" style="1" customWidth="1"/>
    <col min="2797" max="2797" width="9.28515625" style="1" customWidth="1"/>
    <col min="2798" max="2798" width="10.85546875" style="1" customWidth="1"/>
    <col min="2799" max="2799" width="8.5703125" style="1" customWidth="1"/>
    <col min="2800" max="2800" width="10" style="1" customWidth="1"/>
    <col min="2801" max="2801" width="8.7109375" style="1" customWidth="1"/>
    <col min="2802" max="2802" width="9.28515625" style="1" customWidth="1"/>
    <col min="2803" max="2803" width="11.5703125" style="1" customWidth="1"/>
    <col min="2804" max="3046" width="9.140625" style="1"/>
    <col min="3047" max="3047" width="5" style="1" customWidth="1"/>
    <col min="3048" max="3048" width="11" style="1" customWidth="1"/>
    <col min="3049" max="3049" width="51.28515625" style="1" customWidth="1"/>
    <col min="3050" max="3050" width="9.85546875" style="1" customWidth="1"/>
    <col min="3051" max="3051" width="9.140625" style="1" customWidth="1"/>
    <col min="3052" max="3052" width="11.28515625" style="1" customWidth="1"/>
    <col min="3053" max="3053" width="9.28515625" style="1" customWidth="1"/>
    <col min="3054" max="3054" width="10.85546875" style="1" customWidth="1"/>
    <col min="3055" max="3055" width="8.5703125" style="1" customWidth="1"/>
    <col min="3056" max="3056" width="10" style="1" customWidth="1"/>
    <col min="3057" max="3057" width="8.7109375" style="1" customWidth="1"/>
    <col min="3058" max="3058" width="9.28515625" style="1" customWidth="1"/>
    <col min="3059" max="3059" width="11.5703125" style="1" customWidth="1"/>
    <col min="3060" max="3302" width="9.140625" style="1"/>
    <col min="3303" max="3303" width="5" style="1" customWidth="1"/>
    <col min="3304" max="3304" width="11" style="1" customWidth="1"/>
    <col min="3305" max="3305" width="51.28515625" style="1" customWidth="1"/>
    <col min="3306" max="3306" width="9.85546875" style="1" customWidth="1"/>
    <col min="3307" max="3307" width="9.140625" style="1" customWidth="1"/>
    <col min="3308" max="3308" width="11.28515625" style="1" customWidth="1"/>
    <col min="3309" max="3309" width="9.28515625" style="1" customWidth="1"/>
    <col min="3310" max="3310" width="10.85546875" style="1" customWidth="1"/>
    <col min="3311" max="3311" width="8.5703125" style="1" customWidth="1"/>
    <col min="3312" max="3312" width="10" style="1" customWidth="1"/>
    <col min="3313" max="3313" width="8.7109375" style="1" customWidth="1"/>
    <col min="3314" max="3314" width="9.28515625" style="1" customWidth="1"/>
    <col min="3315" max="3315" width="11.5703125" style="1" customWidth="1"/>
    <col min="3316" max="3558" width="9.140625" style="1"/>
    <col min="3559" max="3559" width="5" style="1" customWidth="1"/>
    <col min="3560" max="3560" width="11" style="1" customWidth="1"/>
    <col min="3561" max="3561" width="51.28515625" style="1" customWidth="1"/>
    <col min="3562" max="3562" width="9.85546875" style="1" customWidth="1"/>
    <col min="3563" max="3563" width="9.140625" style="1" customWidth="1"/>
    <col min="3564" max="3564" width="11.28515625" style="1" customWidth="1"/>
    <col min="3565" max="3565" width="9.28515625" style="1" customWidth="1"/>
    <col min="3566" max="3566" width="10.85546875" style="1" customWidth="1"/>
    <col min="3567" max="3567" width="8.5703125" style="1" customWidth="1"/>
    <col min="3568" max="3568" width="10" style="1" customWidth="1"/>
    <col min="3569" max="3569" width="8.7109375" style="1" customWidth="1"/>
    <col min="3570" max="3570" width="9.28515625" style="1" customWidth="1"/>
    <col min="3571" max="3571" width="11.5703125" style="1" customWidth="1"/>
    <col min="3572" max="3814" width="9.140625" style="1"/>
    <col min="3815" max="3815" width="5" style="1" customWidth="1"/>
    <col min="3816" max="3816" width="11" style="1" customWidth="1"/>
    <col min="3817" max="3817" width="51.28515625" style="1" customWidth="1"/>
    <col min="3818" max="3818" width="9.85546875" style="1" customWidth="1"/>
    <col min="3819" max="3819" width="9.140625" style="1" customWidth="1"/>
    <col min="3820" max="3820" width="11.28515625" style="1" customWidth="1"/>
    <col min="3821" max="3821" width="9.28515625" style="1" customWidth="1"/>
    <col min="3822" max="3822" width="10.85546875" style="1" customWidth="1"/>
    <col min="3823" max="3823" width="8.5703125" style="1" customWidth="1"/>
    <col min="3824" max="3824" width="10" style="1" customWidth="1"/>
    <col min="3825" max="3825" width="8.7109375" style="1" customWidth="1"/>
    <col min="3826" max="3826" width="9.28515625" style="1" customWidth="1"/>
    <col min="3827" max="3827" width="11.5703125" style="1" customWidth="1"/>
    <col min="3828" max="4070" width="9.140625" style="1"/>
    <col min="4071" max="4071" width="5" style="1" customWidth="1"/>
    <col min="4072" max="4072" width="11" style="1" customWidth="1"/>
    <col min="4073" max="4073" width="51.28515625" style="1" customWidth="1"/>
    <col min="4074" max="4074" width="9.85546875" style="1" customWidth="1"/>
    <col min="4075" max="4075" width="9.140625" style="1" customWidth="1"/>
    <col min="4076" max="4076" width="11.28515625" style="1" customWidth="1"/>
    <col min="4077" max="4077" width="9.28515625" style="1" customWidth="1"/>
    <col min="4078" max="4078" width="10.85546875" style="1" customWidth="1"/>
    <col min="4079" max="4079" width="8.5703125" style="1" customWidth="1"/>
    <col min="4080" max="4080" width="10" style="1" customWidth="1"/>
    <col min="4081" max="4081" width="8.7109375" style="1" customWidth="1"/>
    <col min="4082" max="4082" width="9.28515625" style="1" customWidth="1"/>
    <col min="4083" max="4083" width="11.5703125" style="1" customWidth="1"/>
    <col min="4084" max="4326" width="9.140625" style="1"/>
    <col min="4327" max="4327" width="5" style="1" customWidth="1"/>
    <col min="4328" max="4328" width="11" style="1" customWidth="1"/>
    <col min="4329" max="4329" width="51.28515625" style="1" customWidth="1"/>
    <col min="4330" max="4330" width="9.85546875" style="1" customWidth="1"/>
    <col min="4331" max="4331" width="9.140625" style="1" customWidth="1"/>
    <col min="4332" max="4332" width="11.28515625" style="1" customWidth="1"/>
    <col min="4333" max="4333" width="9.28515625" style="1" customWidth="1"/>
    <col min="4334" max="4334" width="10.85546875" style="1" customWidth="1"/>
    <col min="4335" max="4335" width="8.5703125" style="1" customWidth="1"/>
    <col min="4336" max="4336" width="10" style="1" customWidth="1"/>
    <col min="4337" max="4337" width="8.7109375" style="1" customWidth="1"/>
    <col min="4338" max="4338" width="9.28515625" style="1" customWidth="1"/>
    <col min="4339" max="4339" width="11.5703125" style="1" customWidth="1"/>
    <col min="4340" max="4582" width="9.140625" style="1"/>
    <col min="4583" max="4583" width="5" style="1" customWidth="1"/>
    <col min="4584" max="4584" width="11" style="1" customWidth="1"/>
    <col min="4585" max="4585" width="51.28515625" style="1" customWidth="1"/>
    <col min="4586" max="4586" width="9.85546875" style="1" customWidth="1"/>
    <col min="4587" max="4587" width="9.140625" style="1" customWidth="1"/>
    <col min="4588" max="4588" width="11.28515625" style="1" customWidth="1"/>
    <col min="4589" max="4589" width="9.28515625" style="1" customWidth="1"/>
    <col min="4590" max="4590" width="10.85546875" style="1" customWidth="1"/>
    <col min="4591" max="4591" width="8.5703125" style="1" customWidth="1"/>
    <col min="4592" max="4592" width="10" style="1" customWidth="1"/>
    <col min="4593" max="4593" width="8.7109375" style="1" customWidth="1"/>
    <col min="4594" max="4594" width="9.28515625" style="1" customWidth="1"/>
    <col min="4595" max="4595" width="11.5703125" style="1" customWidth="1"/>
    <col min="4596" max="4838" width="9.140625" style="1"/>
    <col min="4839" max="4839" width="5" style="1" customWidth="1"/>
    <col min="4840" max="4840" width="11" style="1" customWidth="1"/>
    <col min="4841" max="4841" width="51.28515625" style="1" customWidth="1"/>
    <col min="4842" max="4842" width="9.85546875" style="1" customWidth="1"/>
    <col min="4843" max="4843" width="9.140625" style="1" customWidth="1"/>
    <col min="4844" max="4844" width="11.28515625" style="1" customWidth="1"/>
    <col min="4845" max="4845" width="9.28515625" style="1" customWidth="1"/>
    <col min="4846" max="4846" width="10.85546875" style="1" customWidth="1"/>
    <col min="4847" max="4847" width="8.5703125" style="1" customWidth="1"/>
    <col min="4848" max="4848" width="10" style="1" customWidth="1"/>
    <col min="4849" max="4849" width="8.7109375" style="1" customWidth="1"/>
    <col min="4850" max="4850" width="9.28515625" style="1" customWidth="1"/>
    <col min="4851" max="4851" width="11.5703125" style="1" customWidth="1"/>
    <col min="4852" max="5094" width="9.140625" style="1"/>
    <col min="5095" max="5095" width="5" style="1" customWidth="1"/>
    <col min="5096" max="5096" width="11" style="1" customWidth="1"/>
    <col min="5097" max="5097" width="51.28515625" style="1" customWidth="1"/>
    <col min="5098" max="5098" width="9.85546875" style="1" customWidth="1"/>
    <col min="5099" max="5099" width="9.140625" style="1" customWidth="1"/>
    <col min="5100" max="5100" width="11.28515625" style="1" customWidth="1"/>
    <col min="5101" max="5101" width="9.28515625" style="1" customWidth="1"/>
    <col min="5102" max="5102" width="10.85546875" style="1" customWidth="1"/>
    <col min="5103" max="5103" width="8.5703125" style="1" customWidth="1"/>
    <col min="5104" max="5104" width="10" style="1" customWidth="1"/>
    <col min="5105" max="5105" width="8.7109375" style="1" customWidth="1"/>
    <col min="5106" max="5106" width="9.28515625" style="1" customWidth="1"/>
    <col min="5107" max="5107" width="11.5703125" style="1" customWidth="1"/>
    <col min="5108" max="5350" width="9.140625" style="1"/>
    <col min="5351" max="5351" width="5" style="1" customWidth="1"/>
    <col min="5352" max="5352" width="11" style="1" customWidth="1"/>
    <col min="5353" max="5353" width="51.28515625" style="1" customWidth="1"/>
    <col min="5354" max="5354" width="9.85546875" style="1" customWidth="1"/>
    <col min="5355" max="5355" width="9.140625" style="1" customWidth="1"/>
    <col min="5356" max="5356" width="11.28515625" style="1" customWidth="1"/>
    <col min="5357" max="5357" width="9.28515625" style="1" customWidth="1"/>
    <col min="5358" max="5358" width="10.85546875" style="1" customWidth="1"/>
    <col min="5359" max="5359" width="8.5703125" style="1" customWidth="1"/>
    <col min="5360" max="5360" width="10" style="1" customWidth="1"/>
    <col min="5361" max="5361" width="8.7109375" style="1" customWidth="1"/>
    <col min="5362" max="5362" width="9.28515625" style="1" customWidth="1"/>
    <col min="5363" max="5363" width="11.5703125" style="1" customWidth="1"/>
    <col min="5364" max="5606" width="9.140625" style="1"/>
    <col min="5607" max="5607" width="5" style="1" customWidth="1"/>
    <col min="5608" max="5608" width="11" style="1" customWidth="1"/>
    <col min="5609" max="5609" width="51.28515625" style="1" customWidth="1"/>
    <col min="5610" max="5610" width="9.85546875" style="1" customWidth="1"/>
    <col min="5611" max="5611" width="9.140625" style="1" customWidth="1"/>
    <col min="5612" max="5612" width="11.28515625" style="1" customWidth="1"/>
    <col min="5613" max="5613" width="9.28515625" style="1" customWidth="1"/>
    <col min="5614" max="5614" width="10.85546875" style="1" customWidth="1"/>
    <col min="5615" max="5615" width="8.5703125" style="1" customWidth="1"/>
    <col min="5616" max="5616" width="10" style="1" customWidth="1"/>
    <col min="5617" max="5617" width="8.7109375" style="1" customWidth="1"/>
    <col min="5618" max="5618" width="9.28515625" style="1" customWidth="1"/>
    <col min="5619" max="5619" width="11.5703125" style="1" customWidth="1"/>
    <col min="5620" max="5862" width="9.140625" style="1"/>
    <col min="5863" max="5863" width="5" style="1" customWidth="1"/>
    <col min="5864" max="5864" width="11" style="1" customWidth="1"/>
    <col min="5865" max="5865" width="51.28515625" style="1" customWidth="1"/>
    <col min="5866" max="5866" width="9.85546875" style="1" customWidth="1"/>
    <col min="5867" max="5867" width="9.140625" style="1" customWidth="1"/>
    <col min="5868" max="5868" width="11.28515625" style="1" customWidth="1"/>
    <col min="5869" max="5869" width="9.28515625" style="1" customWidth="1"/>
    <col min="5870" max="5870" width="10.85546875" style="1" customWidth="1"/>
    <col min="5871" max="5871" width="8.5703125" style="1" customWidth="1"/>
    <col min="5872" max="5872" width="10" style="1" customWidth="1"/>
    <col min="5873" max="5873" width="8.7109375" style="1" customWidth="1"/>
    <col min="5874" max="5874" width="9.28515625" style="1" customWidth="1"/>
    <col min="5875" max="5875" width="11.5703125" style="1" customWidth="1"/>
    <col min="5876" max="6118" width="9.140625" style="1"/>
    <col min="6119" max="6119" width="5" style="1" customWidth="1"/>
    <col min="6120" max="6120" width="11" style="1" customWidth="1"/>
    <col min="6121" max="6121" width="51.28515625" style="1" customWidth="1"/>
    <col min="6122" max="6122" width="9.85546875" style="1" customWidth="1"/>
    <col min="6123" max="6123" width="9.140625" style="1" customWidth="1"/>
    <col min="6124" max="6124" width="11.28515625" style="1" customWidth="1"/>
    <col min="6125" max="6125" width="9.28515625" style="1" customWidth="1"/>
    <col min="6126" max="6126" width="10.85546875" style="1" customWidth="1"/>
    <col min="6127" max="6127" width="8.5703125" style="1" customWidth="1"/>
    <col min="6128" max="6128" width="10" style="1" customWidth="1"/>
    <col min="6129" max="6129" width="8.7109375" style="1" customWidth="1"/>
    <col min="6130" max="6130" width="9.28515625" style="1" customWidth="1"/>
    <col min="6131" max="6131" width="11.5703125" style="1" customWidth="1"/>
    <col min="6132" max="6374" width="9.140625" style="1"/>
    <col min="6375" max="6375" width="5" style="1" customWidth="1"/>
    <col min="6376" max="6376" width="11" style="1" customWidth="1"/>
    <col min="6377" max="6377" width="51.28515625" style="1" customWidth="1"/>
    <col min="6378" max="6378" width="9.85546875" style="1" customWidth="1"/>
    <col min="6379" max="6379" width="9.140625" style="1" customWidth="1"/>
    <col min="6380" max="6380" width="11.28515625" style="1" customWidth="1"/>
    <col min="6381" max="6381" width="9.28515625" style="1" customWidth="1"/>
    <col min="6382" max="6382" width="10.85546875" style="1" customWidth="1"/>
    <col min="6383" max="6383" width="8.5703125" style="1" customWidth="1"/>
    <col min="6384" max="6384" width="10" style="1" customWidth="1"/>
    <col min="6385" max="6385" width="8.7109375" style="1" customWidth="1"/>
    <col min="6386" max="6386" width="9.28515625" style="1" customWidth="1"/>
    <col min="6387" max="6387" width="11.5703125" style="1" customWidth="1"/>
    <col min="6388" max="6630" width="9.140625" style="1"/>
    <col min="6631" max="6631" width="5" style="1" customWidth="1"/>
    <col min="6632" max="6632" width="11" style="1" customWidth="1"/>
    <col min="6633" max="6633" width="51.28515625" style="1" customWidth="1"/>
    <col min="6634" max="6634" width="9.85546875" style="1" customWidth="1"/>
    <col min="6635" max="6635" width="9.140625" style="1" customWidth="1"/>
    <col min="6636" max="6636" width="11.28515625" style="1" customWidth="1"/>
    <col min="6637" max="6637" width="9.28515625" style="1" customWidth="1"/>
    <col min="6638" max="6638" width="10.85546875" style="1" customWidth="1"/>
    <col min="6639" max="6639" width="8.5703125" style="1" customWidth="1"/>
    <col min="6640" max="6640" width="10" style="1" customWidth="1"/>
    <col min="6641" max="6641" width="8.7109375" style="1" customWidth="1"/>
    <col min="6642" max="6642" width="9.28515625" style="1" customWidth="1"/>
    <col min="6643" max="6643" width="11.5703125" style="1" customWidth="1"/>
    <col min="6644" max="6886" width="9.140625" style="1"/>
    <col min="6887" max="6887" width="5" style="1" customWidth="1"/>
    <col min="6888" max="6888" width="11" style="1" customWidth="1"/>
    <col min="6889" max="6889" width="51.28515625" style="1" customWidth="1"/>
    <col min="6890" max="6890" width="9.85546875" style="1" customWidth="1"/>
    <col min="6891" max="6891" width="9.140625" style="1" customWidth="1"/>
    <col min="6892" max="6892" width="11.28515625" style="1" customWidth="1"/>
    <col min="6893" max="6893" width="9.28515625" style="1" customWidth="1"/>
    <col min="6894" max="6894" width="10.85546875" style="1" customWidth="1"/>
    <col min="6895" max="6895" width="8.5703125" style="1" customWidth="1"/>
    <col min="6896" max="6896" width="10" style="1" customWidth="1"/>
    <col min="6897" max="6897" width="8.7109375" style="1" customWidth="1"/>
    <col min="6898" max="6898" width="9.28515625" style="1" customWidth="1"/>
    <col min="6899" max="6899" width="11.5703125" style="1" customWidth="1"/>
    <col min="6900" max="7142" width="9.140625" style="1"/>
    <col min="7143" max="7143" width="5" style="1" customWidth="1"/>
    <col min="7144" max="7144" width="11" style="1" customWidth="1"/>
    <col min="7145" max="7145" width="51.28515625" style="1" customWidth="1"/>
    <col min="7146" max="7146" width="9.85546875" style="1" customWidth="1"/>
    <col min="7147" max="7147" width="9.140625" style="1" customWidth="1"/>
    <col min="7148" max="7148" width="11.28515625" style="1" customWidth="1"/>
    <col min="7149" max="7149" width="9.28515625" style="1" customWidth="1"/>
    <col min="7150" max="7150" width="10.85546875" style="1" customWidth="1"/>
    <col min="7151" max="7151" width="8.5703125" style="1" customWidth="1"/>
    <col min="7152" max="7152" width="10" style="1" customWidth="1"/>
    <col min="7153" max="7153" width="8.7109375" style="1" customWidth="1"/>
    <col min="7154" max="7154" width="9.28515625" style="1" customWidth="1"/>
    <col min="7155" max="7155" width="11.5703125" style="1" customWidth="1"/>
    <col min="7156" max="7398" width="9.140625" style="1"/>
    <col min="7399" max="7399" width="5" style="1" customWidth="1"/>
    <col min="7400" max="7400" width="11" style="1" customWidth="1"/>
    <col min="7401" max="7401" width="51.28515625" style="1" customWidth="1"/>
    <col min="7402" max="7402" width="9.85546875" style="1" customWidth="1"/>
    <col min="7403" max="7403" width="9.140625" style="1" customWidth="1"/>
    <col min="7404" max="7404" width="11.28515625" style="1" customWidth="1"/>
    <col min="7405" max="7405" width="9.28515625" style="1" customWidth="1"/>
    <col min="7406" max="7406" width="10.85546875" style="1" customWidth="1"/>
    <col min="7407" max="7407" width="8.5703125" style="1" customWidth="1"/>
    <col min="7408" max="7408" width="10" style="1" customWidth="1"/>
    <col min="7409" max="7409" width="8.7109375" style="1" customWidth="1"/>
    <col min="7410" max="7410" width="9.28515625" style="1" customWidth="1"/>
    <col min="7411" max="7411" width="11.5703125" style="1" customWidth="1"/>
    <col min="7412" max="7654" width="9.140625" style="1"/>
    <col min="7655" max="7655" width="5" style="1" customWidth="1"/>
    <col min="7656" max="7656" width="11" style="1" customWidth="1"/>
    <col min="7657" max="7657" width="51.28515625" style="1" customWidth="1"/>
    <col min="7658" max="7658" width="9.85546875" style="1" customWidth="1"/>
    <col min="7659" max="7659" width="9.140625" style="1" customWidth="1"/>
    <col min="7660" max="7660" width="11.28515625" style="1" customWidth="1"/>
    <col min="7661" max="7661" width="9.28515625" style="1" customWidth="1"/>
    <col min="7662" max="7662" width="10.85546875" style="1" customWidth="1"/>
    <col min="7663" max="7663" width="8.5703125" style="1" customWidth="1"/>
    <col min="7664" max="7664" width="10" style="1" customWidth="1"/>
    <col min="7665" max="7665" width="8.7109375" style="1" customWidth="1"/>
    <col min="7666" max="7666" width="9.28515625" style="1" customWidth="1"/>
    <col min="7667" max="7667" width="11.5703125" style="1" customWidth="1"/>
    <col min="7668" max="7910" width="9.140625" style="1"/>
    <col min="7911" max="7911" width="5" style="1" customWidth="1"/>
    <col min="7912" max="7912" width="11" style="1" customWidth="1"/>
    <col min="7913" max="7913" width="51.28515625" style="1" customWidth="1"/>
    <col min="7914" max="7914" width="9.85546875" style="1" customWidth="1"/>
    <col min="7915" max="7915" width="9.140625" style="1" customWidth="1"/>
    <col min="7916" max="7916" width="11.28515625" style="1" customWidth="1"/>
    <col min="7917" max="7917" width="9.28515625" style="1" customWidth="1"/>
    <col min="7918" max="7918" width="10.85546875" style="1" customWidth="1"/>
    <col min="7919" max="7919" width="8.5703125" style="1" customWidth="1"/>
    <col min="7920" max="7920" width="10" style="1" customWidth="1"/>
    <col min="7921" max="7921" width="8.7109375" style="1" customWidth="1"/>
    <col min="7922" max="7922" width="9.28515625" style="1" customWidth="1"/>
    <col min="7923" max="7923" width="11.5703125" style="1" customWidth="1"/>
    <col min="7924" max="8166" width="9.140625" style="1"/>
    <col min="8167" max="8167" width="5" style="1" customWidth="1"/>
    <col min="8168" max="8168" width="11" style="1" customWidth="1"/>
    <col min="8169" max="8169" width="51.28515625" style="1" customWidth="1"/>
    <col min="8170" max="8170" width="9.85546875" style="1" customWidth="1"/>
    <col min="8171" max="8171" width="9.140625" style="1" customWidth="1"/>
    <col min="8172" max="8172" width="11.28515625" style="1" customWidth="1"/>
    <col min="8173" max="8173" width="9.28515625" style="1" customWidth="1"/>
    <col min="8174" max="8174" width="10.85546875" style="1" customWidth="1"/>
    <col min="8175" max="8175" width="8.5703125" style="1" customWidth="1"/>
    <col min="8176" max="8176" width="10" style="1" customWidth="1"/>
    <col min="8177" max="8177" width="8.7109375" style="1" customWidth="1"/>
    <col min="8178" max="8178" width="9.28515625" style="1" customWidth="1"/>
    <col min="8179" max="8179" width="11.5703125" style="1" customWidth="1"/>
    <col min="8180" max="8422" width="9.140625" style="1"/>
    <col min="8423" max="8423" width="5" style="1" customWidth="1"/>
    <col min="8424" max="8424" width="11" style="1" customWidth="1"/>
    <col min="8425" max="8425" width="51.28515625" style="1" customWidth="1"/>
    <col min="8426" max="8426" width="9.85546875" style="1" customWidth="1"/>
    <col min="8427" max="8427" width="9.140625" style="1" customWidth="1"/>
    <col min="8428" max="8428" width="11.28515625" style="1" customWidth="1"/>
    <col min="8429" max="8429" width="9.28515625" style="1" customWidth="1"/>
    <col min="8430" max="8430" width="10.85546875" style="1" customWidth="1"/>
    <col min="8431" max="8431" width="8.5703125" style="1" customWidth="1"/>
    <col min="8432" max="8432" width="10" style="1" customWidth="1"/>
    <col min="8433" max="8433" width="8.7109375" style="1" customWidth="1"/>
    <col min="8434" max="8434" width="9.28515625" style="1" customWidth="1"/>
    <col min="8435" max="8435" width="11.5703125" style="1" customWidth="1"/>
    <col min="8436" max="8678" width="9.140625" style="1"/>
    <col min="8679" max="8679" width="5" style="1" customWidth="1"/>
    <col min="8680" max="8680" width="11" style="1" customWidth="1"/>
    <col min="8681" max="8681" width="51.28515625" style="1" customWidth="1"/>
    <col min="8682" max="8682" width="9.85546875" style="1" customWidth="1"/>
    <col min="8683" max="8683" width="9.140625" style="1" customWidth="1"/>
    <col min="8684" max="8684" width="11.28515625" style="1" customWidth="1"/>
    <col min="8685" max="8685" width="9.28515625" style="1" customWidth="1"/>
    <col min="8686" max="8686" width="10.85546875" style="1" customWidth="1"/>
    <col min="8687" max="8687" width="8.5703125" style="1" customWidth="1"/>
    <col min="8688" max="8688" width="10" style="1" customWidth="1"/>
    <col min="8689" max="8689" width="8.7109375" style="1" customWidth="1"/>
    <col min="8690" max="8690" width="9.28515625" style="1" customWidth="1"/>
    <col min="8691" max="8691" width="11.5703125" style="1" customWidth="1"/>
    <col min="8692" max="8934" width="9.140625" style="1"/>
    <col min="8935" max="8935" width="5" style="1" customWidth="1"/>
    <col min="8936" max="8936" width="11" style="1" customWidth="1"/>
    <col min="8937" max="8937" width="51.28515625" style="1" customWidth="1"/>
    <col min="8938" max="8938" width="9.85546875" style="1" customWidth="1"/>
    <col min="8939" max="8939" width="9.140625" style="1" customWidth="1"/>
    <col min="8940" max="8940" width="11.28515625" style="1" customWidth="1"/>
    <col min="8941" max="8941" width="9.28515625" style="1" customWidth="1"/>
    <col min="8942" max="8942" width="10.85546875" style="1" customWidth="1"/>
    <col min="8943" max="8943" width="8.5703125" style="1" customWidth="1"/>
    <col min="8944" max="8944" width="10" style="1" customWidth="1"/>
    <col min="8945" max="8945" width="8.7109375" style="1" customWidth="1"/>
    <col min="8946" max="8946" width="9.28515625" style="1" customWidth="1"/>
    <col min="8947" max="8947" width="11.5703125" style="1" customWidth="1"/>
    <col min="8948" max="9190" width="9.140625" style="1"/>
    <col min="9191" max="9191" width="5" style="1" customWidth="1"/>
    <col min="9192" max="9192" width="11" style="1" customWidth="1"/>
    <col min="9193" max="9193" width="51.28515625" style="1" customWidth="1"/>
    <col min="9194" max="9194" width="9.85546875" style="1" customWidth="1"/>
    <col min="9195" max="9195" width="9.140625" style="1" customWidth="1"/>
    <col min="9196" max="9196" width="11.28515625" style="1" customWidth="1"/>
    <col min="9197" max="9197" width="9.28515625" style="1" customWidth="1"/>
    <col min="9198" max="9198" width="10.85546875" style="1" customWidth="1"/>
    <col min="9199" max="9199" width="8.5703125" style="1" customWidth="1"/>
    <col min="9200" max="9200" width="10" style="1" customWidth="1"/>
    <col min="9201" max="9201" width="8.7109375" style="1" customWidth="1"/>
    <col min="9202" max="9202" width="9.28515625" style="1" customWidth="1"/>
    <col min="9203" max="9203" width="11.5703125" style="1" customWidth="1"/>
    <col min="9204" max="9446" width="9.140625" style="1"/>
    <col min="9447" max="9447" width="5" style="1" customWidth="1"/>
    <col min="9448" max="9448" width="11" style="1" customWidth="1"/>
    <col min="9449" max="9449" width="51.28515625" style="1" customWidth="1"/>
    <col min="9450" max="9450" width="9.85546875" style="1" customWidth="1"/>
    <col min="9451" max="9451" width="9.140625" style="1" customWidth="1"/>
    <col min="9452" max="9452" width="11.28515625" style="1" customWidth="1"/>
    <col min="9453" max="9453" width="9.28515625" style="1" customWidth="1"/>
    <col min="9454" max="9454" width="10.85546875" style="1" customWidth="1"/>
    <col min="9455" max="9455" width="8.5703125" style="1" customWidth="1"/>
    <col min="9456" max="9456" width="10" style="1" customWidth="1"/>
    <col min="9457" max="9457" width="8.7109375" style="1" customWidth="1"/>
    <col min="9458" max="9458" width="9.28515625" style="1" customWidth="1"/>
    <col min="9459" max="9459" width="11.5703125" style="1" customWidth="1"/>
    <col min="9460" max="9702" width="9.140625" style="1"/>
    <col min="9703" max="9703" width="5" style="1" customWidth="1"/>
    <col min="9704" max="9704" width="11" style="1" customWidth="1"/>
    <col min="9705" max="9705" width="51.28515625" style="1" customWidth="1"/>
    <col min="9706" max="9706" width="9.85546875" style="1" customWidth="1"/>
    <col min="9707" max="9707" width="9.140625" style="1" customWidth="1"/>
    <col min="9708" max="9708" width="11.28515625" style="1" customWidth="1"/>
    <col min="9709" max="9709" width="9.28515625" style="1" customWidth="1"/>
    <col min="9710" max="9710" width="10.85546875" style="1" customWidth="1"/>
    <col min="9711" max="9711" width="8.5703125" style="1" customWidth="1"/>
    <col min="9712" max="9712" width="10" style="1" customWidth="1"/>
    <col min="9713" max="9713" width="8.7109375" style="1" customWidth="1"/>
    <col min="9714" max="9714" width="9.28515625" style="1" customWidth="1"/>
    <col min="9715" max="9715" width="11.5703125" style="1" customWidth="1"/>
    <col min="9716" max="9958" width="9.140625" style="1"/>
    <col min="9959" max="9959" width="5" style="1" customWidth="1"/>
    <col min="9960" max="9960" width="11" style="1" customWidth="1"/>
    <col min="9961" max="9961" width="51.28515625" style="1" customWidth="1"/>
    <col min="9962" max="9962" width="9.85546875" style="1" customWidth="1"/>
    <col min="9963" max="9963" width="9.140625" style="1" customWidth="1"/>
    <col min="9964" max="9964" width="11.28515625" style="1" customWidth="1"/>
    <col min="9965" max="9965" width="9.28515625" style="1" customWidth="1"/>
    <col min="9966" max="9966" width="10.85546875" style="1" customWidth="1"/>
    <col min="9967" max="9967" width="8.5703125" style="1" customWidth="1"/>
    <col min="9968" max="9968" width="10" style="1" customWidth="1"/>
    <col min="9969" max="9969" width="8.7109375" style="1" customWidth="1"/>
    <col min="9970" max="9970" width="9.28515625" style="1" customWidth="1"/>
    <col min="9971" max="9971" width="11.5703125" style="1" customWidth="1"/>
    <col min="9972" max="10214" width="9.140625" style="1"/>
    <col min="10215" max="10215" width="5" style="1" customWidth="1"/>
    <col min="10216" max="10216" width="11" style="1" customWidth="1"/>
    <col min="10217" max="10217" width="51.28515625" style="1" customWidth="1"/>
    <col min="10218" max="10218" width="9.85546875" style="1" customWidth="1"/>
    <col min="10219" max="10219" width="9.140625" style="1" customWidth="1"/>
    <col min="10220" max="10220" width="11.28515625" style="1" customWidth="1"/>
    <col min="10221" max="10221" width="9.28515625" style="1" customWidth="1"/>
    <col min="10222" max="10222" width="10.85546875" style="1" customWidth="1"/>
    <col min="10223" max="10223" width="8.5703125" style="1" customWidth="1"/>
    <col min="10224" max="10224" width="10" style="1" customWidth="1"/>
    <col min="10225" max="10225" width="8.7109375" style="1" customWidth="1"/>
    <col min="10226" max="10226" width="9.28515625" style="1" customWidth="1"/>
    <col min="10227" max="10227" width="11.5703125" style="1" customWidth="1"/>
    <col min="10228" max="10470" width="9.140625" style="1"/>
    <col min="10471" max="10471" width="5" style="1" customWidth="1"/>
    <col min="10472" max="10472" width="11" style="1" customWidth="1"/>
    <col min="10473" max="10473" width="51.28515625" style="1" customWidth="1"/>
    <col min="10474" max="10474" width="9.85546875" style="1" customWidth="1"/>
    <col min="10475" max="10475" width="9.140625" style="1" customWidth="1"/>
    <col min="10476" max="10476" width="11.28515625" style="1" customWidth="1"/>
    <col min="10477" max="10477" width="9.28515625" style="1" customWidth="1"/>
    <col min="10478" max="10478" width="10.85546875" style="1" customWidth="1"/>
    <col min="10479" max="10479" width="8.5703125" style="1" customWidth="1"/>
    <col min="10480" max="10480" width="10" style="1" customWidth="1"/>
    <col min="10481" max="10481" width="8.7109375" style="1" customWidth="1"/>
    <col min="10482" max="10482" width="9.28515625" style="1" customWidth="1"/>
    <col min="10483" max="10483" width="11.5703125" style="1" customWidth="1"/>
    <col min="10484" max="10726" width="9.140625" style="1"/>
    <col min="10727" max="10727" width="5" style="1" customWidth="1"/>
    <col min="10728" max="10728" width="11" style="1" customWidth="1"/>
    <col min="10729" max="10729" width="51.28515625" style="1" customWidth="1"/>
    <col min="10730" max="10730" width="9.85546875" style="1" customWidth="1"/>
    <col min="10731" max="10731" width="9.140625" style="1" customWidth="1"/>
    <col min="10732" max="10732" width="11.28515625" style="1" customWidth="1"/>
    <col min="10733" max="10733" width="9.28515625" style="1" customWidth="1"/>
    <col min="10734" max="10734" width="10.85546875" style="1" customWidth="1"/>
    <col min="10735" max="10735" width="8.5703125" style="1" customWidth="1"/>
    <col min="10736" max="10736" width="10" style="1" customWidth="1"/>
    <col min="10737" max="10737" width="8.7109375" style="1" customWidth="1"/>
    <col min="10738" max="10738" width="9.28515625" style="1" customWidth="1"/>
    <col min="10739" max="10739" width="11.5703125" style="1" customWidth="1"/>
    <col min="10740" max="10982" width="9.140625" style="1"/>
    <col min="10983" max="10983" width="5" style="1" customWidth="1"/>
    <col min="10984" max="10984" width="11" style="1" customWidth="1"/>
    <col min="10985" max="10985" width="51.28515625" style="1" customWidth="1"/>
    <col min="10986" max="10986" width="9.85546875" style="1" customWidth="1"/>
    <col min="10987" max="10987" width="9.140625" style="1" customWidth="1"/>
    <col min="10988" max="10988" width="11.28515625" style="1" customWidth="1"/>
    <col min="10989" max="10989" width="9.28515625" style="1" customWidth="1"/>
    <col min="10990" max="10990" width="10.85546875" style="1" customWidth="1"/>
    <col min="10991" max="10991" width="8.5703125" style="1" customWidth="1"/>
    <col min="10992" max="10992" width="10" style="1" customWidth="1"/>
    <col min="10993" max="10993" width="8.7109375" style="1" customWidth="1"/>
    <col min="10994" max="10994" width="9.28515625" style="1" customWidth="1"/>
    <col min="10995" max="10995" width="11.5703125" style="1" customWidth="1"/>
    <col min="10996" max="11238" width="9.140625" style="1"/>
    <col min="11239" max="11239" width="5" style="1" customWidth="1"/>
    <col min="11240" max="11240" width="11" style="1" customWidth="1"/>
    <col min="11241" max="11241" width="51.28515625" style="1" customWidth="1"/>
    <col min="11242" max="11242" width="9.85546875" style="1" customWidth="1"/>
    <col min="11243" max="11243" width="9.140625" style="1" customWidth="1"/>
    <col min="11244" max="11244" width="11.28515625" style="1" customWidth="1"/>
    <col min="11245" max="11245" width="9.28515625" style="1" customWidth="1"/>
    <col min="11246" max="11246" width="10.85546875" style="1" customWidth="1"/>
    <col min="11247" max="11247" width="8.5703125" style="1" customWidth="1"/>
    <col min="11248" max="11248" width="10" style="1" customWidth="1"/>
    <col min="11249" max="11249" width="8.7109375" style="1" customWidth="1"/>
    <col min="11250" max="11250" width="9.28515625" style="1" customWidth="1"/>
    <col min="11251" max="11251" width="11.5703125" style="1" customWidth="1"/>
    <col min="11252" max="11494" width="9.140625" style="1"/>
    <col min="11495" max="11495" width="5" style="1" customWidth="1"/>
    <col min="11496" max="11496" width="11" style="1" customWidth="1"/>
    <col min="11497" max="11497" width="51.28515625" style="1" customWidth="1"/>
    <col min="11498" max="11498" width="9.85546875" style="1" customWidth="1"/>
    <col min="11499" max="11499" width="9.140625" style="1" customWidth="1"/>
    <col min="11500" max="11500" width="11.28515625" style="1" customWidth="1"/>
    <col min="11501" max="11501" width="9.28515625" style="1" customWidth="1"/>
    <col min="11502" max="11502" width="10.85546875" style="1" customWidth="1"/>
    <col min="11503" max="11503" width="8.5703125" style="1" customWidth="1"/>
    <col min="11504" max="11504" width="10" style="1" customWidth="1"/>
    <col min="11505" max="11505" width="8.7109375" style="1" customWidth="1"/>
    <col min="11506" max="11506" width="9.28515625" style="1" customWidth="1"/>
    <col min="11507" max="11507" width="11.5703125" style="1" customWidth="1"/>
    <col min="11508" max="11750" width="9.140625" style="1"/>
    <col min="11751" max="11751" width="5" style="1" customWidth="1"/>
    <col min="11752" max="11752" width="11" style="1" customWidth="1"/>
    <col min="11753" max="11753" width="51.28515625" style="1" customWidth="1"/>
    <col min="11754" max="11754" width="9.85546875" style="1" customWidth="1"/>
    <col min="11755" max="11755" width="9.140625" style="1" customWidth="1"/>
    <col min="11756" max="11756" width="11.28515625" style="1" customWidth="1"/>
    <col min="11757" max="11757" width="9.28515625" style="1" customWidth="1"/>
    <col min="11758" max="11758" width="10.85546875" style="1" customWidth="1"/>
    <col min="11759" max="11759" width="8.5703125" style="1" customWidth="1"/>
    <col min="11760" max="11760" width="10" style="1" customWidth="1"/>
    <col min="11761" max="11761" width="8.7109375" style="1" customWidth="1"/>
    <col min="11762" max="11762" width="9.28515625" style="1" customWidth="1"/>
    <col min="11763" max="11763" width="11.5703125" style="1" customWidth="1"/>
    <col min="11764" max="12006" width="9.140625" style="1"/>
    <col min="12007" max="12007" width="5" style="1" customWidth="1"/>
    <col min="12008" max="12008" width="11" style="1" customWidth="1"/>
    <col min="12009" max="12009" width="51.28515625" style="1" customWidth="1"/>
    <col min="12010" max="12010" width="9.85546875" style="1" customWidth="1"/>
    <col min="12011" max="12011" width="9.140625" style="1" customWidth="1"/>
    <col min="12012" max="12012" width="11.28515625" style="1" customWidth="1"/>
    <col min="12013" max="12013" width="9.28515625" style="1" customWidth="1"/>
    <col min="12014" max="12014" width="10.85546875" style="1" customWidth="1"/>
    <col min="12015" max="12015" width="8.5703125" style="1" customWidth="1"/>
    <col min="12016" max="12016" width="10" style="1" customWidth="1"/>
    <col min="12017" max="12017" width="8.7109375" style="1" customWidth="1"/>
    <col min="12018" max="12018" width="9.28515625" style="1" customWidth="1"/>
    <col min="12019" max="12019" width="11.5703125" style="1" customWidth="1"/>
    <col min="12020" max="12262" width="9.140625" style="1"/>
    <col min="12263" max="12263" width="5" style="1" customWidth="1"/>
    <col min="12264" max="12264" width="11" style="1" customWidth="1"/>
    <col min="12265" max="12265" width="51.28515625" style="1" customWidth="1"/>
    <col min="12266" max="12266" width="9.85546875" style="1" customWidth="1"/>
    <col min="12267" max="12267" width="9.140625" style="1" customWidth="1"/>
    <col min="12268" max="12268" width="11.28515625" style="1" customWidth="1"/>
    <col min="12269" max="12269" width="9.28515625" style="1" customWidth="1"/>
    <col min="12270" max="12270" width="10.85546875" style="1" customWidth="1"/>
    <col min="12271" max="12271" width="8.5703125" style="1" customWidth="1"/>
    <col min="12272" max="12272" width="10" style="1" customWidth="1"/>
    <col min="12273" max="12273" width="8.7109375" style="1" customWidth="1"/>
    <col min="12274" max="12274" width="9.28515625" style="1" customWidth="1"/>
    <col min="12275" max="12275" width="11.5703125" style="1" customWidth="1"/>
    <col min="12276" max="12518" width="9.140625" style="1"/>
    <col min="12519" max="12519" width="5" style="1" customWidth="1"/>
    <col min="12520" max="12520" width="11" style="1" customWidth="1"/>
    <col min="12521" max="12521" width="51.28515625" style="1" customWidth="1"/>
    <col min="12522" max="12522" width="9.85546875" style="1" customWidth="1"/>
    <col min="12523" max="12523" width="9.140625" style="1" customWidth="1"/>
    <col min="12524" max="12524" width="11.28515625" style="1" customWidth="1"/>
    <col min="12525" max="12525" width="9.28515625" style="1" customWidth="1"/>
    <col min="12526" max="12526" width="10.85546875" style="1" customWidth="1"/>
    <col min="12527" max="12527" width="8.5703125" style="1" customWidth="1"/>
    <col min="12528" max="12528" width="10" style="1" customWidth="1"/>
    <col min="12529" max="12529" width="8.7109375" style="1" customWidth="1"/>
    <col min="12530" max="12530" width="9.28515625" style="1" customWidth="1"/>
    <col min="12531" max="12531" width="11.5703125" style="1" customWidth="1"/>
    <col min="12532" max="12774" width="9.140625" style="1"/>
    <col min="12775" max="12775" width="5" style="1" customWidth="1"/>
    <col min="12776" max="12776" width="11" style="1" customWidth="1"/>
    <col min="12777" max="12777" width="51.28515625" style="1" customWidth="1"/>
    <col min="12778" max="12778" width="9.85546875" style="1" customWidth="1"/>
    <col min="12779" max="12779" width="9.140625" style="1" customWidth="1"/>
    <col min="12780" max="12780" width="11.28515625" style="1" customWidth="1"/>
    <col min="12781" max="12781" width="9.28515625" style="1" customWidth="1"/>
    <col min="12782" max="12782" width="10.85546875" style="1" customWidth="1"/>
    <col min="12783" max="12783" width="8.5703125" style="1" customWidth="1"/>
    <col min="12784" max="12784" width="10" style="1" customWidth="1"/>
    <col min="12785" max="12785" width="8.7109375" style="1" customWidth="1"/>
    <col min="12786" max="12786" width="9.28515625" style="1" customWidth="1"/>
    <col min="12787" max="12787" width="11.5703125" style="1" customWidth="1"/>
    <col min="12788" max="13030" width="9.140625" style="1"/>
    <col min="13031" max="13031" width="5" style="1" customWidth="1"/>
    <col min="13032" max="13032" width="11" style="1" customWidth="1"/>
    <col min="13033" max="13033" width="51.28515625" style="1" customWidth="1"/>
    <col min="13034" max="13034" width="9.85546875" style="1" customWidth="1"/>
    <col min="13035" max="13035" width="9.140625" style="1" customWidth="1"/>
    <col min="13036" max="13036" width="11.28515625" style="1" customWidth="1"/>
    <col min="13037" max="13037" width="9.28515625" style="1" customWidth="1"/>
    <col min="13038" max="13038" width="10.85546875" style="1" customWidth="1"/>
    <col min="13039" max="13039" width="8.5703125" style="1" customWidth="1"/>
    <col min="13040" max="13040" width="10" style="1" customWidth="1"/>
    <col min="13041" max="13041" width="8.7109375" style="1" customWidth="1"/>
    <col min="13042" max="13042" width="9.28515625" style="1" customWidth="1"/>
    <col min="13043" max="13043" width="11.5703125" style="1" customWidth="1"/>
    <col min="13044" max="13286" width="9.140625" style="1"/>
    <col min="13287" max="13287" width="5" style="1" customWidth="1"/>
    <col min="13288" max="13288" width="11" style="1" customWidth="1"/>
    <col min="13289" max="13289" width="51.28515625" style="1" customWidth="1"/>
    <col min="13290" max="13290" width="9.85546875" style="1" customWidth="1"/>
    <col min="13291" max="13291" width="9.140625" style="1" customWidth="1"/>
    <col min="13292" max="13292" width="11.28515625" style="1" customWidth="1"/>
    <col min="13293" max="13293" width="9.28515625" style="1" customWidth="1"/>
    <col min="13294" max="13294" width="10.85546875" style="1" customWidth="1"/>
    <col min="13295" max="13295" width="8.5703125" style="1" customWidth="1"/>
    <col min="13296" max="13296" width="10" style="1" customWidth="1"/>
    <col min="13297" max="13297" width="8.7109375" style="1" customWidth="1"/>
    <col min="13298" max="13298" width="9.28515625" style="1" customWidth="1"/>
    <col min="13299" max="13299" width="11.5703125" style="1" customWidth="1"/>
    <col min="13300" max="13542" width="9.140625" style="1"/>
    <col min="13543" max="13543" width="5" style="1" customWidth="1"/>
    <col min="13544" max="13544" width="11" style="1" customWidth="1"/>
    <col min="13545" max="13545" width="51.28515625" style="1" customWidth="1"/>
    <col min="13546" max="13546" width="9.85546875" style="1" customWidth="1"/>
    <col min="13547" max="13547" width="9.140625" style="1" customWidth="1"/>
    <col min="13548" max="13548" width="11.28515625" style="1" customWidth="1"/>
    <col min="13549" max="13549" width="9.28515625" style="1" customWidth="1"/>
    <col min="13550" max="13550" width="10.85546875" style="1" customWidth="1"/>
    <col min="13551" max="13551" width="8.5703125" style="1" customWidth="1"/>
    <col min="13552" max="13552" width="10" style="1" customWidth="1"/>
    <col min="13553" max="13553" width="8.7109375" style="1" customWidth="1"/>
    <col min="13554" max="13554" width="9.28515625" style="1" customWidth="1"/>
    <col min="13555" max="13555" width="11.5703125" style="1" customWidth="1"/>
    <col min="13556" max="13798" width="9.140625" style="1"/>
    <col min="13799" max="13799" width="5" style="1" customWidth="1"/>
    <col min="13800" max="13800" width="11" style="1" customWidth="1"/>
    <col min="13801" max="13801" width="51.28515625" style="1" customWidth="1"/>
    <col min="13802" max="13802" width="9.85546875" style="1" customWidth="1"/>
    <col min="13803" max="13803" width="9.140625" style="1" customWidth="1"/>
    <col min="13804" max="13804" width="11.28515625" style="1" customWidth="1"/>
    <col min="13805" max="13805" width="9.28515625" style="1" customWidth="1"/>
    <col min="13806" max="13806" width="10.85546875" style="1" customWidth="1"/>
    <col min="13807" max="13807" width="8.5703125" style="1" customWidth="1"/>
    <col min="13808" max="13808" width="10" style="1" customWidth="1"/>
    <col min="13809" max="13809" width="8.7109375" style="1" customWidth="1"/>
    <col min="13810" max="13810" width="9.28515625" style="1" customWidth="1"/>
    <col min="13811" max="13811" width="11.5703125" style="1" customWidth="1"/>
    <col min="13812" max="14054" width="9.140625" style="1"/>
    <col min="14055" max="14055" width="5" style="1" customWidth="1"/>
    <col min="14056" max="14056" width="11" style="1" customWidth="1"/>
    <col min="14057" max="14057" width="51.28515625" style="1" customWidth="1"/>
    <col min="14058" max="14058" width="9.85546875" style="1" customWidth="1"/>
    <col min="14059" max="14059" width="9.140625" style="1" customWidth="1"/>
    <col min="14060" max="14060" width="11.28515625" style="1" customWidth="1"/>
    <col min="14061" max="14061" width="9.28515625" style="1" customWidth="1"/>
    <col min="14062" max="14062" width="10.85546875" style="1" customWidth="1"/>
    <col min="14063" max="14063" width="8.5703125" style="1" customWidth="1"/>
    <col min="14064" max="14064" width="10" style="1" customWidth="1"/>
    <col min="14065" max="14065" width="8.7109375" style="1" customWidth="1"/>
    <col min="14066" max="14066" width="9.28515625" style="1" customWidth="1"/>
    <col min="14067" max="14067" width="11.5703125" style="1" customWidth="1"/>
    <col min="14068" max="14310" width="9.140625" style="1"/>
    <col min="14311" max="14311" width="5" style="1" customWidth="1"/>
    <col min="14312" max="14312" width="11" style="1" customWidth="1"/>
    <col min="14313" max="14313" width="51.28515625" style="1" customWidth="1"/>
    <col min="14314" max="14314" width="9.85546875" style="1" customWidth="1"/>
    <col min="14315" max="14315" width="9.140625" style="1" customWidth="1"/>
    <col min="14316" max="14316" width="11.28515625" style="1" customWidth="1"/>
    <col min="14317" max="14317" width="9.28515625" style="1" customWidth="1"/>
    <col min="14318" max="14318" width="10.85546875" style="1" customWidth="1"/>
    <col min="14319" max="14319" width="8.5703125" style="1" customWidth="1"/>
    <col min="14320" max="14320" width="10" style="1" customWidth="1"/>
    <col min="14321" max="14321" width="8.7109375" style="1" customWidth="1"/>
    <col min="14322" max="14322" width="9.28515625" style="1" customWidth="1"/>
    <col min="14323" max="14323" width="11.5703125" style="1" customWidth="1"/>
    <col min="14324" max="14566" width="9.140625" style="1"/>
    <col min="14567" max="14567" width="5" style="1" customWidth="1"/>
    <col min="14568" max="14568" width="11" style="1" customWidth="1"/>
    <col min="14569" max="14569" width="51.28515625" style="1" customWidth="1"/>
    <col min="14570" max="14570" width="9.85546875" style="1" customWidth="1"/>
    <col min="14571" max="14571" width="9.140625" style="1" customWidth="1"/>
    <col min="14572" max="14572" width="11.28515625" style="1" customWidth="1"/>
    <col min="14573" max="14573" width="9.28515625" style="1" customWidth="1"/>
    <col min="14574" max="14574" width="10.85546875" style="1" customWidth="1"/>
    <col min="14575" max="14575" width="8.5703125" style="1" customWidth="1"/>
    <col min="14576" max="14576" width="10" style="1" customWidth="1"/>
    <col min="14577" max="14577" width="8.7109375" style="1" customWidth="1"/>
    <col min="14578" max="14578" width="9.28515625" style="1" customWidth="1"/>
    <col min="14579" max="14579" width="11.5703125" style="1" customWidth="1"/>
    <col min="14580" max="14822" width="9.140625" style="1"/>
    <col min="14823" max="14823" width="5" style="1" customWidth="1"/>
    <col min="14824" max="14824" width="11" style="1" customWidth="1"/>
    <col min="14825" max="14825" width="51.28515625" style="1" customWidth="1"/>
    <col min="14826" max="14826" width="9.85546875" style="1" customWidth="1"/>
    <col min="14827" max="14827" width="9.140625" style="1" customWidth="1"/>
    <col min="14828" max="14828" width="11.28515625" style="1" customWidth="1"/>
    <col min="14829" max="14829" width="9.28515625" style="1" customWidth="1"/>
    <col min="14830" max="14830" width="10.85546875" style="1" customWidth="1"/>
    <col min="14831" max="14831" width="8.5703125" style="1" customWidth="1"/>
    <col min="14832" max="14832" width="10" style="1" customWidth="1"/>
    <col min="14833" max="14833" width="8.7109375" style="1" customWidth="1"/>
    <col min="14834" max="14834" width="9.28515625" style="1" customWidth="1"/>
    <col min="14835" max="14835" width="11.5703125" style="1" customWidth="1"/>
    <col min="14836" max="15078" width="9.140625" style="1"/>
    <col min="15079" max="15079" width="5" style="1" customWidth="1"/>
    <col min="15080" max="15080" width="11" style="1" customWidth="1"/>
    <col min="15081" max="15081" width="51.28515625" style="1" customWidth="1"/>
    <col min="15082" max="15082" width="9.85546875" style="1" customWidth="1"/>
    <col min="15083" max="15083" width="9.140625" style="1" customWidth="1"/>
    <col min="15084" max="15084" width="11.28515625" style="1" customWidth="1"/>
    <col min="15085" max="15085" width="9.28515625" style="1" customWidth="1"/>
    <col min="15086" max="15086" width="10.85546875" style="1" customWidth="1"/>
    <col min="15087" max="15087" width="8.5703125" style="1" customWidth="1"/>
    <col min="15088" max="15088" width="10" style="1" customWidth="1"/>
    <col min="15089" max="15089" width="8.7109375" style="1" customWidth="1"/>
    <col min="15090" max="15090" width="9.28515625" style="1" customWidth="1"/>
    <col min="15091" max="15091" width="11.5703125" style="1" customWidth="1"/>
    <col min="15092" max="15334" width="9.140625" style="1"/>
    <col min="15335" max="15335" width="5" style="1" customWidth="1"/>
    <col min="15336" max="15336" width="11" style="1" customWidth="1"/>
    <col min="15337" max="15337" width="51.28515625" style="1" customWidth="1"/>
    <col min="15338" max="15338" width="9.85546875" style="1" customWidth="1"/>
    <col min="15339" max="15339" width="9.140625" style="1" customWidth="1"/>
    <col min="15340" max="15340" width="11.28515625" style="1" customWidth="1"/>
    <col min="15341" max="15341" width="9.28515625" style="1" customWidth="1"/>
    <col min="15342" max="15342" width="10.85546875" style="1" customWidth="1"/>
    <col min="15343" max="15343" width="8.5703125" style="1" customWidth="1"/>
    <col min="15344" max="15344" width="10" style="1" customWidth="1"/>
    <col min="15345" max="15345" width="8.7109375" style="1" customWidth="1"/>
    <col min="15346" max="15346" width="9.28515625" style="1" customWidth="1"/>
    <col min="15347" max="15347" width="11.5703125" style="1" customWidth="1"/>
    <col min="15348" max="15590" width="9.140625" style="1"/>
    <col min="15591" max="15591" width="5" style="1" customWidth="1"/>
    <col min="15592" max="15592" width="11" style="1" customWidth="1"/>
    <col min="15593" max="15593" width="51.28515625" style="1" customWidth="1"/>
    <col min="15594" max="15594" width="9.85546875" style="1" customWidth="1"/>
    <col min="15595" max="15595" width="9.140625" style="1" customWidth="1"/>
    <col min="15596" max="15596" width="11.28515625" style="1" customWidth="1"/>
    <col min="15597" max="15597" width="9.28515625" style="1" customWidth="1"/>
    <col min="15598" max="15598" width="10.85546875" style="1" customWidth="1"/>
    <col min="15599" max="15599" width="8.5703125" style="1" customWidth="1"/>
    <col min="15600" max="15600" width="10" style="1" customWidth="1"/>
    <col min="15601" max="15601" width="8.7109375" style="1" customWidth="1"/>
    <col min="15602" max="15602" width="9.28515625" style="1" customWidth="1"/>
    <col min="15603" max="15603" width="11.5703125" style="1" customWidth="1"/>
    <col min="15604" max="15846" width="9.140625" style="1"/>
    <col min="15847" max="15847" width="5" style="1" customWidth="1"/>
    <col min="15848" max="15848" width="11" style="1" customWidth="1"/>
    <col min="15849" max="15849" width="51.28515625" style="1" customWidth="1"/>
    <col min="15850" max="15850" width="9.85546875" style="1" customWidth="1"/>
    <col min="15851" max="15851" width="9.140625" style="1" customWidth="1"/>
    <col min="15852" max="15852" width="11.28515625" style="1" customWidth="1"/>
    <col min="15853" max="15853" width="9.28515625" style="1" customWidth="1"/>
    <col min="15854" max="15854" width="10.85546875" style="1" customWidth="1"/>
    <col min="15855" max="15855" width="8.5703125" style="1" customWidth="1"/>
    <col min="15856" max="15856" width="10" style="1" customWidth="1"/>
    <col min="15857" max="15857" width="8.7109375" style="1" customWidth="1"/>
    <col min="15858" max="15858" width="9.28515625" style="1" customWidth="1"/>
    <col min="15859" max="15859" width="11.5703125" style="1" customWidth="1"/>
    <col min="15860" max="16102" width="9.140625" style="1"/>
    <col min="16103" max="16103" width="5" style="1" customWidth="1"/>
    <col min="16104" max="16104" width="11" style="1" customWidth="1"/>
    <col min="16105" max="16105" width="51.28515625" style="1" customWidth="1"/>
    <col min="16106" max="16106" width="9.85546875" style="1" customWidth="1"/>
    <col min="16107" max="16107" width="9.140625" style="1" customWidth="1"/>
    <col min="16108" max="16108" width="11.28515625" style="1" customWidth="1"/>
    <col min="16109" max="16109" width="9.28515625" style="1" customWidth="1"/>
    <col min="16110" max="16110" width="10.85546875" style="1" customWidth="1"/>
    <col min="16111" max="16111" width="8.5703125" style="1" customWidth="1"/>
    <col min="16112" max="16112" width="10" style="1" customWidth="1"/>
    <col min="16113" max="16113" width="8.7109375" style="1" customWidth="1"/>
    <col min="16114" max="16114" width="9.28515625" style="1" customWidth="1"/>
    <col min="16115" max="16115" width="11.5703125" style="1" customWidth="1"/>
    <col min="16116" max="16384" width="9.140625" style="1"/>
  </cols>
  <sheetData>
    <row r="1" spans="1:13" ht="44.25" customHeight="1" x14ac:dyDescent="0.2">
      <c r="A1" s="61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7" customFormat="1" ht="44.25" customHeight="1" x14ac:dyDescent="0.2">
      <c r="A2" s="62" t="s">
        <v>177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44.25" customHeight="1" x14ac:dyDescent="0.2">
      <c r="A3" s="49" t="s">
        <v>1</v>
      </c>
      <c r="B3" s="49" t="s">
        <v>2</v>
      </c>
      <c r="C3" s="49" t="s">
        <v>3</v>
      </c>
      <c r="D3" s="52" t="s">
        <v>4</v>
      </c>
      <c r="E3" s="53"/>
      <c r="F3" s="54"/>
      <c r="G3" s="52" t="s">
        <v>179</v>
      </c>
      <c r="H3" s="54"/>
      <c r="I3" s="52" t="s">
        <v>5</v>
      </c>
      <c r="J3" s="54"/>
      <c r="K3" s="63" t="s">
        <v>6</v>
      </c>
      <c r="L3" s="64"/>
      <c r="M3" s="49" t="s">
        <v>79</v>
      </c>
    </row>
    <row r="4" spans="1:13" ht="44.25" customHeight="1" x14ac:dyDescent="0.2">
      <c r="A4" s="51"/>
      <c r="B4" s="51"/>
      <c r="C4" s="51"/>
      <c r="D4" s="40" t="s">
        <v>181</v>
      </c>
      <c r="E4" s="40" t="s">
        <v>7</v>
      </c>
      <c r="F4" s="33" t="s">
        <v>8</v>
      </c>
      <c r="G4" s="41" t="s">
        <v>178</v>
      </c>
      <c r="H4" s="32" t="s">
        <v>79</v>
      </c>
      <c r="I4" s="41" t="s">
        <v>178</v>
      </c>
      <c r="J4" s="32" t="s">
        <v>79</v>
      </c>
      <c r="K4" s="41" t="s">
        <v>178</v>
      </c>
      <c r="L4" s="32" t="s">
        <v>79</v>
      </c>
      <c r="M4" s="51"/>
    </row>
    <row r="5" spans="1:13" s="42" customFormat="1" ht="21" customHeight="1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</row>
    <row r="6" spans="1:13" ht="39" customHeight="1" x14ac:dyDescent="0.3">
      <c r="A6" s="9"/>
      <c r="B6" s="10"/>
      <c r="C6" s="11" t="s">
        <v>9</v>
      </c>
      <c r="D6" s="9"/>
      <c r="E6" s="9"/>
      <c r="F6" s="9"/>
      <c r="G6" s="43"/>
      <c r="H6" s="43"/>
      <c r="I6" s="43"/>
      <c r="J6" s="43"/>
      <c r="K6" s="43"/>
      <c r="L6" s="43"/>
      <c r="M6" s="43"/>
    </row>
    <row r="7" spans="1:13" s="2" customFormat="1" ht="39" customHeight="1" x14ac:dyDescent="0.25">
      <c r="A7" s="36"/>
      <c r="B7" s="36"/>
      <c r="C7" s="11" t="s">
        <v>10</v>
      </c>
      <c r="D7" s="12"/>
      <c r="E7" s="13"/>
      <c r="F7" s="14"/>
      <c r="G7" s="43"/>
      <c r="H7" s="43"/>
      <c r="I7" s="43"/>
      <c r="J7" s="43"/>
      <c r="K7" s="43"/>
      <c r="L7" s="43"/>
      <c r="M7" s="43"/>
    </row>
    <row r="8" spans="1:13" s="3" customFormat="1" ht="96.75" customHeight="1" x14ac:dyDescent="0.25">
      <c r="A8" s="49">
        <v>1</v>
      </c>
      <c r="B8" s="34" t="s">
        <v>20</v>
      </c>
      <c r="C8" s="11" t="s">
        <v>164</v>
      </c>
      <c r="D8" s="11" t="s">
        <v>16</v>
      </c>
      <c r="E8" s="16"/>
      <c r="F8" s="17">
        <v>7.4880000000000002E-2</v>
      </c>
      <c r="G8" s="43"/>
      <c r="H8" s="43"/>
      <c r="I8" s="43"/>
      <c r="J8" s="43"/>
      <c r="K8" s="43"/>
      <c r="L8" s="43"/>
      <c r="M8" s="43"/>
    </row>
    <row r="9" spans="1:13" s="2" customFormat="1" ht="30.75" customHeight="1" x14ac:dyDescent="0.25">
      <c r="A9" s="50"/>
      <c r="B9" s="36"/>
      <c r="C9" s="18" t="s">
        <v>12</v>
      </c>
      <c r="D9" s="12"/>
      <c r="E9" s="13"/>
      <c r="F9" s="14"/>
      <c r="G9" s="43"/>
      <c r="H9" s="43"/>
      <c r="I9" s="43"/>
      <c r="J9" s="43"/>
      <c r="K9" s="43"/>
      <c r="L9" s="43"/>
      <c r="M9" s="43"/>
    </row>
    <row r="10" spans="1:13" s="2" customFormat="1" ht="30.75" customHeight="1" x14ac:dyDescent="0.25">
      <c r="A10" s="50"/>
      <c r="B10" s="36"/>
      <c r="C10" s="18" t="s">
        <v>13</v>
      </c>
      <c r="D10" s="12" t="s">
        <v>14</v>
      </c>
      <c r="E10" s="13">
        <v>20</v>
      </c>
      <c r="F10" s="14">
        <f>E10*F8</f>
        <v>1.4976</v>
      </c>
      <c r="G10" s="43"/>
      <c r="H10" s="43"/>
      <c r="I10" s="43"/>
      <c r="J10" s="43"/>
      <c r="K10" s="43"/>
      <c r="L10" s="43"/>
      <c r="M10" s="43"/>
    </row>
    <row r="11" spans="1:13" s="2" customFormat="1" ht="30.75" customHeight="1" x14ac:dyDescent="0.25">
      <c r="A11" s="50"/>
      <c r="B11" s="36"/>
      <c r="C11" s="18" t="s">
        <v>21</v>
      </c>
      <c r="D11" s="12" t="s">
        <v>15</v>
      </c>
      <c r="E11" s="13">
        <v>44.8</v>
      </c>
      <c r="F11" s="14">
        <f>E11*F8</f>
        <v>3.3546239999999998</v>
      </c>
      <c r="G11" s="43"/>
      <c r="H11" s="43"/>
      <c r="I11" s="43"/>
      <c r="J11" s="43"/>
      <c r="K11" s="43"/>
      <c r="L11" s="43"/>
      <c r="M11" s="43"/>
    </row>
    <row r="12" spans="1:13" s="2" customFormat="1" ht="30.75" customHeight="1" x14ac:dyDescent="0.25">
      <c r="A12" s="50"/>
      <c r="B12" s="36"/>
      <c r="C12" s="18" t="s">
        <v>17</v>
      </c>
      <c r="D12" s="12" t="s">
        <v>0</v>
      </c>
      <c r="E12" s="13">
        <v>2.1</v>
      </c>
      <c r="F12" s="14">
        <f>E12*F8</f>
        <v>0.157248</v>
      </c>
      <c r="G12" s="43"/>
      <c r="H12" s="43"/>
      <c r="I12" s="43"/>
      <c r="J12" s="43"/>
      <c r="K12" s="43"/>
      <c r="L12" s="43"/>
      <c r="M12" s="43"/>
    </row>
    <row r="13" spans="1:13" s="2" customFormat="1" ht="30.75" customHeight="1" x14ac:dyDescent="0.25">
      <c r="A13" s="51"/>
      <c r="B13" s="36"/>
      <c r="C13" s="18" t="s">
        <v>18</v>
      </c>
      <c r="D13" s="12" t="s">
        <v>19</v>
      </c>
      <c r="E13" s="13">
        <v>0.05</v>
      </c>
      <c r="F13" s="14">
        <f>E13*F8</f>
        <v>3.7440000000000004E-3</v>
      </c>
      <c r="G13" s="43"/>
      <c r="H13" s="43"/>
      <c r="I13" s="43"/>
      <c r="J13" s="43"/>
      <c r="K13" s="43"/>
      <c r="L13" s="43"/>
      <c r="M13" s="43"/>
    </row>
    <row r="14" spans="1:13" s="3" customFormat="1" ht="78" customHeight="1" x14ac:dyDescent="0.25">
      <c r="A14" s="49">
        <v>2</v>
      </c>
      <c r="B14" s="34" t="s">
        <v>22</v>
      </c>
      <c r="C14" s="11" t="s">
        <v>165</v>
      </c>
      <c r="D14" s="11" t="s">
        <v>11</v>
      </c>
      <c r="E14" s="16"/>
      <c r="F14" s="17">
        <v>3.9E-2</v>
      </c>
      <c r="G14" s="43"/>
      <c r="H14" s="43"/>
      <c r="I14" s="43"/>
      <c r="J14" s="43"/>
      <c r="K14" s="43"/>
      <c r="L14" s="43"/>
      <c r="M14" s="43"/>
    </row>
    <row r="15" spans="1:13" s="2" customFormat="1" ht="36" customHeight="1" x14ac:dyDescent="0.25">
      <c r="A15" s="50"/>
      <c r="B15" s="36"/>
      <c r="C15" s="18" t="s">
        <v>12</v>
      </c>
      <c r="D15" s="12"/>
      <c r="E15" s="13"/>
      <c r="F15" s="14"/>
      <c r="G15" s="43"/>
      <c r="H15" s="43"/>
      <c r="I15" s="43"/>
      <c r="J15" s="43"/>
      <c r="K15" s="43"/>
      <c r="L15" s="43"/>
      <c r="M15" s="43"/>
    </row>
    <row r="16" spans="1:13" s="2" customFormat="1" ht="36" customHeight="1" x14ac:dyDescent="0.25">
      <c r="A16" s="51"/>
      <c r="B16" s="36"/>
      <c r="C16" s="18" t="s">
        <v>13</v>
      </c>
      <c r="D16" s="12" t="s">
        <v>23</v>
      </c>
      <c r="E16" s="13">
        <v>206</v>
      </c>
      <c r="F16" s="14">
        <f>E16*F14</f>
        <v>8.0340000000000007</v>
      </c>
      <c r="G16" s="43"/>
      <c r="H16" s="43"/>
      <c r="I16" s="43"/>
      <c r="J16" s="43"/>
      <c r="K16" s="43"/>
      <c r="L16" s="43"/>
      <c r="M16" s="43"/>
    </row>
    <row r="17" spans="1:13" s="3" customFormat="1" ht="52.5" customHeight="1" x14ac:dyDescent="0.25">
      <c r="A17" s="49">
        <v>3</v>
      </c>
      <c r="B17" s="34" t="s">
        <v>24</v>
      </c>
      <c r="C17" s="11" t="s">
        <v>25</v>
      </c>
      <c r="D17" s="11" t="s">
        <v>11</v>
      </c>
      <c r="E17" s="16"/>
      <c r="F17" s="17">
        <f>F14</f>
        <v>3.9E-2</v>
      </c>
      <c r="G17" s="43"/>
      <c r="H17" s="43"/>
      <c r="I17" s="43"/>
      <c r="J17" s="43"/>
      <c r="K17" s="43"/>
      <c r="L17" s="43"/>
      <c r="M17" s="43"/>
    </row>
    <row r="18" spans="1:13" s="2" customFormat="1" ht="36" customHeight="1" x14ac:dyDescent="0.25">
      <c r="A18" s="50"/>
      <c r="B18" s="36"/>
      <c r="C18" s="18" t="s">
        <v>12</v>
      </c>
      <c r="D18" s="12"/>
      <c r="E18" s="13"/>
      <c r="F18" s="14"/>
      <c r="G18" s="43"/>
      <c r="H18" s="43"/>
      <c r="I18" s="43"/>
      <c r="J18" s="43"/>
      <c r="K18" s="43"/>
      <c r="L18" s="43"/>
      <c r="M18" s="43"/>
    </row>
    <row r="19" spans="1:13" s="2" customFormat="1" ht="36" customHeight="1" x14ac:dyDescent="0.25">
      <c r="A19" s="51"/>
      <c r="B19" s="36"/>
      <c r="C19" s="18" t="s">
        <v>26</v>
      </c>
      <c r="D19" s="12" t="s">
        <v>23</v>
      </c>
      <c r="E19" s="13">
        <v>154</v>
      </c>
      <c r="F19" s="14">
        <f>E19*F17</f>
        <v>6.0060000000000002</v>
      </c>
      <c r="G19" s="43"/>
      <c r="H19" s="43"/>
      <c r="I19" s="43"/>
      <c r="J19" s="43"/>
      <c r="K19" s="43"/>
      <c r="L19" s="43"/>
      <c r="M19" s="43"/>
    </row>
    <row r="20" spans="1:13" s="3" customFormat="1" ht="98.25" customHeight="1" x14ac:dyDescent="0.25">
      <c r="A20" s="11">
        <v>4</v>
      </c>
      <c r="B20" s="34"/>
      <c r="C20" s="11" t="s">
        <v>173</v>
      </c>
      <c r="D20" s="11" t="s">
        <v>27</v>
      </c>
      <c r="E20" s="19"/>
      <c r="F20" s="16">
        <f>(F8*1000+F14*100)*1.95</f>
        <v>153.62100000000001</v>
      </c>
      <c r="G20" s="43"/>
      <c r="H20" s="43"/>
      <c r="I20" s="43"/>
      <c r="J20" s="43"/>
      <c r="K20" s="43"/>
      <c r="L20" s="43"/>
      <c r="M20" s="43"/>
    </row>
    <row r="21" spans="1:13" s="2" customFormat="1" ht="48" customHeight="1" x14ac:dyDescent="0.25">
      <c r="A21" s="39"/>
      <c r="B21" s="36"/>
      <c r="C21" s="11" t="s">
        <v>108</v>
      </c>
      <c r="D21" s="12"/>
      <c r="E21" s="13"/>
      <c r="F21" s="14"/>
      <c r="G21" s="43"/>
      <c r="H21" s="43"/>
      <c r="I21" s="43"/>
      <c r="J21" s="43"/>
      <c r="K21" s="43"/>
      <c r="L21" s="43"/>
      <c r="M21" s="43"/>
    </row>
    <row r="22" spans="1:13" s="3" customFormat="1" ht="45.75" customHeight="1" x14ac:dyDescent="0.25">
      <c r="A22" s="49">
        <v>5</v>
      </c>
      <c r="B22" s="34" t="s">
        <v>28</v>
      </c>
      <c r="C22" s="11" t="s">
        <v>29</v>
      </c>
      <c r="D22" s="11" t="s">
        <v>30</v>
      </c>
      <c r="E22" s="16"/>
      <c r="F22" s="17">
        <v>2.2309999999999999</v>
      </c>
      <c r="G22" s="43"/>
      <c r="H22" s="43"/>
      <c r="I22" s="43"/>
      <c r="J22" s="43"/>
      <c r="K22" s="43"/>
      <c r="L22" s="43"/>
      <c r="M22" s="43"/>
    </row>
    <row r="23" spans="1:13" s="2" customFormat="1" ht="28.5" customHeight="1" x14ac:dyDescent="0.25">
      <c r="A23" s="50"/>
      <c r="B23" s="36"/>
      <c r="C23" s="18" t="s">
        <v>12</v>
      </c>
      <c r="D23" s="12"/>
      <c r="E23" s="13"/>
      <c r="F23" s="14"/>
      <c r="G23" s="43"/>
      <c r="H23" s="43"/>
      <c r="I23" s="43"/>
      <c r="J23" s="43"/>
      <c r="K23" s="43"/>
      <c r="L23" s="43"/>
      <c r="M23" s="43"/>
    </row>
    <row r="24" spans="1:13" s="2" customFormat="1" ht="28.5" customHeight="1" x14ac:dyDescent="0.25">
      <c r="A24" s="50"/>
      <c r="B24" s="36"/>
      <c r="C24" s="18" t="s">
        <v>13</v>
      </c>
      <c r="D24" s="12" t="s">
        <v>14</v>
      </c>
      <c r="E24" s="13">
        <v>0.89</v>
      </c>
      <c r="F24" s="14">
        <f>E24*F22</f>
        <v>1.98559</v>
      </c>
      <c r="G24" s="43"/>
      <c r="H24" s="43"/>
      <c r="I24" s="43"/>
      <c r="J24" s="43"/>
      <c r="K24" s="43"/>
      <c r="L24" s="43"/>
      <c r="M24" s="43"/>
    </row>
    <row r="25" spans="1:13" s="2" customFormat="1" ht="28.5" customHeight="1" x14ac:dyDescent="0.25">
      <c r="A25" s="50"/>
      <c r="B25" s="36"/>
      <c r="C25" s="18" t="s">
        <v>31</v>
      </c>
      <c r="D25" s="12" t="s">
        <v>0</v>
      </c>
      <c r="E25" s="13">
        <v>0.37</v>
      </c>
      <c r="F25" s="14">
        <f>E25*F22</f>
        <v>0.82546999999999993</v>
      </c>
      <c r="G25" s="43"/>
      <c r="H25" s="43"/>
      <c r="I25" s="43"/>
      <c r="J25" s="43"/>
      <c r="K25" s="43"/>
      <c r="L25" s="43"/>
      <c r="M25" s="43"/>
    </row>
    <row r="26" spans="1:13" s="2" customFormat="1" ht="28.5" customHeight="1" x14ac:dyDescent="0.25">
      <c r="A26" s="50"/>
      <c r="B26" s="36"/>
      <c r="C26" s="18" t="s">
        <v>32</v>
      </c>
      <c r="D26" s="12"/>
      <c r="E26" s="13"/>
      <c r="F26" s="14"/>
      <c r="G26" s="43"/>
      <c r="H26" s="43"/>
      <c r="I26" s="43"/>
      <c r="J26" s="43"/>
      <c r="K26" s="43"/>
      <c r="L26" s="43"/>
      <c r="M26" s="43"/>
    </row>
    <row r="27" spans="1:13" s="2" customFormat="1" ht="28.5" customHeight="1" x14ac:dyDescent="0.25">
      <c r="A27" s="50"/>
      <c r="B27" s="36"/>
      <c r="C27" s="18" t="s">
        <v>33</v>
      </c>
      <c r="D27" s="12" t="s">
        <v>19</v>
      </c>
      <c r="E27" s="13">
        <v>1.22</v>
      </c>
      <c r="F27" s="14">
        <f>E27*F22</f>
        <v>2.7218199999999997</v>
      </c>
      <c r="G27" s="43"/>
      <c r="H27" s="43"/>
      <c r="I27" s="43"/>
      <c r="J27" s="43"/>
      <c r="K27" s="43"/>
      <c r="L27" s="43"/>
      <c r="M27" s="43"/>
    </row>
    <row r="28" spans="1:13" s="2" customFormat="1" ht="28.5" customHeight="1" x14ac:dyDescent="0.25">
      <c r="A28" s="51"/>
      <c r="B28" s="36"/>
      <c r="C28" s="18" t="s">
        <v>34</v>
      </c>
      <c r="D28" s="12" t="s">
        <v>0</v>
      </c>
      <c r="E28" s="13">
        <v>0.02</v>
      </c>
      <c r="F28" s="14">
        <f>E28*F22</f>
        <v>4.462E-2</v>
      </c>
      <c r="G28" s="43"/>
      <c r="H28" s="43"/>
      <c r="I28" s="43"/>
      <c r="J28" s="43"/>
      <c r="K28" s="43"/>
      <c r="L28" s="43"/>
      <c r="M28" s="43"/>
    </row>
    <row r="29" spans="1:13" s="3" customFormat="1" ht="47.25" customHeight="1" x14ac:dyDescent="0.25">
      <c r="A29" s="49">
        <v>6</v>
      </c>
      <c r="B29" s="34" t="s">
        <v>106</v>
      </c>
      <c r="C29" s="11" t="s">
        <v>35</v>
      </c>
      <c r="D29" s="11" t="s">
        <v>11</v>
      </c>
      <c r="E29" s="16"/>
      <c r="F29" s="17">
        <v>0.10539999999999999</v>
      </c>
      <c r="G29" s="43"/>
      <c r="H29" s="43"/>
      <c r="I29" s="43"/>
      <c r="J29" s="43"/>
      <c r="K29" s="43"/>
      <c r="L29" s="43"/>
      <c r="M29" s="43"/>
    </row>
    <row r="30" spans="1:13" s="2" customFormat="1" ht="28.5" customHeight="1" x14ac:dyDescent="0.25">
      <c r="A30" s="50"/>
      <c r="B30" s="36"/>
      <c r="C30" s="18" t="s">
        <v>12</v>
      </c>
      <c r="D30" s="12"/>
      <c r="E30" s="13"/>
      <c r="F30" s="14"/>
      <c r="G30" s="43"/>
      <c r="H30" s="43"/>
      <c r="I30" s="43"/>
      <c r="J30" s="43"/>
      <c r="K30" s="43"/>
      <c r="L30" s="43"/>
      <c r="M30" s="43"/>
    </row>
    <row r="31" spans="1:13" s="2" customFormat="1" ht="28.5" customHeight="1" x14ac:dyDescent="0.25">
      <c r="A31" s="50"/>
      <c r="B31" s="36"/>
      <c r="C31" s="18" t="s">
        <v>13</v>
      </c>
      <c r="D31" s="12" t="s">
        <v>14</v>
      </c>
      <c r="E31" s="13">
        <v>290</v>
      </c>
      <c r="F31" s="14">
        <f>E31*F29</f>
        <v>30.565999999999999</v>
      </c>
      <c r="G31" s="43"/>
      <c r="H31" s="43"/>
      <c r="I31" s="43"/>
      <c r="J31" s="43"/>
      <c r="K31" s="43"/>
      <c r="L31" s="43"/>
      <c r="M31" s="43"/>
    </row>
    <row r="32" spans="1:13" s="2" customFormat="1" ht="28.5" customHeight="1" x14ac:dyDescent="0.25">
      <c r="A32" s="50"/>
      <c r="B32" s="36"/>
      <c r="C32" s="18" t="s">
        <v>31</v>
      </c>
      <c r="D32" s="12" t="s">
        <v>0</v>
      </c>
      <c r="E32" s="13">
        <v>93</v>
      </c>
      <c r="F32" s="14">
        <f>E32*F29</f>
        <v>9.8021999999999991</v>
      </c>
      <c r="G32" s="43"/>
      <c r="H32" s="43"/>
      <c r="I32" s="43"/>
      <c r="J32" s="43"/>
      <c r="K32" s="43"/>
      <c r="L32" s="43"/>
      <c r="M32" s="43"/>
    </row>
    <row r="33" spans="1:13" s="2" customFormat="1" ht="28.5" customHeight="1" x14ac:dyDescent="0.25">
      <c r="A33" s="50"/>
      <c r="B33" s="36"/>
      <c r="C33" s="18" t="s">
        <v>32</v>
      </c>
      <c r="D33" s="12"/>
      <c r="E33" s="13"/>
      <c r="F33" s="14"/>
      <c r="G33" s="43"/>
      <c r="H33" s="43"/>
      <c r="I33" s="43"/>
      <c r="J33" s="43"/>
      <c r="K33" s="43"/>
      <c r="L33" s="43"/>
      <c r="M33" s="43"/>
    </row>
    <row r="34" spans="1:13" s="2" customFormat="1" ht="28.5" customHeight="1" x14ac:dyDescent="0.25">
      <c r="A34" s="50"/>
      <c r="B34" s="36"/>
      <c r="C34" s="18" t="s">
        <v>36</v>
      </c>
      <c r="D34" s="12" t="s">
        <v>19</v>
      </c>
      <c r="E34" s="13">
        <v>101.5</v>
      </c>
      <c r="F34" s="14">
        <f>E34*F29</f>
        <v>10.6981</v>
      </c>
      <c r="G34" s="43"/>
      <c r="H34" s="43"/>
      <c r="I34" s="43"/>
      <c r="J34" s="43"/>
      <c r="K34" s="43"/>
      <c r="L34" s="43"/>
      <c r="M34" s="43"/>
    </row>
    <row r="35" spans="1:13" s="2" customFormat="1" ht="44.25" customHeight="1" x14ac:dyDescent="0.25">
      <c r="A35" s="50"/>
      <c r="B35" s="36"/>
      <c r="C35" s="18" t="s">
        <v>111</v>
      </c>
      <c r="D35" s="12" t="s">
        <v>27</v>
      </c>
      <c r="E35" s="13" t="s">
        <v>37</v>
      </c>
      <c r="F35" s="14">
        <v>2.1999999999999999E-2</v>
      </c>
      <c r="G35" s="43"/>
      <c r="H35" s="43"/>
      <c r="I35" s="43"/>
      <c r="J35" s="43"/>
      <c r="K35" s="43"/>
      <c r="L35" s="43"/>
      <c r="M35" s="43"/>
    </row>
    <row r="36" spans="1:13" s="2" customFormat="1" ht="27" customHeight="1" x14ac:dyDescent="0.25">
      <c r="A36" s="50"/>
      <c r="B36" s="36"/>
      <c r="C36" s="18" t="s">
        <v>166</v>
      </c>
      <c r="D36" s="12" t="s">
        <v>27</v>
      </c>
      <c r="E36" s="13" t="s">
        <v>37</v>
      </c>
      <c r="F36" s="14">
        <v>0.124</v>
      </c>
      <c r="G36" s="43"/>
      <c r="H36" s="43"/>
      <c r="I36" s="43"/>
      <c r="J36" s="43"/>
      <c r="K36" s="43"/>
      <c r="L36" s="43"/>
      <c r="M36" s="43"/>
    </row>
    <row r="37" spans="1:13" s="2" customFormat="1" ht="27" customHeight="1" x14ac:dyDescent="0.25">
      <c r="A37" s="50"/>
      <c r="B37" s="36"/>
      <c r="C37" s="18" t="s">
        <v>122</v>
      </c>
      <c r="D37" s="12" t="s">
        <v>38</v>
      </c>
      <c r="E37" s="20">
        <v>51.1</v>
      </c>
      <c r="F37" s="14">
        <f>E37*F29</f>
        <v>5.3859399999999997</v>
      </c>
      <c r="G37" s="43"/>
      <c r="H37" s="43"/>
      <c r="I37" s="43"/>
      <c r="J37" s="43"/>
      <c r="K37" s="43"/>
      <c r="L37" s="43"/>
      <c r="M37" s="43"/>
    </row>
    <row r="38" spans="1:13" s="2" customFormat="1" ht="48.75" customHeight="1" x14ac:dyDescent="0.25">
      <c r="A38" s="50"/>
      <c r="B38" s="36"/>
      <c r="C38" s="18" t="s">
        <v>39</v>
      </c>
      <c r="D38" s="12" t="s">
        <v>19</v>
      </c>
      <c r="E38" s="20">
        <v>0.56000000000000005</v>
      </c>
      <c r="F38" s="14">
        <f>E38*F29</f>
        <v>5.9024E-2</v>
      </c>
      <c r="G38" s="43"/>
      <c r="H38" s="43"/>
      <c r="I38" s="43"/>
      <c r="J38" s="43"/>
      <c r="K38" s="43"/>
      <c r="L38" s="43"/>
      <c r="M38" s="43"/>
    </row>
    <row r="39" spans="1:13" s="2" customFormat="1" ht="27" customHeight="1" x14ac:dyDescent="0.25">
      <c r="A39" s="51"/>
      <c r="B39" s="36"/>
      <c r="C39" s="18" t="s">
        <v>34</v>
      </c>
      <c r="D39" s="12" t="s">
        <v>0</v>
      </c>
      <c r="E39" s="13">
        <v>16</v>
      </c>
      <c r="F39" s="14">
        <f>E39*F29</f>
        <v>1.6863999999999999</v>
      </c>
      <c r="G39" s="43"/>
      <c r="H39" s="43"/>
      <c r="I39" s="43"/>
      <c r="J39" s="43"/>
      <c r="K39" s="43"/>
      <c r="L39" s="43"/>
      <c r="M39" s="43"/>
    </row>
    <row r="40" spans="1:13" s="3" customFormat="1" ht="30.75" customHeight="1" x14ac:dyDescent="0.25">
      <c r="A40" s="49">
        <v>7</v>
      </c>
      <c r="B40" s="34" t="s">
        <v>101</v>
      </c>
      <c r="C40" s="11" t="s">
        <v>103</v>
      </c>
      <c r="D40" s="11" t="s">
        <v>102</v>
      </c>
      <c r="E40" s="16"/>
      <c r="F40" s="17">
        <v>5.4000000000000003E-3</v>
      </c>
      <c r="G40" s="43"/>
      <c r="H40" s="43"/>
      <c r="I40" s="43"/>
      <c r="J40" s="43"/>
      <c r="K40" s="43"/>
      <c r="L40" s="43"/>
      <c r="M40" s="43"/>
    </row>
    <row r="41" spans="1:13" s="2" customFormat="1" ht="26.25" customHeight="1" x14ac:dyDescent="0.25">
      <c r="A41" s="50"/>
      <c r="B41" s="36"/>
      <c r="C41" s="18" t="s">
        <v>12</v>
      </c>
      <c r="D41" s="12"/>
      <c r="E41" s="13"/>
      <c r="F41" s="14"/>
      <c r="G41" s="43"/>
      <c r="H41" s="43"/>
      <c r="I41" s="43"/>
      <c r="J41" s="43"/>
      <c r="K41" s="43"/>
      <c r="L41" s="43"/>
      <c r="M41" s="43"/>
    </row>
    <row r="42" spans="1:13" s="2" customFormat="1" ht="26.25" customHeight="1" x14ac:dyDescent="0.25">
      <c r="A42" s="50"/>
      <c r="B42" s="36"/>
      <c r="C42" s="18" t="s">
        <v>13</v>
      </c>
      <c r="D42" s="12" t="s">
        <v>14</v>
      </c>
      <c r="E42" s="13">
        <v>210</v>
      </c>
      <c r="F42" s="14">
        <f>E42*F40</f>
        <v>1.1340000000000001</v>
      </c>
      <c r="G42" s="43"/>
      <c r="H42" s="43"/>
      <c r="I42" s="43"/>
      <c r="J42" s="43"/>
      <c r="K42" s="43"/>
      <c r="L42" s="43"/>
      <c r="M42" s="43"/>
    </row>
    <row r="43" spans="1:13" s="2" customFormat="1" ht="26.25" customHeight="1" x14ac:dyDescent="0.25">
      <c r="A43" s="50"/>
      <c r="B43" s="36"/>
      <c r="C43" s="18" t="s">
        <v>31</v>
      </c>
      <c r="D43" s="12" t="s">
        <v>0</v>
      </c>
      <c r="E43" s="13">
        <v>1.4</v>
      </c>
      <c r="F43" s="14">
        <f>E43*F40</f>
        <v>7.5599999999999999E-3</v>
      </c>
      <c r="G43" s="43"/>
      <c r="H43" s="43"/>
      <c r="I43" s="43"/>
      <c r="J43" s="43"/>
      <c r="K43" s="43"/>
      <c r="L43" s="43"/>
      <c r="M43" s="43"/>
    </row>
    <row r="44" spans="1:13" s="2" customFormat="1" ht="26.25" customHeight="1" x14ac:dyDescent="0.25">
      <c r="A44" s="50"/>
      <c r="B44" s="36"/>
      <c r="C44" s="18" t="s">
        <v>32</v>
      </c>
      <c r="D44" s="12"/>
      <c r="E44" s="13"/>
      <c r="F44" s="14"/>
      <c r="G44" s="43"/>
      <c r="H44" s="43"/>
      <c r="I44" s="43"/>
      <c r="J44" s="43"/>
      <c r="K44" s="43"/>
      <c r="L44" s="43"/>
      <c r="M44" s="43"/>
    </row>
    <row r="45" spans="1:13" s="2" customFormat="1" ht="44.25" customHeight="1" x14ac:dyDescent="0.25">
      <c r="A45" s="50"/>
      <c r="B45" s="36"/>
      <c r="C45" s="18" t="s">
        <v>104</v>
      </c>
      <c r="D45" s="12" t="s">
        <v>38</v>
      </c>
      <c r="E45" s="13" t="s">
        <v>37</v>
      </c>
      <c r="F45" s="14">
        <v>0.05</v>
      </c>
      <c r="G45" s="43"/>
      <c r="H45" s="43"/>
      <c r="I45" s="43"/>
      <c r="J45" s="43"/>
      <c r="K45" s="43"/>
      <c r="L45" s="43"/>
      <c r="M45" s="43"/>
    </row>
    <row r="46" spans="1:13" s="2" customFormat="1" ht="26.25" customHeight="1" x14ac:dyDescent="0.25">
      <c r="A46" s="50"/>
      <c r="B46" s="36"/>
      <c r="C46" s="18" t="s">
        <v>105</v>
      </c>
      <c r="D46" s="12" t="s">
        <v>27</v>
      </c>
      <c r="E46" s="20" t="s">
        <v>37</v>
      </c>
      <c r="F46" s="14">
        <v>3.0000000000000001E-3</v>
      </c>
      <c r="G46" s="43"/>
      <c r="H46" s="43"/>
      <c r="I46" s="43"/>
      <c r="J46" s="43"/>
      <c r="K46" s="43"/>
      <c r="L46" s="43"/>
      <c r="M46" s="43"/>
    </row>
    <row r="47" spans="1:13" s="2" customFormat="1" ht="26.25" customHeight="1" x14ac:dyDescent="0.25">
      <c r="A47" s="51"/>
      <c r="B47" s="36"/>
      <c r="C47" s="18" t="s">
        <v>34</v>
      </c>
      <c r="D47" s="12" t="s">
        <v>0</v>
      </c>
      <c r="E47" s="13">
        <v>2</v>
      </c>
      <c r="F47" s="14">
        <f>E47*F40</f>
        <v>1.0800000000000001E-2</v>
      </c>
      <c r="G47" s="43"/>
      <c r="H47" s="43"/>
      <c r="I47" s="43"/>
      <c r="J47" s="43"/>
      <c r="K47" s="43"/>
      <c r="L47" s="43"/>
      <c r="M47" s="43"/>
    </row>
    <row r="48" spans="1:13" s="2" customFormat="1" ht="31.5" customHeight="1" x14ac:dyDescent="0.25">
      <c r="A48" s="36"/>
      <c r="B48" s="36"/>
      <c r="C48" s="11" t="s">
        <v>40</v>
      </c>
      <c r="D48" s="12"/>
      <c r="E48" s="13"/>
      <c r="F48" s="14"/>
      <c r="G48" s="43"/>
      <c r="H48" s="43"/>
      <c r="I48" s="43"/>
      <c r="J48" s="43"/>
      <c r="K48" s="43"/>
      <c r="L48" s="43"/>
      <c r="M48" s="43"/>
    </row>
    <row r="49" spans="1:13" s="3" customFormat="1" ht="45.75" customHeight="1" x14ac:dyDescent="0.25">
      <c r="A49" s="49">
        <v>8</v>
      </c>
      <c r="B49" s="34" t="s">
        <v>41</v>
      </c>
      <c r="C49" s="11" t="s">
        <v>42</v>
      </c>
      <c r="D49" s="11" t="s">
        <v>43</v>
      </c>
      <c r="E49" s="16"/>
      <c r="F49" s="17">
        <f>F59</f>
        <v>0.28799999999999998</v>
      </c>
      <c r="G49" s="43"/>
      <c r="H49" s="43"/>
      <c r="I49" s="43"/>
      <c r="J49" s="43"/>
      <c r="K49" s="43"/>
      <c r="L49" s="43"/>
      <c r="M49" s="43"/>
    </row>
    <row r="50" spans="1:13" s="2" customFormat="1" ht="26.25" customHeight="1" x14ac:dyDescent="0.25">
      <c r="A50" s="50"/>
      <c r="B50" s="36"/>
      <c r="C50" s="18" t="s">
        <v>12</v>
      </c>
      <c r="D50" s="12"/>
      <c r="E50" s="13"/>
      <c r="F50" s="14"/>
      <c r="G50" s="43"/>
      <c r="H50" s="43"/>
      <c r="I50" s="43"/>
      <c r="J50" s="43"/>
      <c r="K50" s="43"/>
      <c r="L50" s="43"/>
      <c r="M50" s="43"/>
    </row>
    <row r="51" spans="1:13" s="2" customFormat="1" ht="26.25" customHeight="1" x14ac:dyDescent="0.25">
      <c r="A51" s="50"/>
      <c r="B51" s="36"/>
      <c r="C51" s="18" t="s">
        <v>13</v>
      </c>
      <c r="D51" s="12" t="s">
        <v>14</v>
      </c>
      <c r="E51" s="13">
        <v>13</v>
      </c>
      <c r="F51" s="14">
        <f>E51*F49</f>
        <v>3.7439999999999998</v>
      </c>
      <c r="G51" s="43"/>
      <c r="H51" s="43"/>
      <c r="I51" s="43"/>
      <c r="J51" s="43"/>
      <c r="K51" s="43"/>
      <c r="L51" s="43"/>
      <c r="M51" s="43"/>
    </row>
    <row r="52" spans="1:13" s="2" customFormat="1" ht="26.25" customHeight="1" x14ac:dyDescent="0.25">
      <c r="A52" s="50"/>
      <c r="B52" s="36"/>
      <c r="C52" s="18" t="s">
        <v>44</v>
      </c>
      <c r="D52" s="12" t="s">
        <v>15</v>
      </c>
      <c r="E52" s="13">
        <v>16.2</v>
      </c>
      <c r="F52" s="14">
        <f>E52*F49</f>
        <v>4.6655999999999995</v>
      </c>
      <c r="G52" s="43"/>
      <c r="H52" s="43"/>
      <c r="I52" s="43"/>
      <c r="J52" s="43"/>
      <c r="K52" s="43"/>
      <c r="L52" s="43"/>
      <c r="M52" s="43"/>
    </row>
    <row r="53" spans="1:13" s="2" customFormat="1" ht="26.25" customHeight="1" x14ac:dyDescent="0.25">
      <c r="A53" s="50"/>
      <c r="B53" s="36"/>
      <c r="C53" s="18" t="s">
        <v>45</v>
      </c>
      <c r="D53" s="12" t="s">
        <v>15</v>
      </c>
      <c r="E53" s="13">
        <v>0.94</v>
      </c>
      <c r="F53" s="14">
        <f>E53*F49</f>
        <v>0.27071999999999996</v>
      </c>
      <c r="G53" s="43"/>
      <c r="H53" s="43"/>
      <c r="I53" s="43"/>
      <c r="J53" s="43"/>
      <c r="K53" s="43"/>
      <c r="L53" s="43"/>
      <c r="M53" s="43"/>
    </row>
    <row r="54" spans="1:13" s="2" customFormat="1" ht="26.25" customHeight="1" x14ac:dyDescent="0.25">
      <c r="A54" s="50"/>
      <c r="B54" s="36"/>
      <c r="C54" s="18" t="s">
        <v>46</v>
      </c>
      <c r="D54" s="12" t="s">
        <v>15</v>
      </c>
      <c r="E54" s="13">
        <v>2.31</v>
      </c>
      <c r="F54" s="14">
        <f>E54*F49</f>
        <v>0.66527999999999998</v>
      </c>
      <c r="G54" s="43"/>
      <c r="H54" s="43"/>
      <c r="I54" s="43"/>
      <c r="J54" s="43"/>
      <c r="K54" s="43"/>
      <c r="L54" s="43"/>
      <c r="M54" s="43"/>
    </row>
    <row r="55" spans="1:13" s="2" customFormat="1" ht="26.25" customHeight="1" x14ac:dyDescent="0.25">
      <c r="A55" s="50"/>
      <c r="B55" s="36"/>
      <c r="C55" s="18" t="s">
        <v>47</v>
      </c>
      <c r="D55" s="12" t="s">
        <v>15</v>
      </c>
      <c r="E55" s="13">
        <v>1.76</v>
      </c>
      <c r="F55" s="14">
        <f>E55*F49</f>
        <v>0.50688</v>
      </c>
      <c r="G55" s="43"/>
      <c r="H55" s="43"/>
      <c r="I55" s="43"/>
      <c r="J55" s="43"/>
      <c r="K55" s="43"/>
      <c r="L55" s="43"/>
      <c r="M55" s="43"/>
    </row>
    <row r="56" spans="1:13" s="2" customFormat="1" ht="26.25" customHeight="1" x14ac:dyDescent="0.25">
      <c r="A56" s="50"/>
      <c r="B56" s="36"/>
      <c r="C56" s="18" t="s">
        <v>48</v>
      </c>
      <c r="D56" s="12" t="s">
        <v>0</v>
      </c>
      <c r="E56" s="13">
        <v>0.53</v>
      </c>
      <c r="F56" s="14">
        <f>E56*F49</f>
        <v>0.15264</v>
      </c>
      <c r="G56" s="43"/>
      <c r="H56" s="43"/>
      <c r="I56" s="43"/>
      <c r="J56" s="43"/>
      <c r="K56" s="43"/>
      <c r="L56" s="43"/>
      <c r="M56" s="43"/>
    </row>
    <row r="57" spans="1:13" s="2" customFormat="1" ht="26.25" customHeight="1" x14ac:dyDescent="0.25">
      <c r="A57" s="50"/>
      <c r="B57" s="36"/>
      <c r="C57" s="18" t="s">
        <v>32</v>
      </c>
      <c r="D57" s="12"/>
      <c r="E57" s="13"/>
      <c r="F57" s="14"/>
      <c r="G57" s="43"/>
      <c r="H57" s="43"/>
      <c r="I57" s="43"/>
      <c r="J57" s="43"/>
      <c r="K57" s="43"/>
      <c r="L57" s="43"/>
      <c r="M57" s="43"/>
    </row>
    <row r="58" spans="1:13" s="2" customFormat="1" ht="26.25" customHeight="1" x14ac:dyDescent="0.25">
      <c r="A58" s="51"/>
      <c r="B58" s="36" t="s">
        <v>49</v>
      </c>
      <c r="C58" s="18" t="s">
        <v>50</v>
      </c>
      <c r="D58" s="12" t="s">
        <v>19</v>
      </c>
      <c r="E58" s="13">
        <v>12.8</v>
      </c>
      <c r="F58" s="14">
        <f>E58*F49</f>
        <v>3.6863999999999999</v>
      </c>
      <c r="G58" s="43"/>
      <c r="H58" s="43"/>
      <c r="I58" s="43"/>
      <c r="J58" s="43"/>
      <c r="K58" s="43"/>
      <c r="L58" s="43"/>
      <c r="M58" s="43"/>
    </row>
    <row r="59" spans="1:13" s="3" customFormat="1" ht="60.75" customHeight="1" x14ac:dyDescent="0.25">
      <c r="A59" s="49">
        <v>9</v>
      </c>
      <c r="B59" s="34" t="s">
        <v>51</v>
      </c>
      <c r="C59" s="11" t="s">
        <v>96</v>
      </c>
      <c r="D59" s="11" t="s">
        <v>43</v>
      </c>
      <c r="E59" s="16"/>
      <c r="F59" s="17">
        <f>F71</f>
        <v>0.28799999999999998</v>
      </c>
      <c r="G59" s="43"/>
      <c r="H59" s="43"/>
      <c r="I59" s="43"/>
      <c r="J59" s="43"/>
      <c r="K59" s="43"/>
      <c r="L59" s="43"/>
      <c r="M59" s="43"/>
    </row>
    <row r="60" spans="1:13" s="2" customFormat="1" ht="35.25" customHeight="1" x14ac:dyDescent="0.25">
      <c r="A60" s="50"/>
      <c r="B60" s="36"/>
      <c r="C60" s="18" t="s">
        <v>12</v>
      </c>
      <c r="D60" s="12"/>
      <c r="E60" s="13"/>
      <c r="F60" s="14"/>
      <c r="G60" s="43"/>
      <c r="H60" s="43"/>
      <c r="I60" s="43"/>
      <c r="J60" s="43"/>
      <c r="K60" s="43"/>
      <c r="L60" s="43"/>
      <c r="M60" s="43"/>
    </row>
    <row r="61" spans="1:13" s="2" customFormat="1" ht="35.25" customHeight="1" x14ac:dyDescent="0.25">
      <c r="A61" s="50"/>
      <c r="B61" s="36"/>
      <c r="C61" s="18" t="s">
        <v>13</v>
      </c>
      <c r="D61" s="12" t="s">
        <v>14</v>
      </c>
      <c r="E61" s="13">
        <v>24.6</v>
      </c>
      <c r="F61" s="14">
        <f>E61*F59</f>
        <v>7.0847999999999995</v>
      </c>
      <c r="G61" s="43"/>
      <c r="H61" s="43"/>
      <c r="I61" s="43"/>
      <c r="J61" s="43"/>
      <c r="K61" s="43"/>
      <c r="L61" s="43"/>
      <c r="M61" s="43"/>
    </row>
    <row r="62" spans="1:13" s="2" customFormat="1" ht="35.25" customHeight="1" x14ac:dyDescent="0.25">
      <c r="A62" s="50"/>
      <c r="B62" s="36"/>
      <c r="C62" s="18" t="s">
        <v>44</v>
      </c>
      <c r="D62" s="12" t="s">
        <v>15</v>
      </c>
      <c r="E62" s="13">
        <v>1.72</v>
      </c>
      <c r="F62" s="14">
        <f>E62*F59</f>
        <v>0.49535999999999997</v>
      </c>
      <c r="G62" s="43"/>
      <c r="H62" s="43"/>
      <c r="I62" s="43"/>
      <c r="J62" s="43"/>
      <c r="K62" s="43"/>
      <c r="L62" s="43"/>
      <c r="M62" s="43"/>
    </row>
    <row r="63" spans="1:13" s="6" customFormat="1" ht="35.25" customHeight="1" x14ac:dyDescent="0.25">
      <c r="A63" s="50"/>
      <c r="B63" s="36"/>
      <c r="C63" s="18" t="s">
        <v>110</v>
      </c>
      <c r="D63" s="12" t="s">
        <v>15</v>
      </c>
      <c r="E63" s="13">
        <v>2.58</v>
      </c>
      <c r="F63" s="14">
        <f>E63*F59</f>
        <v>0.74303999999999992</v>
      </c>
      <c r="G63" s="43"/>
      <c r="H63" s="43"/>
      <c r="I63" s="43"/>
      <c r="J63" s="43"/>
      <c r="K63" s="43"/>
      <c r="L63" s="43"/>
      <c r="M63" s="43"/>
    </row>
    <row r="64" spans="1:13" s="2" customFormat="1" ht="45.75" customHeight="1" x14ac:dyDescent="0.25">
      <c r="A64" s="50"/>
      <c r="B64" s="36"/>
      <c r="C64" s="18" t="s">
        <v>52</v>
      </c>
      <c r="D64" s="12" t="s">
        <v>15</v>
      </c>
      <c r="E64" s="13">
        <v>0.41</v>
      </c>
      <c r="F64" s="14">
        <f>E64*F59</f>
        <v>0.11807999999999999</v>
      </c>
      <c r="G64" s="43"/>
      <c r="H64" s="43"/>
      <c r="I64" s="43"/>
      <c r="J64" s="43"/>
      <c r="K64" s="43"/>
      <c r="L64" s="43"/>
      <c r="M64" s="43"/>
    </row>
    <row r="65" spans="1:13" s="2" customFormat="1" ht="35.25" customHeight="1" x14ac:dyDescent="0.25">
      <c r="A65" s="50"/>
      <c r="B65" s="36"/>
      <c r="C65" s="18" t="s">
        <v>53</v>
      </c>
      <c r="D65" s="12" t="s">
        <v>15</v>
      </c>
      <c r="E65" s="13">
        <v>6.2</v>
      </c>
      <c r="F65" s="14">
        <f>E65*F59</f>
        <v>1.7855999999999999</v>
      </c>
      <c r="G65" s="43"/>
      <c r="H65" s="43"/>
      <c r="I65" s="43"/>
      <c r="J65" s="43"/>
      <c r="K65" s="43"/>
      <c r="L65" s="43"/>
      <c r="M65" s="43"/>
    </row>
    <row r="66" spans="1:13" s="2" customFormat="1" ht="35.25" customHeight="1" x14ac:dyDescent="0.25">
      <c r="A66" s="50"/>
      <c r="B66" s="36"/>
      <c r="C66" s="18" t="s">
        <v>45</v>
      </c>
      <c r="D66" s="12" t="s">
        <v>15</v>
      </c>
      <c r="E66" s="13">
        <v>4.54</v>
      </c>
      <c r="F66" s="14">
        <f>E66*F59</f>
        <v>1.30752</v>
      </c>
      <c r="G66" s="43"/>
      <c r="H66" s="43"/>
      <c r="I66" s="43"/>
      <c r="J66" s="43"/>
      <c r="K66" s="43"/>
      <c r="L66" s="43"/>
      <c r="M66" s="43"/>
    </row>
    <row r="67" spans="1:13" s="2" customFormat="1" ht="35.25" customHeight="1" x14ac:dyDescent="0.25">
      <c r="A67" s="50"/>
      <c r="B67" s="36"/>
      <c r="C67" s="18" t="s">
        <v>47</v>
      </c>
      <c r="D67" s="12" t="s">
        <v>15</v>
      </c>
      <c r="E67" s="13">
        <v>1.48</v>
      </c>
      <c r="F67" s="14">
        <f>E67*F59</f>
        <v>0.42623999999999995</v>
      </c>
      <c r="G67" s="43"/>
      <c r="H67" s="43"/>
      <c r="I67" s="43"/>
      <c r="J67" s="43"/>
      <c r="K67" s="43"/>
      <c r="L67" s="43"/>
      <c r="M67" s="43"/>
    </row>
    <row r="68" spans="1:13" s="2" customFormat="1" ht="35.25" customHeight="1" x14ac:dyDescent="0.25">
      <c r="A68" s="50"/>
      <c r="B68" s="36"/>
      <c r="C68" s="18" t="s">
        <v>32</v>
      </c>
      <c r="D68" s="12"/>
      <c r="E68" s="13"/>
      <c r="F68" s="14"/>
      <c r="G68" s="43"/>
      <c r="H68" s="43"/>
      <c r="I68" s="43"/>
      <c r="J68" s="43"/>
      <c r="K68" s="43"/>
      <c r="L68" s="43"/>
      <c r="M68" s="43"/>
    </row>
    <row r="69" spans="1:13" s="2" customFormat="1" ht="45" customHeight="1" x14ac:dyDescent="0.25">
      <c r="A69" s="50"/>
      <c r="B69" s="36"/>
      <c r="C69" s="18" t="s">
        <v>54</v>
      </c>
      <c r="D69" s="12" t="s">
        <v>19</v>
      </c>
      <c r="E69" s="13">
        <f>149+12.4*(20-12)</f>
        <v>248.2</v>
      </c>
      <c r="F69" s="14">
        <f>E69*F59</f>
        <v>71.481599999999986</v>
      </c>
      <c r="G69" s="43"/>
      <c r="H69" s="43"/>
      <c r="I69" s="43"/>
      <c r="J69" s="43"/>
      <c r="K69" s="43"/>
      <c r="L69" s="43"/>
      <c r="M69" s="43"/>
    </row>
    <row r="70" spans="1:13" s="2" customFormat="1" ht="35.25" customHeight="1" x14ac:dyDescent="0.25">
      <c r="A70" s="51"/>
      <c r="B70" s="36" t="s">
        <v>49</v>
      </c>
      <c r="C70" s="18" t="s">
        <v>50</v>
      </c>
      <c r="D70" s="12" t="s">
        <v>19</v>
      </c>
      <c r="E70" s="13">
        <v>11</v>
      </c>
      <c r="F70" s="14">
        <f>E70*F59</f>
        <v>3.1679999999999997</v>
      </c>
      <c r="G70" s="43"/>
      <c r="H70" s="43"/>
      <c r="I70" s="43"/>
      <c r="J70" s="43"/>
      <c r="K70" s="43"/>
      <c r="L70" s="43"/>
      <c r="M70" s="43"/>
    </row>
    <row r="71" spans="1:13" s="3" customFormat="1" ht="63.75" customHeight="1" x14ac:dyDescent="0.25">
      <c r="A71" s="49">
        <v>10</v>
      </c>
      <c r="B71" s="34" t="s">
        <v>55</v>
      </c>
      <c r="C71" s="11" t="s">
        <v>56</v>
      </c>
      <c r="D71" s="11" t="s">
        <v>43</v>
      </c>
      <c r="E71" s="16"/>
      <c r="F71" s="17">
        <f>F82</f>
        <v>0.28799999999999998</v>
      </c>
      <c r="G71" s="43"/>
      <c r="H71" s="43"/>
      <c r="I71" s="43"/>
      <c r="J71" s="43"/>
      <c r="K71" s="43"/>
      <c r="L71" s="43"/>
      <c r="M71" s="43"/>
    </row>
    <row r="72" spans="1:13" s="2" customFormat="1" ht="29.25" customHeight="1" x14ac:dyDescent="0.25">
      <c r="A72" s="50"/>
      <c r="B72" s="36"/>
      <c r="C72" s="21" t="s">
        <v>12</v>
      </c>
      <c r="D72" s="12"/>
      <c r="E72" s="13"/>
      <c r="F72" s="14"/>
      <c r="G72" s="43"/>
      <c r="H72" s="43"/>
      <c r="I72" s="43"/>
      <c r="J72" s="43"/>
      <c r="K72" s="43"/>
      <c r="L72" s="43"/>
      <c r="M72" s="43"/>
    </row>
    <row r="73" spans="1:13" s="2" customFormat="1" ht="35.25" customHeight="1" x14ac:dyDescent="0.25">
      <c r="A73" s="50"/>
      <c r="B73" s="36"/>
      <c r="C73" s="18" t="s">
        <v>13</v>
      </c>
      <c r="D73" s="12" t="s">
        <v>14</v>
      </c>
      <c r="E73" s="13">
        <v>33</v>
      </c>
      <c r="F73" s="14">
        <f>E73*F71</f>
        <v>9.5039999999999996</v>
      </c>
      <c r="G73" s="43"/>
      <c r="H73" s="43"/>
      <c r="I73" s="43"/>
      <c r="J73" s="43"/>
      <c r="K73" s="43"/>
      <c r="L73" s="43"/>
      <c r="M73" s="43"/>
    </row>
    <row r="74" spans="1:13" s="2" customFormat="1" ht="35.25" customHeight="1" x14ac:dyDescent="0.25">
      <c r="A74" s="50"/>
      <c r="B74" s="36"/>
      <c r="C74" s="18" t="s">
        <v>44</v>
      </c>
      <c r="D74" s="12" t="s">
        <v>15</v>
      </c>
      <c r="E74" s="13">
        <v>1.91</v>
      </c>
      <c r="F74" s="14">
        <f>E74*F71</f>
        <v>0.5500799999999999</v>
      </c>
      <c r="G74" s="43"/>
      <c r="H74" s="43"/>
      <c r="I74" s="43"/>
      <c r="J74" s="43"/>
      <c r="K74" s="43"/>
      <c r="L74" s="43"/>
      <c r="M74" s="43"/>
    </row>
    <row r="75" spans="1:13" s="2" customFormat="1" ht="35.25" customHeight="1" x14ac:dyDescent="0.25">
      <c r="A75" s="50"/>
      <c r="B75" s="36"/>
      <c r="C75" s="18" t="s">
        <v>47</v>
      </c>
      <c r="D75" s="12" t="s">
        <v>15</v>
      </c>
      <c r="E75" s="13">
        <v>4.1399999999999997</v>
      </c>
      <c r="F75" s="14">
        <f>E75*F71</f>
        <v>1.1923199999999998</v>
      </c>
      <c r="G75" s="43"/>
      <c r="H75" s="43"/>
      <c r="I75" s="43"/>
      <c r="J75" s="43"/>
      <c r="K75" s="43"/>
      <c r="L75" s="43"/>
      <c r="M75" s="43"/>
    </row>
    <row r="76" spans="1:13" s="2" customFormat="1" ht="35.25" customHeight="1" x14ac:dyDescent="0.25">
      <c r="A76" s="50"/>
      <c r="B76" s="36"/>
      <c r="C76" s="18" t="s">
        <v>53</v>
      </c>
      <c r="D76" s="12" t="s">
        <v>15</v>
      </c>
      <c r="E76" s="13">
        <v>11.2</v>
      </c>
      <c r="F76" s="14">
        <f>E76*F71</f>
        <v>3.2255999999999996</v>
      </c>
      <c r="G76" s="43"/>
      <c r="H76" s="43"/>
      <c r="I76" s="43"/>
      <c r="J76" s="43"/>
      <c r="K76" s="43"/>
      <c r="L76" s="43"/>
      <c r="M76" s="43"/>
    </row>
    <row r="77" spans="1:13" s="2" customFormat="1" ht="35.25" customHeight="1" x14ac:dyDescent="0.25">
      <c r="A77" s="50"/>
      <c r="B77" s="36"/>
      <c r="C77" s="18" t="s">
        <v>45</v>
      </c>
      <c r="D77" s="12" t="s">
        <v>15</v>
      </c>
      <c r="E77" s="13">
        <v>24.8</v>
      </c>
      <c r="F77" s="14">
        <f>E77*F71</f>
        <v>7.1423999999999994</v>
      </c>
      <c r="G77" s="43"/>
      <c r="H77" s="43"/>
      <c r="I77" s="43"/>
      <c r="J77" s="43"/>
      <c r="K77" s="43"/>
      <c r="L77" s="43"/>
      <c r="M77" s="43"/>
    </row>
    <row r="78" spans="1:13" s="2" customFormat="1" ht="35.25" customHeight="1" x14ac:dyDescent="0.25">
      <c r="A78" s="50"/>
      <c r="B78" s="36"/>
      <c r="C78" s="18" t="s">
        <v>57</v>
      </c>
      <c r="D78" s="12" t="s">
        <v>15</v>
      </c>
      <c r="E78" s="13">
        <v>0.53</v>
      </c>
      <c r="F78" s="14">
        <f>E78*F71</f>
        <v>0.15264</v>
      </c>
      <c r="G78" s="43"/>
      <c r="H78" s="43"/>
      <c r="I78" s="43"/>
      <c r="J78" s="43"/>
      <c r="K78" s="43"/>
      <c r="L78" s="43"/>
      <c r="M78" s="43"/>
    </row>
    <row r="79" spans="1:13" s="2" customFormat="1" ht="35.25" customHeight="1" x14ac:dyDescent="0.25">
      <c r="A79" s="50"/>
      <c r="B79" s="36"/>
      <c r="C79" s="21" t="s">
        <v>32</v>
      </c>
      <c r="D79" s="12"/>
      <c r="E79" s="13"/>
      <c r="F79" s="14"/>
      <c r="G79" s="43"/>
      <c r="H79" s="43"/>
      <c r="I79" s="43"/>
      <c r="J79" s="43"/>
      <c r="K79" s="43"/>
      <c r="L79" s="43"/>
      <c r="M79" s="43"/>
    </row>
    <row r="80" spans="1:13" s="2" customFormat="1" ht="35.25" customHeight="1" x14ac:dyDescent="0.25">
      <c r="A80" s="50"/>
      <c r="B80" s="36"/>
      <c r="C80" s="18" t="s">
        <v>112</v>
      </c>
      <c r="D80" s="12" t="s">
        <v>19</v>
      </c>
      <c r="E80" s="13">
        <v>122</v>
      </c>
      <c r="F80" s="14">
        <f>E80*F71</f>
        <v>35.135999999999996</v>
      </c>
      <c r="G80" s="43"/>
      <c r="H80" s="43"/>
      <c r="I80" s="43"/>
      <c r="J80" s="43"/>
      <c r="K80" s="43"/>
      <c r="L80" s="43"/>
      <c r="M80" s="43"/>
    </row>
    <row r="81" spans="1:13" s="2" customFormat="1" ht="35.25" customHeight="1" x14ac:dyDescent="0.25">
      <c r="A81" s="51"/>
      <c r="B81" s="36" t="s">
        <v>49</v>
      </c>
      <c r="C81" s="18" t="s">
        <v>50</v>
      </c>
      <c r="D81" s="12" t="s">
        <v>19</v>
      </c>
      <c r="E81" s="13">
        <v>7</v>
      </c>
      <c r="F81" s="14">
        <f>E81*F71</f>
        <v>2.016</v>
      </c>
      <c r="G81" s="43"/>
      <c r="H81" s="43"/>
      <c r="I81" s="43"/>
      <c r="J81" s="43"/>
      <c r="K81" s="43"/>
      <c r="L81" s="43"/>
      <c r="M81" s="43"/>
    </row>
    <row r="82" spans="1:13" s="3" customFormat="1" ht="63" customHeight="1" x14ac:dyDescent="0.25">
      <c r="A82" s="55">
        <v>11</v>
      </c>
      <c r="B82" s="34" t="s">
        <v>113</v>
      </c>
      <c r="C82" s="11" t="s">
        <v>114</v>
      </c>
      <c r="D82" s="11" t="s">
        <v>43</v>
      </c>
      <c r="E82" s="16"/>
      <c r="F82" s="17">
        <v>0.28799999999999998</v>
      </c>
      <c r="G82" s="43"/>
      <c r="H82" s="43"/>
      <c r="I82" s="43"/>
      <c r="J82" s="43"/>
      <c r="K82" s="43"/>
      <c r="L82" s="43"/>
      <c r="M82" s="43"/>
    </row>
    <row r="83" spans="1:13" s="2" customFormat="1" ht="27.75" customHeight="1" x14ac:dyDescent="0.25">
      <c r="A83" s="56"/>
      <c r="B83" s="36"/>
      <c r="C83" s="18" t="s">
        <v>12</v>
      </c>
      <c r="D83" s="12"/>
      <c r="E83" s="13"/>
      <c r="F83" s="14"/>
      <c r="G83" s="43"/>
      <c r="H83" s="43"/>
      <c r="I83" s="43"/>
      <c r="J83" s="43"/>
      <c r="K83" s="43"/>
      <c r="L83" s="43"/>
      <c r="M83" s="43"/>
    </row>
    <row r="84" spans="1:13" s="2" customFormat="1" ht="27.75" customHeight="1" x14ac:dyDescent="0.25">
      <c r="A84" s="56"/>
      <c r="B84" s="36"/>
      <c r="C84" s="18" t="s">
        <v>13</v>
      </c>
      <c r="D84" s="12" t="s">
        <v>14</v>
      </c>
      <c r="E84" s="13">
        <v>250.02</v>
      </c>
      <c r="F84" s="14">
        <f>E84*F82</f>
        <v>72.005759999999995</v>
      </c>
      <c r="G84" s="43"/>
      <c r="H84" s="43"/>
      <c r="I84" s="43"/>
      <c r="J84" s="43"/>
      <c r="K84" s="43"/>
      <c r="L84" s="43"/>
      <c r="M84" s="43"/>
    </row>
    <row r="85" spans="1:13" s="2" customFormat="1" ht="27.75" customHeight="1" x14ac:dyDescent="0.25">
      <c r="A85" s="56"/>
      <c r="B85" s="36"/>
      <c r="C85" s="18" t="s">
        <v>47</v>
      </c>
      <c r="D85" s="12" t="s">
        <v>15</v>
      </c>
      <c r="E85" s="13">
        <v>12.4</v>
      </c>
      <c r="F85" s="14">
        <f>E85*F82</f>
        <v>3.5711999999999997</v>
      </c>
      <c r="G85" s="43"/>
      <c r="H85" s="43"/>
      <c r="I85" s="43"/>
      <c r="J85" s="43"/>
      <c r="K85" s="43"/>
      <c r="L85" s="43"/>
      <c r="M85" s="43"/>
    </row>
    <row r="86" spans="1:13" s="2" customFormat="1" ht="27.75" customHeight="1" x14ac:dyDescent="0.25">
      <c r="A86" s="56"/>
      <c r="B86" s="36"/>
      <c r="C86" s="18" t="s">
        <v>115</v>
      </c>
      <c r="D86" s="12" t="s">
        <v>15</v>
      </c>
      <c r="E86" s="13">
        <v>11.4</v>
      </c>
      <c r="F86" s="14">
        <f>E86*F82</f>
        <v>3.2831999999999999</v>
      </c>
      <c r="G86" s="43"/>
      <c r="H86" s="43"/>
      <c r="I86" s="43"/>
      <c r="J86" s="43"/>
      <c r="K86" s="43"/>
      <c r="L86" s="43"/>
      <c r="M86" s="43"/>
    </row>
    <row r="87" spans="1:13" s="2" customFormat="1" ht="27.75" customHeight="1" x14ac:dyDescent="0.25">
      <c r="A87" s="56"/>
      <c r="B87" s="36"/>
      <c r="C87" s="18" t="s">
        <v>17</v>
      </c>
      <c r="D87" s="12" t="s">
        <v>0</v>
      </c>
      <c r="E87" s="13">
        <v>0.8</v>
      </c>
      <c r="F87" s="14">
        <f>E87*F82</f>
        <v>0.23039999999999999</v>
      </c>
      <c r="G87" s="43"/>
      <c r="H87" s="43"/>
      <c r="I87" s="43"/>
      <c r="J87" s="43"/>
      <c r="K87" s="43"/>
      <c r="L87" s="43"/>
      <c r="M87" s="43"/>
    </row>
    <row r="88" spans="1:13" s="2" customFormat="1" ht="27.75" customHeight="1" x14ac:dyDescent="0.25">
      <c r="A88" s="56"/>
      <c r="B88" s="36"/>
      <c r="C88" s="18" t="s">
        <v>32</v>
      </c>
      <c r="D88" s="12"/>
      <c r="E88" s="13"/>
      <c r="F88" s="14"/>
      <c r="G88" s="43"/>
      <c r="H88" s="43"/>
      <c r="I88" s="43"/>
      <c r="J88" s="43"/>
      <c r="K88" s="43"/>
      <c r="L88" s="43"/>
      <c r="M88" s="43"/>
    </row>
    <row r="89" spans="1:13" s="2" customFormat="1" ht="27.75" customHeight="1" x14ac:dyDescent="0.25">
      <c r="A89" s="56"/>
      <c r="B89" s="36"/>
      <c r="C89" s="18" t="s">
        <v>36</v>
      </c>
      <c r="D89" s="12" t="s">
        <v>19</v>
      </c>
      <c r="E89" s="13">
        <v>101.8</v>
      </c>
      <c r="F89" s="14">
        <f>E89*F82</f>
        <v>29.318399999999997</v>
      </c>
      <c r="G89" s="43"/>
      <c r="H89" s="43"/>
      <c r="I89" s="43"/>
      <c r="J89" s="43"/>
      <c r="K89" s="43"/>
      <c r="L89" s="43"/>
      <c r="M89" s="43"/>
    </row>
    <row r="90" spans="1:13" s="2" customFormat="1" ht="27.75" customHeight="1" x14ac:dyDescent="0.25">
      <c r="A90" s="56"/>
      <c r="B90" s="36"/>
      <c r="C90" s="18" t="s">
        <v>167</v>
      </c>
      <c r="D90" s="12" t="s">
        <v>27</v>
      </c>
      <c r="E90" s="13" t="s">
        <v>37</v>
      </c>
      <c r="F90" s="14">
        <v>0.65900000000000003</v>
      </c>
      <c r="G90" s="43"/>
      <c r="H90" s="43"/>
      <c r="I90" s="43"/>
      <c r="J90" s="43"/>
      <c r="K90" s="43"/>
      <c r="L90" s="43"/>
      <c r="M90" s="43"/>
    </row>
    <row r="91" spans="1:13" s="2" customFormat="1" ht="27.75" customHeight="1" x14ac:dyDescent="0.25">
      <c r="A91" s="56"/>
      <c r="B91" s="36"/>
      <c r="C91" s="18" t="s">
        <v>107</v>
      </c>
      <c r="D91" s="12" t="s">
        <v>19</v>
      </c>
      <c r="E91" s="13">
        <v>40</v>
      </c>
      <c r="F91" s="14">
        <f>E91*F82</f>
        <v>11.52</v>
      </c>
      <c r="G91" s="43"/>
      <c r="H91" s="43"/>
      <c r="I91" s="43"/>
      <c r="J91" s="43"/>
      <c r="K91" s="43"/>
      <c r="L91" s="43"/>
      <c r="M91" s="43"/>
    </row>
    <row r="92" spans="1:13" s="2" customFormat="1" ht="27.75" customHeight="1" x14ac:dyDescent="0.25">
      <c r="A92" s="56"/>
      <c r="B92" s="36"/>
      <c r="C92" s="18" t="s">
        <v>116</v>
      </c>
      <c r="D92" s="12" t="s">
        <v>38</v>
      </c>
      <c r="E92" s="13">
        <v>5.98</v>
      </c>
      <c r="F92" s="14">
        <f>E92*F82</f>
        <v>1.72224</v>
      </c>
      <c r="G92" s="43"/>
      <c r="H92" s="43"/>
      <c r="I92" s="43"/>
      <c r="J92" s="43"/>
      <c r="K92" s="43"/>
      <c r="L92" s="43"/>
      <c r="M92" s="43"/>
    </row>
    <row r="93" spans="1:13" s="2" customFormat="1" ht="27.75" customHeight="1" x14ac:dyDescent="0.25">
      <c r="A93" s="56"/>
      <c r="B93" s="36"/>
      <c r="C93" s="18" t="s">
        <v>61</v>
      </c>
      <c r="D93" s="12" t="s">
        <v>27</v>
      </c>
      <c r="E93" s="13">
        <v>0.09</v>
      </c>
      <c r="F93" s="14">
        <f>E93*F82</f>
        <v>2.5919999999999999E-2</v>
      </c>
      <c r="G93" s="43"/>
      <c r="H93" s="43"/>
      <c r="I93" s="43"/>
      <c r="J93" s="43"/>
      <c r="K93" s="43"/>
      <c r="L93" s="43"/>
      <c r="M93" s="43"/>
    </row>
    <row r="94" spans="1:13" s="2" customFormat="1" ht="27.75" customHeight="1" x14ac:dyDescent="0.25">
      <c r="A94" s="56"/>
      <c r="B94" s="36" t="s">
        <v>49</v>
      </c>
      <c r="C94" s="18" t="s">
        <v>50</v>
      </c>
      <c r="D94" s="12" t="s">
        <v>19</v>
      </c>
      <c r="E94" s="13">
        <v>178</v>
      </c>
      <c r="F94" s="14">
        <f>E94*F82</f>
        <v>51.263999999999996</v>
      </c>
      <c r="G94" s="43"/>
      <c r="H94" s="43"/>
      <c r="I94" s="43"/>
      <c r="J94" s="43"/>
      <c r="K94" s="43"/>
      <c r="L94" s="43"/>
      <c r="M94" s="43"/>
    </row>
    <row r="95" spans="1:13" s="2" customFormat="1" ht="27.75" customHeight="1" x14ac:dyDescent="0.25">
      <c r="A95" s="57"/>
      <c r="B95" s="36"/>
      <c r="C95" s="18" t="s">
        <v>34</v>
      </c>
      <c r="D95" s="12" t="s">
        <v>0</v>
      </c>
      <c r="E95" s="13">
        <v>4.0599999999999996</v>
      </c>
      <c r="F95" s="14">
        <f>E95*F82</f>
        <v>1.1692799999999999</v>
      </c>
      <c r="G95" s="43"/>
      <c r="H95" s="43"/>
      <c r="I95" s="43"/>
      <c r="J95" s="43"/>
      <c r="K95" s="43"/>
      <c r="L95" s="43"/>
      <c r="M95" s="43"/>
    </row>
    <row r="96" spans="1:13" s="2" customFormat="1" ht="16.5" x14ac:dyDescent="0.25">
      <c r="A96" s="34"/>
      <c r="B96" s="36"/>
      <c r="C96" s="18"/>
      <c r="D96" s="12"/>
      <c r="E96" s="13"/>
      <c r="F96" s="14"/>
      <c r="G96" s="43"/>
      <c r="H96" s="43"/>
      <c r="I96" s="43"/>
      <c r="J96" s="43"/>
      <c r="K96" s="43"/>
      <c r="L96" s="43"/>
      <c r="M96" s="43"/>
    </row>
    <row r="97" spans="1:13" s="3" customFormat="1" ht="44.25" customHeight="1" x14ac:dyDescent="0.25">
      <c r="A97" s="55">
        <v>12</v>
      </c>
      <c r="B97" s="34" t="s">
        <v>117</v>
      </c>
      <c r="C97" s="11" t="s">
        <v>118</v>
      </c>
      <c r="D97" s="11" t="s">
        <v>60</v>
      </c>
      <c r="E97" s="16"/>
      <c r="F97" s="17">
        <v>2.88</v>
      </c>
      <c r="G97" s="43"/>
      <c r="H97" s="43"/>
      <c r="I97" s="43"/>
      <c r="J97" s="43"/>
      <c r="K97" s="43"/>
      <c r="L97" s="43"/>
      <c r="M97" s="43"/>
    </row>
    <row r="98" spans="1:13" s="2" customFormat="1" ht="27.75" customHeight="1" x14ac:dyDescent="0.25">
      <c r="A98" s="56"/>
      <c r="B98" s="36"/>
      <c r="C98" s="18" t="s">
        <v>12</v>
      </c>
      <c r="D98" s="12"/>
      <c r="E98" s="13"/>
      <c r="F98" s="14"/>
      <c r="G98" s="43"/>
      <c r="H98" s="43"/>
      <c r="I98" s="43"/>
      <c r="J98" s="43"/>
      <c r="K98" s="43"/>
      <c r="L98" s="43"/>
      <c r="M98" s="43"/>
    </row>
    <row r="99" spans="1:13" s="2" customFormat="1" ht="27.75" customHeight="1" x14ac:dyDescent="0.25">
      <c r="A99" s="56"/>
      <c r="B99" s="36"/>
      <c r="C99" s="18" t="s">
        <v>13</v>
      </c>
      <c r="D99" s="12" t="s">
        <v>14</v>
      </c>
      <c r="E99" s="13">
        <v>81.099999999999994</v>
      </c>
      <c r="F99" s="14">
        <f>E99*F97</f>
        <v>233.56799999999998</v>
      </c>
      <c r="G99" s="43"/>
      <c r="H99" s="43"/>
      <c r="I99" s="43"/>
      <c r="J99" s="43"/>
      <c r="K99" s="43"/>
      <c r="L99" s="43"/>
      <c r="M99" s="43"/>
    </row>
    <row r="100" spans="1:13" s="2" customFormat="1" ht="27.75" customHeight="1" x14ac:dyDescent="0.25">
      <c r="A100" s="56"/>
      <c r="B100" s="36"/>
      <c r="C100" s="18" t="s">
        <v>31</v>
      </c>
      <c r="D100" s="12" t="s">
        <v>0</v>
      </c>
      <c r="E100" s="13">
        <v>1.3</v>
      </c>
      <c r="F100" s="14">
        <f>E100*F97</f>
        <v>3.7439999999999998</v>
      </c>
      <c r="G100" s="43"/>
      <c r="H100" s="43"/>
      <c r="I100" s="43"/>
      <c r="J100" s="43"/>
      <c r="K100" s="43"/>
      <c r="L100" s="43"/>
      <c r="M100" s="43"/>
    </row>
    <row r="101" spans="1:13" s="2" customFormat="1" ht="27.75" customHeight="1" x14ac:dyDescent="0.25">
      <c r="A101" s="56"/>
      <c r="B101" s="36"/>
      <c r="C101" s="18" t="s">
        <v>32</v>
      </c>
      <c r="D101" s="12"/>
      <c r="E101" s="13"/>
      <c r="F101" s="14"/>
      <c r="G101" s="43"/>
      <c r="H101" s="43"/>
      <c r="I101" s="43"/>
      <c r="J101" s="43"/>
      <c r="K101" s="43"/>
      <c r="L101" s="43"/>
      <c r="M101" s="43"/>
    </row>
    <row r="102" spans="1:13" s="2" customFormat="1" ht="27.75" customHeight="1" x14ac:dyDescent="0.25">
      <c r="A102" s="56"/>
      <c r="B102" s="36"/>
      <c r="C102" s="18" t="s">
        <v>119</v>
      </c>
      <c r="D102" s="12" t="s">
        <v>19</v>
      </c>
      <c r="E102" s="13">
        <v>1.86</v>
      </c>
      <c r="F102" s="14">
        <f>E102*F97</f>
        <v>5.3567999999999998</v>
      </c>
      <c r="G102" s="43"/>
      <c r="H102" s="43"/>
      <c r="I102" s="43"/>
      <c r="J102" s="43"/>
      <c r="K102" s="43"/>
      <c r="L102" s="43"/>
      <c r="M102" s="43"/>
    </row>
    <row r="103" spans="1:13" s="2" customFormat="1" ht="27.75" customHeight="1" x14ac:dyDescent="0.25">
      <c r="A103" s="56"/>
      <c r="B103" s="36"/>
      <c r="C103" s="18" t="s">
        <v>120</v>
      </c>
      <c r="D103" s="12" t="s">
        <v>27</v>
      </c>
      <c r="E103" s="13">
        <v>0.05</v>
      </c>
      <c r="F103" s="14">
        <f>E103*F97</f>
        <v>0.14399999999999999</v>
      </c>
      <c r="G103" s="43"/>
      <c r="H103" s="43"/>
      <c r="I103" s="43"/>
      <c r="J103" s="43"/>
      <c r="K103" s="43"/>
      <c r="L103" s="43"/>
      <c r="M103" s="43"/>
    </row>
    <row r="104" spans="1:13" s="2" customFormat="1" ht="27.75" customHeight="1" x14ac:dyDescent="0.25">
      <c r="A104" s="57"/>
      <c r="B104" s="36"/>
      <c r="C104" s="18" t="s">
        <v>34</v>
      </c>
      <c r="D104" s="12" t="s">
        <v>0</v>
      </c>
      <c r="E104" s="13">
        <v>15.6</v>
      </c>
      <c r="F104" s="14">
        <f>E104*F97</f>
        <v>44.927999999999997</v>
      </c>
      <c r="G104" s="43"/>
      <c r="H104" s="43"/>
      <c r="I104" s="43"/>
      <c r="J104" s="43"/>
      <c r="K104" s="43"/>
      <c r="L104" s="43"/>
      <c r="M104" s="43"/>
    </row>
    <row r="105" spans="1:13" s="2" customFormat="1" ht="36" customHeight="1" x14ac:dyDescent="0.25">
      <c r="A105" s="34"/>
      <c r="B105" s="36"/>
      <c r="C105" s="11" t="s">
        <v>62</v>
      </c>
      <c r="D105" s="12"/>
      <c r="E105" s="13"/>
      <c r="F105" s="14"/>
      <c r="G105" s="43"/>
      <c r="H105" s="43"/>
      <c r="I105" s="43"/>
      <c r="J105" s="43"/>
      <c r="K105" s="43"/>
      <c r="L105" s="43"/>
      <c r="M105" s="43"/>
    </row>
    <row r="106" spans="1:13" s="4" customFormat="1" ht="43.5" customHeight="1" x14ac:dyDescent="0.25">
      <c r="A106" s="49">
        <v>13</v>
      </c>
      <c r="B106" s="11" t="s">
        <v>63</v>
      </c>
      <c r="C106" s="11" t="s">
        <v>64</v>
      </c>
      <c r="D106" s="22" t="s">
        <v>65</v>
      </c>
      <c r="E106" s="23"/>
      <c r="F106" s="8">
        <v>164.26</v>
      </c>
      <c r="G106" s="43"/>
      <c r="H106" s="43"/>
      <c r="I106" s="43"/>
      <c r="J106" s="43"/>
      <c r="K106" s="43"/>
      <c r="L106" s="43"/>
      <c r="M106" s="43"/>
    </row>
    <row r="107" spans="1:13" ht="30.75" customHeight="1" x14ac:dyDescent="0.2">
      <c r="A107" s="50"/>
      <c r="B107" s="12"/>
      <c r="C107" s="18" t="s">
        <v>12</v>
      </c>
      <c r="D107" s="38"/>
      <c r="E107" s="15"/>
      <c r="F107" s="24"/>
      <c r="G107" s="43"/>
      <c r="H107" s="43"/>
      <c r="I107" s="43"/>
      <c r="J107" s="43"/>
      <c r="K107" s="43"/>
      <c r="L107" s="43"/>
      <c r="M107" s="43"/>
    </row>
    <row r="108" spans="1:13" ht="30.75" customHeight="1" x14ac:dyDescent="0.2">
      <c r="A108" s="50"/>
      <c r="B108" s="12"/>
      <c r="C108" s="18" t="s">
        <v>13</v>
      </c>
      <c r="D108" s="38" t="s">
        <v>14</v>
      </c>
      <c r="E108" s="15">
        <v>0.9</v>
      </c>
      <c r="F108" s="24">
        <f>E108*F106</f>
        <v>147.834</v>
      </c>
      <c r="G108" s="43"/>
      <c r="H108" s="43"/>
      <c r="I108" s="43"/>
      <c r="J108" s="43"/>
      <c r="K108" s="43"/>
      <c r="L108" s="43"/>
      <c r="M108" s="43"/>
    </row>
    <row r="109" spans="1:13" s="4" customFormat="1" ht="45.75" customHeight="1" x14ac:dyDescent="0.25">
      <c r="A109" s="46">
        <v>14</v>
      </c>
      <c r="B109" s="11" t="s">
        <v>66</v>
      </c>
      <c r="C109" s="11" t="s">
        <v>67</v>
      </c>
      <c r="D109" s="22" t="s">
        <v>60</v>
      </c>
      <c r="E109" s="23"/>
      <c r="F109" s="25">
        <f>F106/100</f>
        <v>1.6425999999999998</v>
      </c>
      <c r="G109" s="43"/>
      <c r="H109" s="43"/>
      <c r="I109" s="43"/>
      <c r="J109" s="43"/>
      <c r="K109" s="43"/>
      <c r="L109" s="43"/>
      <c r="M109" s="43"/>
    </row>
    <row r="110" spans="1:13" ht="30.75" customHeight="1" x14ac:dyDescent="0.2">
      <c r="A110" s="47"/>
      <c r="B110" s="12"/>
      <c r="C110" s="18" t="s">
        <v>12</v>
      </c>
      <c r="D110" s="38"/>
      <c r="E110" s="15"/>
      <c r="F110" s="24"/>
      <c r="G110" s="43"/>
      <c r="H110" s="43"/>
      <c r="I110" s="43"/>
      <c r="J110" s="43"/>
      <c r="K110" s="43"/>
      <c r="L110" s="43"/>
      <c r="M110" s="43"/>
    </row>
    <row r="111" spans="1:13" ht="30.75" customHeight="1" x14ac:dyDescent="0.2">
      <c r="A111" s="47"/>
      <c r="B111" s="12"/>
      <c r="C111" s="18" t="s">
        <v>13</v>
      </c>
      <c r="D111" s="38" t="s">
        <v>14</v>
      </c>
      <c r="E111" s="15">
        <v>1.46</v>
      </c>
      <c r="F111" s="24">
        <f>E111*F109</f>
        <v>2.3981959999999996</v>
      </c>
      <c r="G111" s="43"/>
      <c r="H111" s="43"/>
      <c r="I111" s="43"/>
      <c r="J111" s="43"/>
      <c r="K111" s="43"/>
      <c r="L111" s="43"/>
      <c r="M111" s="43"/>
    </row>
    <row r="112" spans="1:13" ht="30.75" customHeight="1" x14ac:dyDescent="0.2">
      <c r="A112" s="47"/>
      <c r="B112" s="12"/>
      <c r="C112" s="18" t="s">
        <v>31</v>
      </c>
      <c r="D112" s="38" t="s">
        <v>0</v>
      </c>
      <c r="E112" s="15">
        <v>0.17</v>
      </c>
      <c r="F112" s="24">
        <f>E112*F109</f>
        <v>0.27924199999999999</v>
      </c>
      <c r="G112" s="43"/>
      <c r="H112" s="43"/>
      <c r="I112" s="43"/>
      <c r="J112" s="43"/>
      <c r="K112" s="43"/>
      <c r="L112" s="43"/>
      <c r="M112" s="43"/>
    </row>
    <row r="113" spans="1:13" ht="30.75" customHeight="1" x14ac:dyDescent="0.2">
      <c r="A113" s="47"/>
      <c r="B113" s="12"/>
      <c r="C113" s="18" t="s">
        <v>32</v>
      </c>
      <c r="D113" s="38"/>
      <c r="E113" s="15"/>
      <c r="F113" s="24"/>
      <c r="G113" s="43"/>
      <c r="H113" s="43"/>
      <c r="I113" s="43"/>
      <c r="J113" s="43"/>
      <c r="K113" s="43"/>
      <c r="L113" s="43"/>
      <c r="M113" s="43"/>
    </row>
    <row r="114" spans="1:13" ht="30.75" customHeight="1" x14ac:dyDescent="0.2">
      <c r="A114" s="47"/>
      <c r="B114" s="12"/>
      <c r="C114" s="18" t="s">
        <v>68</v>
      </c>
      <c r="D114" s="38" t="s">
        <v>69</v>
      </c>
      <c r="E114" s="15">
        <v>15.7</v>
      </c>
      <c r="F114" s="24">
        <f>E114*F109</f>
        <v>25.788819999999998</v>
      </c>
      <c r="G114" s="43"/>
      <c r="H114" s="43"/>
      <c r="I114" s="43"/>
      <c r="J114" s="43"/>
      <c r="K114" s="43"/>
      <c r="L114" s="43"/>
      <c r="M114" s="43"/>
    </row>
    <row r="115" spans="1:13" ht="30.75" customHeight="1" x14ac:dyDescent="0.2">
      <c r="A115" s="48"/>
      <c r="B115" s="12"/>
      <c r="C115" s="18" t="s">
        <v>70</v>
      </c>
      <c r="D115" s="38" t="s">
        <v>69</v>
      </c>
      <c r="E115" s="15">
        <v>2.4</v>
      </c>
      <c r="F115" s="24">
        <f>E115*F109</f>
        <v>3.9422399999999995</v>
      </c>
      <c r="G115" s="43"/>
      <c r="H115" s="43"/>
      <c r="I115" s="43"/>
      <c r="J115" s="43"/>
      <c r="K115" s="43"/>
      <c r="L115" s="43"/>
      <c r="M115" s="43"/>
    </row>
    <row r="116" spans="1:13" ht="36" customHeight="1" x14ac:dyDescent="0.2">
      <c r="A116" s="38"/>
      <c r="B116" s="12"/>
      <c r="C116" s="11" t="s">
        <v>71</v>
      </c>
      <c r="D116" s="38"/>
      <c r="E116" s="15"/>
      <c r="F116" s="24"/>
      <c r="G116" s="43"/>
      <c r="H116" s="43"/>
      <c r="I116" s="43"/>
      <c r="J116" s="43"/>
      <c r="K116" s="43"/>
      <c r="L116" s="43"/>
      <c r="M116" s="43"/>
    </row>
    <row r="117" spans="1:13" s="4" customFormat="1" ht="66.75" customHeight="1" x14ac:dyDescent="0.25">
      <c r="A117" s="46">
        <v>15</v>
      </c>
      <c r="B117" s="11" t="s">
        <v>72</v>
      </c>
      <c r="C117" s="11" t="s">
        <v>73</v>
      </c>
      <c r="D117" s="22" t="s">
        <v>60</v>
      </c>
      <c r="E117" s="23"/>
      <c r="F117" s="25">
        <v>0.12</v>
      </c>
      <c r="G117" s="43"/>
      <c r="H117" s="43"/>
      <c r="I117" s="43"/>
      <c r="J117" s="43"/>
      <c r="K117" s="43"/>
      <c r="L117" s="43"/>
      <c r="M117" s="43"/>
    </row>
    <row r="118" spans="1:13" ht="28.5" customHeight="1" x14ac:dyDescent="0.2">
      <c r="A118" s="47"/>
      <c r="B118" s="12"/>
      <c r="C118" s="18" t="s">
        <v>12</v>
      </c>
      <c r="D118" s="38"/>
      <c r="E118" s="15"/>
      <c r="F118" s="24"/>
      <c r="G118" s="43"/>
      <c r="H118" s="43"/>
      <c r="I118" s="43"/>
      <c r="J118" s="43"/>
      <c r="K118" s="43"/>
      <c r="L118" s="43"/>
      <c r="M118" s="43"/>
    </row>
    <row r="119" spans="1:13" ht="28.5" customHeight="1" x14ac:dyDescent="0.2">
      <c r="A119" s="47"/>
      <c r="B119" s="12"/>
      <c r="C119" s="18" t="s">
        <v>13</v>
      </c>
      <c r="D119" s="38" t="s">
        <v>14</v>
      </c>
      <c r="E119" s="15">
        <v>3.25</v>
      </c>
      <c r="F119" s="24">
        <f>E119*F117</f>
        <v>0.39</v>
      </c>
      <c r="G119" s="43"/>
      <c r="H119" s="43"/>
      <c r="I119" s="43"/>
      <c r="J119" s="43"/>
      <c r="K119" s="43"/>
      <c r="L119" s="43"/>
      <c r="M119" s="43"/>
    </row>
    <row r="120" spans="1:13" ht="28.5" customHeight="1" x14ac:dyDescent="0.2">
      <c r="A120" s="47"/>
      <c r="B120" s="12"/>
      <c r="C120" s="18" t="s">
        <v>74</v>
      </c>
      <c r="D120" s="38" t="s">
        <v>15</v>
      </c>
      <c r="E120" s="15">
        <v>0.88</v>
      </c>
      <c r="F120" s="24">
        <f>E120*F117</f>
        <v>0.1056</v>
      </c>
      <c r="G120" s="43"/>
      <c r="H120" s="43"/>
      <c r="I120" s="43"/>
      <c r="J120" s="43"/>
      <c r="K120" s="43"/>
      <c r="L120" s="43"/>
      <c r="M120" s="43"/>
    </row>
    <row r="121" spans="1:13" ht="28.5" customHeight="1" x14ac:dyDescent="0.2">
      <c r="A121" s="47"/>
      <c r="B121" s="12"/>
      <c r="C121" s="18" t="s">
        <v>17</v>
      </c>
      <c r="D121" s="38" t="s">
        <v>0</v>
      </c>
      <c r="E121" s="15">
        <v>3.52</v>
      </c>
      <c r="F121" s="24">
        <f>E121*F117</f>
        <v>0.4224</v>
      </c>
      <c r="G121" s="43"/>
      <c r="H121" s="43"/>
      <c r="I121" s="43"/>
      <c r="J121" s="43"/>
      <c r="K121" s="43"/>
      <c r="L121" s="43"/>
      <c r="M121" s="43"/>
    </row>
    <row r="122" spans="1:13" ht="28.5" customHeight="1" x14ac:dyDescent="0.2">
      <c r="A122" s="47"/>
      <c r="B122" s="12"/>
      <c r="C122" s="18" t="s">
        <v>32</v>
      </c>
      <c r="D122" s="38"/>
      <c r="E122" s="15"/>
      <c r="F122" s="24"/>
      <c r="G122" s="43"/>
      <c r="H122" s="43"/>
      <c r="I122" s="43"/>
      <c r="J122" s="43"/>
      <c r="K122" s="43"/>
      <c r="L122" s="43"/>
      <c r="M122" s="43"/>
    </row>
    <row r="123" spans="1:13" ht="28.5" customHeight="1" x14ac:dyDescent="0.2">
      <c r="A123" s="48"/>
      <c r="B123" s="12"/>
      <c r="C123" s="18" t="s">
        <v>75</v>
      </c>
      <c r="D123" s="38" t="s">
        <v>69</v>
      </c>
      <c r="E123" s="15">
        <v>42</v>
      </c>
      <c r="F123" s="24">
        <f>E123*F117</f>
        <v>5.04</v>
      </c>
      <c r="G123" s="43"/>
      <c r="H123" s="43"/>
      <c r="I123" s="43"/>
      <c r="J123" s="43"/>
      <c r="K123" s="43"/>
      <c r="L123" s="43"/>
      <c r="M123" s="43"/>
    </row>
    <row r="124" spans="1:13" s="4" customFormat="1" ht="63.75" customHeight="1" x14ac:dyDescent="0.25">
      <c r="A124" s="46">
        <v>16</v>
      </c>
      <c r="B124" s="11" t="s">
        <v>72</v>
      </c>
      <c r="C124" s="11" t="s">
        <v>109</v>
      </c>
      <c r="D124" s="22" t="s">
        <v>60</v>
      </c>
      <c r="E124" s="23"/>
      <c r="F124" s="25">
        <v>1.1839999999999999</v>
      </c>
      <c r="G124" s="43"/>
      <c r="H124" s="43"/>
      <c r="I124" s="43"/>
      <c r="J124" s="43"/>
      <c r="K124" s="43"/>
      <c r="L124" s="43"/>
      <c r="M124" s="43"/>
    </row>
    <row r="125" spans="1:13" ht="31.5" customHeight="1" x14ac:dyDescent="0.2">
      <c r="A125" s="47"/>
      <c r="B125" s="12"/>
      <c r="C125" s="18" t="s">
        <v>12</v>
      </c>
      <c r="D125" s="38"/>
      <c r="E125" s="15"/>
      <c r="F125" s="24"/>
      <c r="G125" s="43"/>
      <c r="H125" s="43"/>
      <c r="I125" s="43"/>
      <c r="J125" s="43"/>
      <c r="K125" s="43"/>
      <c r="L125" s="43"/>
      <c r="M125" s="43"/>
    </row>
    <row r="126" spans="1:13" ht="31.5" customHeight="1" x14ac:dyDescent="0.2">
      <c r="A126" s="47"/>
      <c r="B126" s="12"/>
      <c r="C126" s="18" t="s">
        <v>13</v>
      </c>
      <c r="D126" s="38" t="s">
        <v>14</v>
      </c>
      <c r="E126" s="15">
        <v>3.25</v>
      </c>
      <c r="F126" s="24">
        <f>E126*F124</f>
        <v>3.8479999999999999</v>
      </c>
      <c r="G126" s="43"/>
      <c r="H126" s="43"/>
      <c r="I126" s="43"/>
      <c r="J126" s="43"/>
      <c r="K126" s="43"/>
      <c r="L126" s="43"/>
      <c r="M126" s="43"/>
    </row>
    <row r="127" spans="1:13" ht="31.5" customHeight="1" x14ac:dyDescent="0.2">
      <c r="A127" s="47"/>
      <c r="B127" s="12"/>
      <c r="C127" s="18" t="s">
        <v>74</v>
      </c>
      <c r="D127" s="38" t="s">
        <v>15</v>
      </c>
      <c r="E127" s="15">
        <v>0.88</v>
      </c>
      <c r="F127" s="24">
        <f>E127*F124</f>
        <v>1.04192</v>
      </c>
      <c r="G127" s="43"/>
      <c r="H127" s="43"/>
      <c r="I127" s="43"/>
      <c r="J127" s="43"/>
      <c r="K127" s="43"/>
      <c r="L127" s="43"/>
      <c r="M127" s="43"/>
    </row>
    <row r="128" spans="1:13" ht="31.5" customHeight="1" x14ac:dyDescent="0.2">
      <c r="A128" s="47"/>
      <c r="B128" s="12"/>
      <c r="C128" s="18" t="s">
        <v>17</v>
      </c>
      <c r="D128" s="38" t="s">
        <v>0</v>
      </c>
      <c r="E128" s="15">
        <v>3.52</v>
      </c>
      <c r="F128" s="24">
        <f>E128*F124</f>
        <v>4.1676799999999998</v>
      </c>
      <c r="G128" s="43"/>
      <c r="H128" s="43"/>
      <c r="I128" s="43"/>
      <c r="J128" s="43"/>
      <c r="K128" s="43"/>
      <c r="L128" s="43"/>
      <c r="M128" s="43"/>
    </row>
    <row r="129" spans="1:13" ht="31.5" customHeight="1" x14ac:dyDescent="0.2">
      <c r="A129" s="47"/>
      <c r="B129" s="12"/>
      <c r="C129" s="18" t="s">
        <v>32</v>
      </c>
      <c r="D129" s="38"/>
      <c r="E129" s="15"/>
      <c r="F129" s="24"/>
      <c r="G129" s="43"/>
      <c r="H129" s="43"/>
      <c r="I129" s="43"/>
      <c r="J129" s="43"/>
      <c r="K129" s="43"/>
      <c r="L129" s="43"/>
      <c r="M129" s="43"/>
    </row>
    <row r="130" spans="1:13" ht="31.5" customHeight="1" x14ac:dyDescent="0.2">
      <c r="A130" s="48"/>
      <c r="B130" s="12"/>
      <c r="C130" s="18" t="s">
        <v>76</v>
      </c>
      <c r="D130" s="38" t="s">
        <v>69</v>
      </c>
      <c r="E130" s="15">
        <v>42</v>
      </c>
      <c r="F130" s="24">
        <f>E130*F124</f>
        <v>49.727999999999994</v>
      </c>
      <c r="G130" s="43"/>
      <c r="H130" s="43"/>
      <c r="I130" s="43"/>
      <c r="J130" s="43"/>
      <c r="K130" s="43"/>
      <c r="L130" s="43"/>
      <c r="M130" s="43"/>
    </row>
    <row r="131" spans="1:13" ht="36" customHeight="1" x14ac:dyDescent="0.2">
      <c r="A131" s="38"/>
      <c r="B131" s="12"/>
      <c r="C131" s="11" t="s">
        <v>77</v>
      </c>
      <c r="D131" s="38"/>
      <c r="E131" s="15"/>
      <c r="F131" s="24"/>
      <c r="G131" s="43"/>
      <c r="H131" s="43"/>
      <c r="I131" s="43"/>
      <c r="J131" s="43"/>
      <c r="K131" s="43"/>
      <c r="L131" s="43"/>
      <c r="M131" s="43"/>
    </row>
    <row r="132" spans="1:13" s="4" customFormat="1" ht="82.5" x14ac:dyDescent="0.25">
      <c r="A132" s="46">
        <v>17</v>
      </c>
      <c r="B132" s="12"/>
      <c r="C132" s="11" t="s">
        <v>174</v>
      </c>
      <c r="D132" s="22" t="s">
        <v>78</v>
      </c>
      <c r="E132" s="23"/>
      <c r="F132" s="25">
        <v>2</v>
      </c>
      <c r="G132" s="43"/>
      <c r="H132" s="43"/>
      <c r="I132" s="43"/>
      <c r="J132" s="43"/>
      <c r="K132" s="43"/>
      <c r="L132" s="43"/>
      <c r="M132" s="43"/>
    </row>
    <row r="133" spans="1:13" ht="31.5" customHeight="1" x14ac:dyDescent="0.2">
      <c r="A133" s="47"/>
      <c r="B133" s="12"/>
      <c r="C133" s="18" t="s">
        <v>12</v>
      </c>
      <c r="D133" s="38"/>
      <c r="E133" s="15"/>
      <c r="F133" s="24"/>
      <c r="G133" s="43"/>
      <c r="H133" s="43"/>
      <c r="I133" s="43"/>
      <c r="J133" s="43"/>
      <c r="K133" s="43"/>
      <c r="L133" s="43"/>
      <c r="M133" s="43"/>
    </row>
    <row r="134" spans="1:13" ht="31.5" customHeight="1" x14ac:dyDescent="0.2">
      <c r="A134" s="47"/>
      <c r="B134" s="12"/>
      <c r="C134" s="18" t="s">
        <v>13</v>
      </c>
      <c r="D134" s="38" t="s">
        <v>78</v>
      </c>
      <c r="E134" s="15">
        <v>1</v>
      </c>
      <c r="F134" s="24">
        <f>E134*F132</f>
        <v>2</v>
      </c>
      <c r="G134" s="43"/>
      <c r="H134" s="43"/>
      <c r="I134" s="43"/>
      <c r="J134" s="43"/>
      <c r="K134" s="43"/>
      <c r="L134" s="43"/>
      <c r="M134" s="43"/>
    </row>
    <row r="135" spans="1:13" ht="31.5" customHeight="1" x14ac:dyDescent="0.2">
      <c r="A135" s="47"/>
      <c r="B135" s="12"/>
      <c r="C135" s="18" t="s">
        <v>32</v>
      </c>
      <c r="D135" s="38"/>
      <c r="E135" s="15"/>
      <c r="F135" s="24"/>
      <c r="G135" s="43"/>
      <c r="H135" s="43"/>
      <c r="I135" s="43"/>
      <c r="J135" s="43"/>
      <c r="K135" s="43"/>
      <c r="L135" s="43"/>
      <c r="M135" s="43"/>
    </row>
    <row r="136" spans="1:13" ht="66" x14ac:dyDescent="0.2">
      <c r="A136" s="48"/>
      <c r="B136" s="12"/>
      <c r="C136" s="18" t="s">
        <v>123</v>
      </c>
      <c r="D136" s="38" t="s">
        <v>78</v>
      </c>
      <c r="E136" s="15">
        <v>1</v>
      </c>
      <c r="F136" s="24">
        <f>E136*F132</f>
        <v>2</v>
      </c>
      <c r="G136" s="43"/>
      <c r="H136" s="43"/>
      <c r="I136" s="43"/>
      <c r="J136" s="43"/>
      <c r="K136" s="43"/>
      <c r="L136" s="43"/>
      <c r="M136" s="43"/>
    </row>
    <row r="137" spans="1:13" ht="31.5" customHeight="1" x14ac:dyDescent="0.2">
      <c r="A137" s="37"/>
      <c r="B137" s="12"/>
      <c r="C137" s="18" t="s">
        <v>172</v>
      </c>
      <c r="D137" s="38" t="s">
        <v>78</v>
      </c>
      <c r="E137" s="15">
        <v>1</v>
      </c>
      <c r="F137" s="24">
        <v>2</v>
      </c>
      <c r="G137" s="43"/>
      <c r="H137" s="43"/>
      <c r="I137" s="43"/>
      <c r="J137" s="43"/>
      <c r="K137" s="43"/>
      <c r="L137" s="43"/>
      <c r="M137" s="43"/>
    </row>
    <row r="138" spans="1:13" s="5" customFormat="1" ht="35.25" customHeight="1" x14ac:dyDescent="0.25">
      <c r="A138" s="38"/>
      <c r="B138" s="11"/>
      <c r="C138" s="12" t="s">
        <v>79</v>
      </c>
      <c r="D138" s="26" t="s">
        <v>0</v>
      </c>
      <c r="E138" s="23"/>
      <c r="F138" s="25"/>
      <c r="G138" s="43"/>
      <c r="H138" s="43"/>
      <c r="I138" s="43"/>
      <c r="J138" s="43"/>
      <c r="K138" s="43"/>
      <c r="L138" s="43"/>
      <c r="M138" s="43"/>
    </row>
    <row r="139" spans="1:13" ht="35.25" customHeight="1" x14ac:dyDescent="0.2">
      <c r="A139" s="36"/>
      <c r="B139" s="36"/>
      <c r="C139" s="12" t="s">
        <v>80</v>
      </c>
      <c r="D139" s="26" t="s">
        <v>0</v>
      </c>
      <c r="E139" s="26"/>
      <c r="F139" s="44" t="s">
        <v>175</v>
      </c>
      <c r="G139" s="43"/>
      <c r="H139" s="43"/>
      <c r="I139" s="43"/>
      <c r="J139" s="43"/>
      <c r="K139" s="43"/>
      <c r="L139" s="43"/>
      <c r="M139" s="43"/>
    </row>
    <row r="140" spans="1:13" ht="35.25" customHeight="1" x14ac:dyDescent="0.2">
      <c r="A140" s="36"/>
      <c r="B140" s="36"/>
      <c r="C140" s="12" t="s">
        <v>79</v>
      </c>
      <c r="D140" s="26" t="s">
        <v>0</v>
      </c>
      <c r="E140" s="26"/>
      <c r="F140" s="26"/>
      <c r="G140" s="43"/>
      <c r="H140" s="43"/>
      <c r="I140" s="43"/>
      <c r="J140" s="43"/>
      <c r="K140" s="43"/>
      <c r="L140" s="43"/>
      <c r="M140" s="43"/>
    </row>
    <row r="141" spans="1:13" ht="35.25" customHeight="1" x14ac:dyDescent="0.2">
      <c r="A141" s="36"/>
      <c r="B141" s="36"/>
      <c r="C141" s="12" t="s">
        <v>81</v>
      </c>
      <c r="D141" s="26" t="s">
        <v>0</v>
      </c>
      <c r="E141" s="26"/>
      <c r="F141" s="44" t="s">
        <v>175</v>
      </c>
      <c r="G141" s="43"/>
      <c r="H141" s="43"/>
      <c r="I141" s="43"/>
      <c r="J141" s="43"/>
      <c r="K141" s="43"/>
      <c r="L141" s="43"/>
      <c r="M141" s="43"/>
    </row>
    <row r="142" spans="1:13" s="4" customFormat="1" ht="35.25" customHeight="1" x14ac:dyDescent="0.25">
      <c r="A142" s="36"/>
      <c r="B142" s="34"/>
      <c r="C142" s="12" t="s">
        <v>79</v>
      </c>
      <c r="D142" s="26" t="s">
        <v>0</v>
      </c>
      <c r="E142" s="27"/>
      <c r="F142" s="27"/>
      <c r="G142" s="43"/>
      <c r="H142" s="43"/>
      <c r="I142" s="43"/>
      <c r="J142" s="43"/>
      <c r="K142" s="43"/>
      <c r="L142" s="43"/>
      <c r="M142" s="43"/>
    </row>
    <row r="143" spans="1:13" ht="23.25" customHeight="1" x14ac:dyDescent="0.2">
      <c r="A143" s="12"/>
      <c r="B143" s="36"/>
      <c r="C143" s="36"/>
      <c r="D143" s="28"/>
      <c r="E143" s="28"/>
      <c r="F143" s="28"/>
      <c r="G143" s="43"/>
      <c r="H143" s="43"/>
      <c r="I143" s="43"/>
      <c r="J143" s="43"/>
      <c r="K143" s="43"/>
      <c r="L143" s="43"/>
      <c r="M143" s="43"/>
    </row>
    <row r="144" spans="1:13" ht="42" customHeight="1" x14ac:dyDescent="0.2">
      <c r="A144" s="39"/>
      <c r="B144" s="36"/>
      <c r="C144" s="34" t="s">
        <v>82</v>
      </c>
      <c r="D144" s="28"/>
      <c r="E144" s="28"/>
      <c r="F144" s="28"/>
      <c r="G144" s="43"/>
      <c r="H144" s="43"/>
      <c r="I144" s="43"/>
      <c r="J144" s="43"/>
      <c r="K144" s="43"/>
      <c r="L144" s="43"/>
      <c r="M144" s="43"/>
    </row>
    <row r="145" spans="1:13" ht="40.5" customHeight="1" x14ac:dyDescent="0.2">
      <c r="A145" s="38"/>
      <c r="B145" s="12"/>
      <c r="C145" s="11" t="s">
        <v>83</v>
      </c>
      <c r="D145" s="38"/>
      <c r="E145" s="15"/>
      <c r="F145" s="24"/>
      <c r="G145" s="43"/>
      <c r="H145" s="43"/>
      <c r="I145" s="43"/>
      <c r="J145" s="43"/>
      <c r="K145" s="43"/>
      <c r="L145" s="43"/>
      <c r="M145" s="43"/>
    </row>
    <row r="146" spans="1:13" s="4" customFormat="1" ht="67.5" customHeight="1" x14ac:dyDescent="0.25">
      <c r="A146" s="45">
        <v>18</v>
      </c>
      <c r="B146" s="11" t="s">
        <v>84</v>
      </c>
      <c r="C146" s="11" t="s">
        <v>85</v>
      </c>
      <c r="D146" s="22" t="s">
        <v>65</v>
      </c>
      <c r="E146" s="23"/>
      <c r="F146" s="25">
        <v>198</v>
      </c>
      <c r="G146" s="43"/>
      <c r="H146" s="43"/>
      <c r="I146" s="43"/>
      <c r="J146" s="43"/>
      <c r="K146" s="43"/>
      <c r="L146" s="43"/>
      <c r="M146" s="43"/>
    </row>
    <row r="147" spans="1:13" ht="35.25" customHeight="1" x14ac:dyDescent="0.2">
      <c r="A147" s="45"/>
      <c r="B147" s="12"/>
      <c r="C147" s="18" t="s">
        <v>12</v>
      </c>
      <c r="D147" s="38"/>
      <c r="E147" s="15"/>
      <c r="F147" s="24"/>
      <c r="G147" s="43"/>
      <c r="H147" s="43"/>
      <c r="I147" s="43"/>
      <c r="J147" s="43"/>
      <c r="K147" s="43"/>
      <c r="L147" s="43"/>
      <c r="M147" s="43"/>
    </row>
    <row r="148" spans="1:13" ht="35.25" customHeight="1" x14ac:dyDescent="0.2">
      <c r="A148" s="45"/>
      <c r="B148" s="12"/>
      <c r="C148" s="18" t="s">
        <v>13</v>
      </c>
      <c r="D148" s="38" t="s">
        <v>14</v>
      </c>
      <c r="E148" s="15">
        <v>3.89</v>
      </c>
      <c r="F148" s="24">
        <f>E148*F146</f>
        <v>770.22</v>
      </c>
      <c r="G148" s="43"/>
      <c r="H148" s="43"/>
      <c r="I148" s="43"/>
      <c r="J148" s="43"/>
      <c r="K148" s="43"/>
      <c r="L148" s="43"/>
      <c r="M148" s="43"/>
    </row>
    <row r="149" spans="1:13" ht="35.25" customHeight="1" x14ac:dyDescent="0.2">
      <c r="A149" s="45"/>
      <c r="B149" s="12"/>
      <c r="C149" s="18" t="s">
        <v>86</v>
      </c>
      <c r="D149" s="38" t="s">
        <v>87</v>
      </c>
      <c r="E149" s="15">
        <v>0.01</v>
      </c>
      <c r="F149" s="24">
        <f>E149*F146</f>
        <v>1.98</v>
      </c>
      <c r="G149" s="43"/>
      <c r="H149" s="43"/>
      <c r="I149" s="43"/>
      <c r="J149" s="43"/>
      <c r="K149" s="43"/>
      <c r="L149" s="43"/>
      <c r="M149" s="43"/>
    </row>
    <row r="150" spans="1:13" ht="35.25" customHeight="1" x14ac:dyDescent="0.2">
      <c r="A150" s="45"/>
      <c r="B150" s="12"/>
      <c r="C150" s="18" t="s">
        <v>31</v>
      </c>
      <c r="D150" s="38" t="s">
        <v>0</v>
      </c>
      <c r="E150" s="15">
        <v>0.11</v>
      </c>
      <c r="F150" s="24">
        <f>E150*F146</f>
        <v>21.78</v>
      </c>
      <c r="G150" s="43"/>
      <c r="H150" s="43"/>
      <c r="I150" s="43"/>
      <c r="J150" s="43"/>
      <c r="K150" s="43"/>
      <c r="L150" s="43"/>
      <c r="M150" s="43"/>
    </row>
    <row r="151" spans="1:13" ht="35.25" customHeight="1" x14ac:dyDescent="0.2">
      <c r="A151" s="45"/>
      <c r="B151" s="12"/>
      <c r="C151" s="18" t="s">
        <v>32</v>
      </c>
      <c r="D151" s="38"/>
      <c r="E151" s="15"/>
      <c r="F151" s="24"/>
      <c r="G151" s="43"/>
      <c r="H151" s="43"/>
      <c r="I151" s="43"/>
      <c r="J151" s="43"/>
      <c r="K151" s="43"/>
      <c r="L151" s="43"/>
      <c r="M151" s="43"/>
    </row>
    <row r="152" spans="1:13" ht="51" customHeight="1" x14ac:dyDescent="0.2">
      <c r="A152" s="45"/>
      <c r="B152" s="12"/>
      <c r="C152" s="29" t="s">
        <v>163</v>
      </c>
      <c r="D152" s="38" t="s">
        <v>88</v>
      </c>
      <c r="E152" s="15" t="s">
        <v>37</v>
      </c>
      <c r="F152" s="24">
        <v>25.2</v>
      </c>
      <c r="G152" s="43"/>
      <c r="H152" s="43"/>
      <c r="I152" s="43"/>
      <c r="J152" s="43"/>
      <c r="K152" s="43"/>
      <c r="L152" s="43"/>
      <c r="M152" s="43"/>
    </row>
    <row r="153" spans="1:13" ht="51" customHeight="1" x14ac:dyDescent="0.2">
      <c r="A153" s="45"/>
      <c r="B153" s="12"/>
      <c r="C153" s="29" t="s">
        <v>170</v>
      </c>
      <c r="D153" s="38" t="s">
        <v>88</v>
      </c>
      <c r="E153" s="15" t="s">
        <v>37</v>
      </c>
      <c r="F153" s="24">
        <v>96.6</v>
      </c>
      <c r="G153" s="43"/>
      <c r="H153" s="43"/>
      <c r="I153" s="43"/>
      <c r="J153" s="43"/>
      <c r="K153" s="43"/>
      <c r="L153" s="43"/>
      <c r="M153" s="43"/>
    </row>
    <row r="154" spans="1:13" ht="51" customHeight="1" x14ac:dyDescent="0.2">
      <c r="A154" s="45"/>
      <c r="B154" s="12"/>
      <c r="C154" s="29" t="s">
        <v>171</v>
      </c>
      <c r="D154" s="38" t="s">
        <v>88</v>
      </c>
      <c r="E154" s="15" t="s">
        <v>37</v>
      </c>
      <c r="F154" s="24">
        <v>724.5</v>
      </c>
      <c r="G154" s="43"/>
      <c r="H154" s="43"/>
      <c r="I154" s="43"/>
      <c r="J154" s="43"/>
      <c r="K154" s="43"/>
      <c r="L154" s="43"/>
      <c r="M154" s="43"/>
    </row>
    <row r="155" spans="1:13" ht="51" customHeight="1" x14ac:dyDescent="0.2">
      <c r="A155" s="45"/>
      <c r="B155" s="12"/>
      <c r="C155" s="29" t="s">
        <v>89</v>
      </c>
      <c r="D155" s="38" t="s">
        <v>88</v>
      </c>
      <c r="E155" s="15" t="s">
        <v>37</v>
      </c>
      <c r="F155" s="24">
        <v>57</v>
      </c>
      <c r="G155" s="43"/>
      <c r="H155" s="43"/>
      <c r="I155" s="43"/>
      <c r="J155" s="43"/>
      <c r="K155" s="43"/>
      <c r="L155" s="43"/>
      <c r="M155" s="43"/>
    </row>
    <row r="156" spans="1:13" ht="35.25" customHeight="1" x14ac:dyDescent="0.2">
      <c r="A156" s="45"/>
      <c r="B156" s="12"/>
      <c r="C156" s="29" t="s">
        <v>97</v>
      </c>
      <c r="D156" s="38" t="s">
        <v>88</v>
      </c>
      <c r="E156" s="15" t="s">
        <v>37</v>
      </c>
      <c r="F156" s="24">
        <v>32.9</v>
      </c>
      <c r="G156" s="43"/>
      <c r="H156" s="43"/>
      <c r="I156" s="43"/>
      <c r="J156" s="43"/>
      <c r="K156" s="43"/>
      <c r="L156" s="43"/>
      <c r="M156" s="43"/>
    </row>
    <row r="157" spans="1:13" ht="35.25" customHeight="1" x14ac:dyDescent="0.2">
      <c r="A157" s="45"/>
      <c r="B157" s="12"/>
      <c r="C157" s="29" t="s">
        <v>168</v>
      </c>
      <c r="D157" s="38" t="s">
        <v>88</v>
      </c>
      <c r="E157" s="15" t="s">
        <v>37</v>
      </c>
      <c r="F157" s="24">
        <v>18.899999999999999</v>
      </c>
      <c r="G157" s="43"/>
      <c r="H157" s="43"/>
      <c r="I157" s="43"/>
      <c r="J157" s="43"/>
      <c r="K157" s="43"/>
      <c r="L157" s="43"/>
      <c r="M157" s="43"/>
    </row>
    <row r="158" spans="1:13" ht="35.25" customHeight="1" x14ac:dyDescent="0.2">
      <c r="A158" s="45"/>
      <c r="B158" s="12"/>
      <c r="C158" s="29" t="s">
        <v>90</v>
      </c>
      <c r="D158" s="38" t="s">
        <v>38</v>
      </c>
      <c r="E158" s="15" t="s">
        <v>37</v>
      </c>
      <c r="F158" s="24">
        <v>0.24</v>
      </c>
      <c r="G158" s="43"/>
      <c r="H158" s="43"/>
      <c r="I158" s="43"/>
      <c r="J158" s="43"/>
      <c r="K158" s="43"/>
      <c r="L158" s="43"/>
      <c r="M158" s="43"/>
    </row>
    <row r="159" spans="1:13" ht="35.25" customHeight="1" x14ac:dyDescent="0.2">
      <c r="A159" s="45"/>
      <c r="B159" s="12"/>
      <c r="C159" s="29" t="s">
        <v>121</v>
      </c>
      <c r="D159" s="38" t="s">
        <v>38</v>
      </c>
      <c r="E159" s="15" t="s">
        <v>37</v>
      </c>
      <c r="F159" s="24">
        <v>2.0499999999999998</v>
      </c>
      <c r="G159" s="43"/>
      <c r="H159" s="43"/>
      <c r="I159" s="43"/>
      <c r="J159" s="43"/>
      <c r="K159" s="43"/>
      <c r="L159" s="43"/>
      <c r="M159" s="43"/>
    </row>
    <row r="160" spans="1:13" ht="35.25" customHeight="1" x14ac:dyDescent="0.2">
      <c r="A160" s="45"/>
      <c r="B160" s="12"/>
      <c r="C160" s="18" t="s">
        <v>91</v>
      </c>
      <c r="D160" s="38" t="s">
        <v>88</v>
      </c>
      <c r="E160" s="15" t="s">
        <v>37</v>
      </c>
      <c r="F160" s="24">
        <v>14.1</v>
      </c>
      <c r="G160" s="43"/>
      <c r="H160" s="43"/>
      <c r="I160" s="43"/>
      <c r="J160" s="43"/>
      <c r="K160" s="43"/>
      <c r="L160" s="43"/>
      <c r="M160" s="43"/>
    </row>
    <row r="161" spans="1:230" ht="35.25" customHeight="1" x14ac:dyDescent="0.2">
      <c r="A161" s="45"/>
      <c r="B161" s="12"/>
      <c r="C161" s="18" t="s">
        <v>98</v>
      </c>
      <c r="D161" s="38" t="s">
        <v>69</v>
      </c>
      <c r="E161" s="15" t="s">
        <v>37</v>
      </c>
      <c r="F161" s="24">
        <v>0.5</v>
      </c>
      <c r="G161" s="43"/>
      <c r="H161" s="43"/>
      <c r="I161" s="43"/>
      <c r="J161" s="43"/>
      <c r="K161" s="43"/>
      <c r="L161" s="43"/>
      <c r="M161" s="43"/>
    </row>
    <row r="162" spans="1:230" ht="113.25" customHeight="1" x14ac:dyDescent="0.2">
      <c r="A162" s="45"/>
      <c r="B162" s="12"/>
      <c r="C162" s="18" t="s">
        <v>169</v>
      </c>
      <c r="D162" s="12" t="s">
        <v>99</v>
      </c>
      <c r="E162" s="15" t="s">
        <v>37</v>
      </c>
      <c r="F162" s="24">
        <v>71.400000000000006</v>
      </c>
      <c r="G162" s="43"/>
      <c r="H162" s="43"/>
      <c r="I162" s="43"/>
      <c r="J162" s="43"/>
      <c r="K162" s="43"/>
      <c r="L162" s="43"/>
      <c r="M162" s="43"/>
    </row>
    <row r="163" spans="1:230" ht="66" customHeight="1" x14ac:dyDescent="0.2">
      <c r="A163" s="45"/>
      <c r="B163" s="12"/>
      <c r="C163" s="18" t="s">
        <v>100</v>
      </c>
      <c r="D163" s="12" t="s">
        <v>88</v>
      </c>
      <c r="E163" s="15" t="s">
        <v>37</v>
      </c>
      <c r="F163" s="24">
        <v>156</v>
      </c>
      <c r="G163" s="43"/>
      <c r="H163" s="43"/>
      <c r="I163" s="43"/>
      <c r="J163" s="43"/>
      <c r="K163" s="43"/>
      <c r="L163" s="43"/>
      <c r="M163" s="43"/>
    </row>
    <row r="164" spans="1:230" ht="35.25" customHeight="1" x14ac:dyDescent="0.2">
      <c r="A164" s="45"/>
      <c r="B164" s="12"/>
      <c r="C164" s="18" t="s">
        <v>92</v>
      </c>
      <c r="D164" s="12" t="s">
        <v>93</v>
      </c>
      <c r="E164" s="15" t="s">
        <v>37</v>
      </c>
      <c r="F164" s="24">
        <v>30</v>
      </c>
      <c r="G164" s="43"/>
      <c r="H164" s="43"/>
      <c r="I164" s="43"/>
      <c r="J164" s="43"/>
      <c r="K164" s="43"/>
      <c r="L164" s="43"/>
      <c r="M164" s="43"/>
    </row>
    <row r="165" spans="1:230" ht="35.25" customHeight="1" x14ac:dyDescent="0.2">
      <c r="A165" s="45"/>
      <c r="B165" s="12"/>
      <c r="C165" s="18" t="s">
        <v>94</v>
      </c>
      <c r="D165" s="12" t="s">
        <v>69</v>
      </c>
      <c r="E165" s="15">
        <v>0.71</v>
      </c>
      <c r="F165" s="24">
        <f>E165*F146</f>
        <v>140.57999999999998</v>
      </c>
      <c r="G165" s="43"/>
      <c r="H165" s="43"/>
      <c r="I165" s="43"/>
      <c r="J165" s="43"/>
      <c r="K165" s="43"/>
      <c r="L165" s="43"/>
      <c r="M165" s="43"/>
    </row>
    <row r="166" spans="1:230" ht="35.25" customHeight="1" x14ac:dyDescent="0.2">
      <c r="A166" s="45"/>
      <c r="B166" s="12"/>
      <c r="C166" s="18" t="s">
        <v>34</v>
      </c>
      <c r="D166" s="38" t="s">
        <v>0</v>
      </c>
      <c r="E166" s="15">
        <v>7.0000000000000007E-2</v>
      </c>
      <c r="F166" s="24">
        <f>E166*F146</f>
        <v>13.860000000000001</v>
      </c>
      <c r="G166" s="43"/>
      <c r="H166" s="43"/>
      <c r="I166" s="43"/>
      <c r="J166" s="43"/>
      <c r="K166" s="43"/>
      <c r="L166" s="43"/>
      <c r="M166" s="43"/>
    </row>
    <row r="167" spans="1:230" s="5" customFormat="1" ht="34.5" customHeight="1" x14ac:dyDescent="0.25">
      <c r="A167" s="38"/>
      <c r="B167" s="11"/>
      <c r="C167" s="12" t="s">
        <v>79</v>
      </c>
      <c r="D167" s="26" t="s">
        <v>0</v>
      </c>
      <c r="E167" s="23"/>
      <c r="F167" s="25"/>
      <c r="G167" s="43"/>
      <c r="H167" s="43"/>
      <c r="I167" s="43"/>
      <c r="J167" s="43"/>
      <c r="K167" s="43"/>
      <c r="L167" s="43"/>
      <c r="M167" s="43"/>
    </row>
    <row r="168" spans="1:230" ht="34.5" customHeight="1" x14ac:dyDescent="0.2">
      <c r="A168" s="36"/>
      <c r="B168" s="36"/>
      <c r="C168" s="12" t="s">
        <v>80</v>
      </c>
      <c r="D168" s="26" t="s">
        <v>0</v>
      </c>
      <c r="E168" s="26"/>
      <c r="F168" s="44" t="s">
        <v>175</v>
      </c>
      <c r="G168" s="43"/>
      <c r="H168" s="43"/>
      <c r="I168" s="43"/>
      <c r="J168" s="43"/>
      <c r="K168" s="43"/>
      <c r="L168" s="43"/>
      <c r="M168" s="43"/>
    </row>
    <row r="169" spans="1:230" ht="34.5" customHeight="1" x14ac:dyDescent="0.2">
      <c r="A169" s="36"/>
      <c r="B169" s="36"/>
      <c r="C169" s="12" t="s">
        <v>79</v>
      </c>
      <c r="D169" s="26" t="s">
        <v>0</v>
      </c>
      <c r="E169" s="26"/>
      <c r="F169" s="26"/>
      <c r="G169" s="43"/>
      <c r="H169" s="43"/>
      <c r="I169" s="43"/>
      <c r="J169" s="43"/>
      <c r="K169" s="43"/>
      <c r="L169" s="43"/>
      <c r="M169" s="43"/>
    </row>
    <row r="170" spans="1:230" ht="34.5" customHeight="1" x14ac:dyDescent="0.2">
      <c r="A170" s="36"/>
      <c r="B170" s="36"/>
      <c r="C170" s="12" t="s">
        <v>81</v>
      </c>
      <c r="D170" s="26" t="s">
        <v>0</v>
      </c>
      <c r="E170" s="26"/>
      <c r="F170" s="44" t="s">
        <v>175</v>
      </c>
      <c r="G170" s="43"/>
      <c r="H170" s="43"/>
      <c r="I170" s="43"/>
      <c r="J170" s="43"/>
      <c r="K170" s="43"/>
      <c r="L170" s="43"/>
      <c r="M170" s="43"/>
    </row>
    <row r="171" spans="1:230" s="4" customFormat="1" ht="34.5" customHeight="1" x14ac:dyDescent="0.25">
      <c r="A171" s="36"/>
      <c r="B171" s="34"/>
      <c r="C171" s="12" t="s">
        <v>79</v>
      </c>
      <c r="D171" s="26" t="s">
        <v>0</v>
      </c>
      <c r="E171" s="27"/>
      <c r="F171" s="27"/>
      <c r="G171" s="43"/>
      <c r="H171" s="43"/>
      <c r="I171" s="43"/>
      <c r="J171" s="43"/>
      <c r="K171" s="43"/>
      <c r="L171" s="43"/>
      <c r="M171" s="43"/>
    </row>
    <row r="172" spans="1:230" s="4" customFormat="1" ht="23.25" customHeight="1" x14ac:dyDescent="0.25">
      <c r="A172" s="12"/>
      <c r="B172" s="34"/>
      <c r="C172" s="34"/>
      <c r="D172" s="30"/>
      <c r="E172" s="30"/>
      <c r="F172" s="30"/>
      <c r="G172" s="43"/>
      <c r="H172" s="43"/>
      <c r="I172" s="43"/>
      <c r="J172" s="43"/>
      <c r="K172" s="43"/>
      <c r="L172" s="43"/>
      <c r="M172" s="43"/>
    </row>
    <row r="173" spans="1:230" ht="36.75" customHeight="1" x14ac:dyDescent="0.2">
      <c r="A173" s="39"/>
      <c r="B173" s="36"/>
      <c r="C173" s="34" t="s">
        <v>124</v>
      </c>
      <c r="D173" s="28"/>
      <c r="E173" s="28"/>
      <c r="F173" s="28"/>
      <c r="G173" s="43"/>
      <c r="H173" s="43"/>
      <c r="I173" s="43"/>
      <c r="J173" s="43"/>
      <c r="K173" s="43"/>
      <c r="L173" s="43"/>
      <c r="M173" s="43"/>
    </row>
    <row r="174" spans="1:230" ht="37.5" customHeight="1" x14ac:dyDescent="0.2">
      <c r="A174" s="11"/>
      <c r="B174" s="36"/>
      <c r="C174" s="11" t="s">
        <v>125</v>
      </c>
      <c r="D174" s="38"/>
      <c r="E174" s="15"/>
      <c r="F174" s="14"/>
      <c r="G174" s="43"/>
      <c r="H174" s="43"/>
      <c r="I174" s="43"/>
      <c r="J174" s="43"/>
      <c r="K174" s="43"/>
      <c r="L174" s="43"/>
      <c r="M174" s="43"/>
    </row>
    <row r="175" spans="1:230" ht="107.25" customHeight="1" x14ac:dyDescent="0.25">
      <c r="A175" s="58">
        <v>18</v>
      </c>
      <c r="B175" s="11" t="s">
        <v>126</v>
      </c>
      <c r="C175" s="11" t="s">
        <v>127</v>
      </c>
      <c r="D175" s="22" t="s">
        <v>58</v>
      </c>
      <c r="E175" s="23"/>
      <c r="F175" s="17">
        <v>0.12</v>
      </c>
      <c r="G175" s="43"/>
      <c r="H175" s="43"/>
      <c r="I175" s="43"/>
      <c r="J175" s="43"/>
      <c r="K175" s="43"/>
      <c r="L175" s="43"/>
      <c r="M175" s="43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1:230" ht="34.5" customHeight="1" x14ac:dyDescent="0.2">
      <c r="A176" s="59"/>
      <c r="B176" s="36"/>
      <c r="C176" s="18" t="s">
        <v>12</v>
      </c>
      <c r="D176" s="38"/>
      <c r="E176" s="15"/>
      <c r="F176" s="14"/>
      <c r="G176" s="43"/>
      <c r="H176" s="43"/>
      <c r="I176" s="43"/>
      <c r="J176" s="43"/>
      <c r="K176" s="43"/>
      <c r="L176" s="43"/>
      <c r="M176" s="43"/>
    </row>
    <row r="177" spans="1:230" ht="34.5" customHeight="1" x14ac:dyDescent="0.2">
      <c r="A177" s="59"/>
      <c r="B177" s="36"/>
      <c r="C177" s="18" t="s">
        <v>13</v>
      </c>
      <c r="D177" s="38" t="s">
        <v>14</v>
      </c>
      <c r="E177" s="15">
        <v>14</v>
      </c>
      <c r="F177" s="14">
        <f>E177*F175</f>
        <v>1.68</v>
      </c>
      <c r="G177" s="43"/>
      <c r="H177" s="43"/>
      <c r="I177" s="43"/>
      <c r="J177" s="43"/>
      <c r="K177" s="43"/>
      <c r="L177" s="43"/>
      <c r="M177" s="43"/>
    </row>
    <row r="178" spans="1:230" ht="34.5" customHeight="1" x14ac:dyDescent="0.2">
      <c r="A178" s="59"/>
      <c r="B178" s="36"/>
      <c r="C178" s="18" t="s">
        <v>31</v>
      </c>
      <c r="D178" s="38" t="s">
        <v>0</v>
      </c>
      <c r="E178" s="15">
        <v>4.0199999999999996</v>
      </c>
      <c r="F178" s="14">
        <f>E178*F175</f>
        <v>0.48239999999999994</v>
      </c>
      <c r="G178" s="43"/>
      <c r="H178" s="43"/>
      <c r="I178" s="43"/>
      <c r="J178" s="43"/>
      <c r="K178" s="43"/>
      <c r="L178" s="43"/>
      <c r="M178" s="43"/>
    </row>
    <row r="179" spans="1:230" ht="34.5" customHeight="1" x14ac:dyDescent="0.2">
      <c r="A179" s="59"/>
      <c r="B179" s="36"/>
      <c r="C179" s="18" t="s">
        <v>32</v>
      </c>
      <c r="D179" s="38"/>
      <c r="E179" s="15"/>
      <c r="F179" s="14"/>
      <c r="G179" s="43"/>
      <c r="H179" s="43"/>
      <c r="I179" s="43"/>
      <c r="J179" s="43"/>
      <c r="K179" s="43"/>
      <c r="L179" s="43"/>
      <c r="M179" s="43"/>
    </row>
    <row r="180" spans="1:230" ht="34.5" customHeight="1" x14ac:dyDescent="0.2">
      <c r="A180" s="59"/>
      <c r="B180" s="36"/>
      <c r="C180" s="18" t="s">
        <v>128</v>
      </c>
      <c r="D180" s="38" t="s">
        <v>88</v>
      </c>
      <c r="E180" s="15">
        <v>103</v>
      </c>
      <c r="F180" s="14">
        <f>E180*F175</f>
        <v>12.36</v>
      </c>
      <c r="G180" s="43"/>
      <c r="H180" s="43"/>
      <c r="I180" s="43"/>
      <c r="J180" s="43"/>
      <c r="K180" s="43"/>
      <c r="L180" s="43"/>
      <c r="M180" s="43"/>
    </row>
    <row r="181" spans="1:230" ht="34.5" customHeight="1" x14ac:dyDescent="0.2">
      <c r="A181" s="59"/>
      <c r="B181" s="36"/>
      <c r="C181" s="18" t="s">
        <v>129</v>
      </c>
      <c r="D181" s="38" t="s">
        <v>93</v>
      </c>
      <c r="E181" s="15" t="s">
        <v>37</v>
      </c>
      <c r="F181" s="14">
        <v>2</v>
      </c>
      <c r="G181" s="43"/>
      <c r="H181" s="43"/>
      <c r="I181" s="43"/>
      <c r="J181" s="43"/>
      <c r="K181" s="43"/>
      <c r="L181" s="43"/>
      <c r="M181" s="43"/>
    </row>
    <row r="182" spans="1:230" ht="34.5" customHeight="1" x14ac:dyDescent="0.2">
      <c r="A182" s="60"/>
      <c r="B182" s="36"/>
      <c r="C182" s="18" t="s">
        <v>34</v>
      </c>
      <c r="D182" s="38" t="s">
        <v>0</v>
      </c>
      <c r="E182" s="15">
        <v>79.3</v>
      </c>
      <c r="F182" s="14">
        <f>E182*F175</f>
        <v>9.516</v>
      </c>
      <c r="G182" s="43"/>
      <c r="H182" s="43"/>
      <c r="I182" s="43"/>
      <c r="J182" s="43"/>
      <c r="K182" s="43"/>
      <c r="L182" s="43"/>
      <c r="M182" s="43"/>
    </row>
    <row r="183" spans="1:230" ht="118.5" customHeight="1" x14ac:dyDescent="0.25">
      <c r="A183" s="49">
        <v>19</v>
      </c>
      <c r="B183" s="11" t="s">
        <v>130</v>
      </c>
      <c r="C183" s="11" t="s">
        <v>131</v>
      </c>
      <c r="D183" s="22" t="s">
        <v>58</v>
      </c>
      <c r="E183" s="23"/>
      <c r="F183" s="17">
        <v>0.81</v>
      </c>
      <c r="G183" s="43"/>
      <c r="H183" s="43"/>
      <c r="I183" s="43"/>
      <c r="J183" s="43"/>
      <c r="K183" s="43"/>
      <c r="L183" s="43"/>
      <c r="M183" s="43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1:230" ht="34.5" customHeight="1" x14ac:dyDescent="0.2">
      <c r="A184" s="50"/>
      <c r="B184" s="36"/>
      <c r="C184" s="18" t="s">
        <v>12</v>
      </c>
      <c r="D184" s="38"/>
      <c r="E184" s="15"/>
      <c r="F184" s="14"/>
      <c r="G184" s="43"/>
      <c r="H184" s="43"/>
      <c r="I184" s="43"/>
      <c r="J184" s="43"/>
      <c r="K184" s="43"/>
      <c r="L184" s="43"/>
      <c r="M184" s="43"/>
    </row>
    <row r="185" spans="1:230" ht="34.5" customHeight="1" x14ac:dyDescent="0.2">
      <c r="A185" s="50"/>
      <c r="B185" s="36"/>
      <c r="C185" s="18" t="s">
        <v>13</v>
      </c>
      <c r="D185" s="38" t="s">
        <v>14</v>
      </c>
      <c r="E185" s="15">
        <v>26</v>
      </c>
      <c r="F185" s="14">
        <f>E185*F183</f>
        <v>21.060000000000002</v>
      </c>
      <c r="G185" s="43"/>
      <c r="H185" s="43"/>
      <c r="I185" s="43"/>
      <c r="J185" s="43"/>
      <c r="K185" s="43"/>
      <c r="L185" s="43"/>
      <c r="M185" s="43"/>
    </row>
    <row r="186" spans="1:230" ht="34.5" customHeight="1" x14ac:dyDescent="0.2">
      <c r="A186" s="50"/>
      <c r="B186" s="36"/>
      <c r="C186" s="18" t="s">
        <v>31</v>
      </c>
      <c r="D186" s="38" t="s">
        <v>0</v>
      </c>
      <c r="E186" s="31">
        <v>0.122</v>
      </c>
      <c r="F186" s="14">
        <f>E186*F183</f>
        <v>9.8820000000000005E-2</v>
      </c>
      <c r="G186" s="43"/>
      <c r="H186" s="43"/>
      <c r="I186" s="43"/>
      <c r="J186" s="43"/>
      <c r="K186" s="43"/>
      <c r="L186" s="43"/>
      <c r="M186" s="43"/>
    </row>
    <row r="187" spans="1:230" ht="34.5" customHeight="1" x14ac:dyDescent="0.2">
      <c r="A187" s="50"/>
      <c r="B187" s="36"/>
      <c r="C187" s="18" t="s">
        <v>32</v>
      </c>
      <c r="D187" s="38"/>
      <c r="E187" s="15"/>
      <c r="F187" s="14"/>
      <c r="G187" s="43"/>
      <c r="H187" s="43"/>
      <c r="I187" s="43"/>
      <c r="J187" s="43"/>
      <c r="K187" s="43"/>
      <c r="L187" s="43"/>
      <c r="M187" s="43"/>
    </row>
    <row r="188" spans="1:230" ht="34.5" customHeight="1" x14ac:dyDescent="0.2">
      <c r="A188" s="50"/>
      <c r="B188" s="36"/>
      <c r="C188" s="18" t="s">
        <v>132</v>
      </c>
      <c r="D188" s="38" t="s">
        <v>88</v>
      </c>
      <c r="E188" s="15">
        <v>103</v>
      </c>
      <c r="F188" s="14">
        <f>E188*F183</f>
        <v>83.43</v>
      </c>
      <c r="G188" s="43"/>
      <c r="H188" s="43"/>
      <c r="I188" s="43"/>
      <c r="J188" s="43"/>
      <c r="K188" s="43"/>
      <c r="L188" s="43"/>
      <c r="M188" s="43"/>
    </row>
    <row r="189" spans="1:230" ht="34.5" customHeight="1" x14ac:dyDescent="0.2">
      <c r="A189" s="50"/>
      <c r="B189" s="36"/>
      <c r="C189" s="18" t="s">
        <v>133</v>
      </c>
      <c r="D189" s="38" t="s">
        <v>59</v>
      </c>
      <c r="E189" s="15" t="s">
        <v>37</v>
      </c>
      <c r="F189" s="14">
        <v>77.3</v>
      </c>
      <c r="G189" s="43"/>
      <c r="H189" s="43"/>
      <c r="I189" s="43"/>
      <c r="J189" s="43"/>
      <c r="K189" s="43"/>
      <c r="L189" s="43"/>
      <c r="M189" s="43"/>
    </row>
    <row r="190" spans="1:230" ht="34.5" customHeight="1" x14ac:dyDescent="0.2">
      <c r="A190" s="51"/>
      <c r="B190" s="36"/>
      <c r="C190" s="18" t="s">
        <v>34</v>
      </c>
      <c r="D190" s="38" t="s">
        <v>0</v>
      </c>
      <c r="E190" s="15">
        <v>8.1999999999999993</v>
      </c>
      <c r="F190" s="14">
        <f>E190*F183</f>
        <v>6.6419999999999995</v>
      </c>
      <c r="G190" s="43"/>
      <c r="H190" s="43"/>
      <c r="I190" s="43"/>
      <c r="J190" s="43"/>
      <c r="K190" s="43"/>
      <c r="L190" s="43"/>
      <c r="M190" s="43"/>
    </row>
    <row r="191" spans="1:230" ht="95.25" customHeight="1" x14ac:dyDescent="0.25">
      <c r="A191" s="58">
        <v>20</v>
      </c>
      <c r="B191" s="11" t="s">
        <v>134</v>
      </c>
      <c r="C191" s="11" t="s">
        <v>135</v>
      </c>
      <c r="D191" s="22" t="s">
        <v>58</v>
      </c>
      <c r="E191" s="23"/>
      <c r="F191" s="17">
        <v>0.88</v>
      </c>
      <c r="G191" s="43"/>
      <c r="H191" s="43"/>
      <c r="I191" s="43"/>
      <c r="J191" s="43"/>
      <c r="K191" s="43"/>
      <c r="L191" s="43"/>
      <c r="M191" s="43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1:230" ht="35.25" customHeight="1" x14ac:dyDescent="0.2">
      <c r="A192" s="59"/>
      <c r="B192" s="36"/>
      <c r="C192" s="18" t="s">
        <v>12</v>
      </c>
      <c r="D192" s="38"/>
      <c r="E192" s="15"/>
      <c r="F192" s="14"/>
      <c r="G192" s="43"/>
      <c r="H192" s="43"/>
      <c r="I192" s="43"/>
      <c r="J192" s="43"/>
      <c r="K192" s="43"/>
      <c r="L192" s="43"/>
      <c r="M192" s="43"/>
    </row>
    <row r="193" spans="1:230" ht="35.25" customHeight="1" x14ac:dyDescent="0.2">
      <c r="A193" s="59"/>
      <c r="B193" s="36"/>
      <c r="C193" s="18" t="s">
        <v>13</v>
      </c>
      <c r="D193" s="38" t="s">
        <v>14</v>
      </c>
      <c r="E193" s="15">
        <v>11</v>
      </c>
      <c r="F193" s="14">
        <f>E193*F191</f>
        <v>9.68</v>
      </c>
      <c r="G193" s="43"/>
      <c r="H193" s="43"/>
      <c r="I193" s="43"/>
      <c r="J193" s="43"/>
      <c r="K193" s="43"/>
      <c r="L193" s="43"/>
      <c r="M193" s="43"/>
    </row>
    <row r="194" spans="1:230" ht="35.25" customHeight="1" x14ac:dyDescent="0.2">
      <c r="A194" s="59"/>
      <c r="B194" s="36"/>
      <c r="C194" s="18" t="s">
        <v>31</v>
      </c>
      <c r="D194" s="38" t="s">
        <v>0</v>
      </c>
      <c r="E194" s="15">
        <v>0.1</v>
      </c>
      <c r="F194" s="14">
        <f>E194*F191</f>
        <v>8.8000000000000009E-2</v>
      </c>
      <c r="G194" s="43"/>
      <c r="H194" s="43"/>
      <c r="I194" s="43"/>
      <c r="J194" s="43"/>
      <c r="K194" s="43"/>
      <c r="L194" s="43"/>
      <c r="M194" s="43"/>
    </row>
    <row r="195" spans="1:230" ht="35.25" customHeight="1" x14ac:dyDescent="0.2">
      <c r="A195" s="59"/>
      <c r="B195" s="36"/>
      <c r="C195" s="18" t="s">
        <v>32</v>
      </c>
      <c r="D195" s="38"/>
      <c r="E195" s="15"/>
      <c r="F195" s="14"/>
      <c r="G195" s="43"/>
      <c r="H195" s="43"/>
      <c r="I195" s="43"/>
      <c r="J195" s="43"/>
      <c r="K195" s="43"/>
      <c r="L195" s="43"/>
      <c r="M195" s="43"/>
    </row>
    <row r="196" spans="1:230" ht="35.25" customHeight="1" x14ac:dyDescent="0.2">
      <c r="A196" s="59"/>
      <c r="B196" s="36"/>
      <c r="C196" s="18" t="s">
        <v>136</v>
      </c>
      <c r="D196" s="38" t="s">
        <v>88</v>
      </c>
      <c r="E196" s="15">
        <v>103</v>
      </c>
      <c r="F196" s="14">
        <f>E196*F191</f>
        <v>90.64</v>
      </c>
      <c r="G196" s="43"/>
      <c r="H196" s="43"/>
      <c r="I196" s="43"/>
      <c r="J196" s="43"/>
      <c r="K196" s="43"/>
      <c r="L196" s="43"/>
      <c r="M196" s="43"/>
    </row>
    <row r="197" spans="1:230" ht="35.25" customHeight="1" x14ac:dyDescent="0.2">
      <c r="A197" s="60"/>
      <c r="B197" s="36"/>
      <c r="C197" s="18" t="s">
        <v>34</v>
      </c>
      <c r="D197" s="38" t="s">
        <v>0</v>
      </c>
      <c r="E197" s="15">
        <v>3.49</v>
      </c>
      <c r="F197" s="14">
        <f>E197*F191</f>
        <v>3.0712000000000002</v>
      </c>
      <c r="G197" s="43"/>
      <c r="H197" s="43"/>
      <c r="I197" s="43"/>
      <c r="J197" s="43"/>
      <c r="K197" s="43"/>
      <c r="L197" s="43"/>
      <c r="M197" s="43"/>
    </row>
    <row r="198" spans="1:230" ht="109.5" customHeight="1" x14ac:dyDescent="0.25">
      <c r="A198" s="49">
        <v>21</v>
      </c>
      <c r="B198" s="11" t="s">
        <v>134</v>
      </c>
      <c r="C198" s="11" t="s">
        <v>137</v>
      </c>
      <c r="D198" s="22" t="s">
        <v>58</v>
      </c>
      <c r="E198" s="23"/>
      <c r="F198" s="17">
        <v>0.84</v>
      </c>
      <c r="G198" s="43"/>
      <c r="H198" s="43"/>
      <c r="I198" s="43"/>
      <c r="J198" s="43"/>
      <c r="K198" s="43"/>
      <c r="L198" s="43"/>
      <c r="M198" s="43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</row>
    <row r="199" spans="1:230" ht="35.25" customHeight="1" x14ac:dyDescent="0.2">
      <c r="A199" s="50"/>
      <c r="B199" s="36"/>
      <c r="C199" s="18" t="s">
        <v>12</v>
      </c>
      <c r="D199" s="38"/>
      <c r="E199" s="15"/>
      <c r="F199" s="14"/>
      <c r="G199" s="43"/>
      <c r="H199" s="43"/>
      <c r="I199" s="43"/>
      <c r="J199" s="43"/>
      <c r="K199" s="43"/>
      <c r="L199" s="43"/>
      <c r="M199" s="43"/>
    </row>
    <row r="200" spans="1:230" ht="35.25" customHeight="1" x14ac:dyDescent="0.2">
      <c r="A200" s="50"/>
      <c r="B200" s="36"/>
      <c r="C200" s="18" t="s">
        <v>13</v>
      </c>
      <c r="D200" s="38" t="s">
        <v>14</v>
      </c>
      <c r="E200" s="15">
        <v>11</v>
      </c>
      <c r="F200" s="14">
        <f>E200*F198</f>
        <v>9.24</v>
      </c>
      <c r="G200" s="43"/>
      <c r="H200" s="43"/>
      <c r="I200" s="43"/>
      <c r="J200" s="43"/>
      <c r="K200" s="43"/>
      <c r="L200" s="43"/>
      <c r="M200" s="43"/>
    </row>
    <row r="201" spans="1:230" ht="35.25" customHeight="1" x14ac:dyDescent="0.2">
      <c r="A201" s="50"/>
      <c r="B201" s="36"/>
      <c r="C201" s="18" t="s">
        <v>31</v>
      </c>
      <c r="D201" s="38" t="s">
        <v>0</v>
      </c>
      <c r="E201" s="15">
        <v>0.1</v>
      </c>
      <c r="F201" s="14">
        <f>E201*F198</f>
        <v>8.4000000000000005E-2</v>
      </c>
      <c r="G201" s="43"/>
      <c r="H201" s="43"/>
      <c r="I201" s="43"/>
      <c r="J201" s="43"/>
      <c r="K201" s="43"/>
      <c r="L201" s="43"/>
      <c r="M201" s="43"/>
    </row>
    <row r="202" spans="1:230" ht="35.25" customHeight="1" x14ac:dyDescent="0.2">
      <c r="A202" s="50"/>
      <c r="B202" s="36"/>
      <c r="C202" s="18" t="s">
        <v>32</v>
      </c>
      <c r="D202" s="38"/>
      <c r="E202" s="15"/>
      <c r="F202" s="14"/>
      <c r="G202" s="43"/>
      <c r="H202" s="43"/>
      <c r="I202" s="43"/>
      <c r="J202" s="43"/>
      <c r="K202" s="43"/>
      <c r="L202" s="43"/>
      <c r="M202" s="43"/>
    </row>
    <row r="203" spans="1:230" ht="35.25" customHeight="1" x14ac:dyDescent="0.2">
      <c r="A203" s="50"/>
      <c r="B203" s="36"/>
      <c r="C203" s="18" t="s">
        <v>138</v>
      </c>
      <c r="D203" s="38" t="s">
        <v>88</v>
      </c>
      <c r="E203" s="15">
        <v>103</v>
      </c>
      <c r="F203" s="14">
        <f>E203*F198</f>
        <v>86.52</v>
      </c>
      <c r="G203" s="43"/>
      <c r="H203" s="43"/>
      <c r="I203" s="43"/>
      <c r="J203" s="43"/>
      <c r="K203" s="43"/>
      <c r="L203" s="43"/>
      <c r="M203" s="43"/>
    </row>
    <row r="204" spans="1:230" ht="35.25" customHeight="1" x14ac:dyDescent="0.2">
      <c r="A204" s="51"/>
      <c r="B204" s="36"/>
      <c r="C204" s="18" t="s">
        <v>34</v>
      </c>
      <c r="D204" s="38" t="s">
        <v>0</v>
      </c>
      <c r="E204" s="15">
        <v>3.49</v>
      </c>
      <c r="F204" s="14">
        <f>E204*F198</f>
        <v>2.9316</v>
      </c>
      <c r="G204" s="43"/>
      <c r="H204" s="43"/>
      <c r="I204" s="43"/>
      <c r="J204" s="43"/>
      <c r="K204" s="43"/>
      <c r="L204" s="43"/>
      <c r="M204" s="43"/>
    </row>
    <row r="205" spans="1:230" ht="69.75" customHeight="1" x14ac:dyDescent="0.2">
      <c r="A205" s="33"/>
      <c r="B205" s="36"/>
      <c r="C205" s="11" t="s">
        <v>139</v>
      </c>
      <c r="D205" s="38"/>
      <c r="E205" s="15"/>
      <c r="F205" s="14"/>
      <c r="G205" s="43"/>
      <c r="H205" s="43"/>
      <c r="I205" s="43"/>
      <c r="J205" s="43"/>
      <c r="K205" s="43"/>
      <c r="L205" s="43"/>
      <c r="M205" s="43"/>
    </row>
    <row r="206" spans="1:230" ht="81.75" customHeight="1" x14ac:dyDescent="0.25">
      <c r="A206" s="49">
        <v>22</v>
      </c>
      <c r="B206" s="34" t="s">
        <v>140</v>
      </c>
      <c r="C206" s="11" t="s">
        <v>141</v>
      </c>
      <c r="D206" s="22" t="s">
        <v>142</v>
      </c>
      <c r="E206" s="23"/>
      <c r="F206" s="17">
        <v>4</v>
      </c>
      <c r="G206" s="43"/>
      <c r="H206" s="43"/>
      <c r="I206" s="43"/>
      <c r="J206" s="43"/>
      <c r="K206" s="43"/>
      <c r="L206" s="43"/>
      <c r="M206" s="43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</row>
    <row r="207" spans="1:230" ht="40.5" customHeight="1" x14ac:dyDescent="0.2">
      <c r="A207" s="50"/>
      <c r="B207" s="36"/>
      <c r="C207" s="18" t="s">
        <v>12</v>
      </c>
      <c r="D207" s="38"/>
      <c r="E207" s="15"/>
      <c r="F207" s="14"/>
      <c r="G207" s="43"/>
      <c r="H207" s="43"/>
      <c r="I207" s="43"/>
      <c r="J207" s="43"/>
      <c r="K207" s="43"/>
      <c r="L207" s="43"/>
      <c r="M207" s="43"/>
    </row>
    <row r="208" spans="1:230" ht="40.5" customHeight="1" x14ac:dyDescent="0.2">
      <c r="A208" s="50"/>
      <c r="B208" s="36"/>
      <c r="C208" s="18" t="s">
        <v>13</v>
      </c>
      <c r="D208" s="38" t="s">
        <v>14</v>
      </c>
      <c r="E208" s="15">
        <v>3</v>
      </c>
      <c r="F208" s="14">
        <f>E208*F206</f>
        <v>12</v>
      </c>
      <c r="G208" s="43"/>
      <c r="H208" s="43"/>
      <c r="I208" s="43"/>
      <c r="J208" s="43"/>
      <c r="K208" s="43"/>
      <c r="L208" s="43"/>
      <c r="M208" s="43"/>
    </row>
    <row r="209" spans="1:230" ht="40.5" customHeight="1" x14ac:dyDescent="0.2">
      <c r="A209" s="50"/>
      <c r="B209" s="36"/>
      <c r="C209" s="18" t="s">
        <v>31</v>
      </c>
      <c r="D209" s="38" t="s">
        <v>0</v>
      </c>
      <c r="E209" s="15">
        <v>0.01</v>
      </c>
      <c r="F209" s="14">
        <f>E209*F206</f>
        <v>0.04</v>
      </c>
      <c r="G209" s="43"/>
      <c r="H209" s="43"/>
      <c r="I209" s="43"/>
      <c r="J209" s="43"/>
      <c r="K209" s="43"/>
      <c r="L209" s="43"/>
      <c r="M209" s="43"/>
    </row>
    <row r="210" spans="1:230" ht="40.5" customHeight="1" x14ac:dyDescent="0.2">
      <c r="A210" s="50"/>
      <c r="B210" s="36"/>
      <c r="C210" s="18" t="s">
        <v>32</v>
      </c>
      <c r="D210" s="38"/>
      <c r="E210" s="15"/>
      <c r="F210" s="14"/>
      <c r="G210" s="43"/>
      <c r="H210" s="43"/>
      <c r="I210" s="43"/>
      <c r="J210" s="43"/>
      <c r="K210" s="43"/>
      <c r="L210" s="43"/>
      <c r="M210" s="43"/>
    </row>
    <row r="211" spans="1:230" ht="40.5" customHeight="1" x14ac:dyDescent="0.2">
      <c r="A211" s="50"/>
      <c r="B211" s="36"/>
      <c r="C211" s="18" t="s">
        <v>143</v>
      </c>
      <c r="D211" s="38" t="s">
        <v>93</v>
      </c>
      <c r="E211" s="15">
        <v>1</v>
      </c>
      <c r="F211" s="14">
        <f>E211*F206</f>
        <v>4</v>
      </c>
      <c r="G211" s="43"/>
      <c r="H211" s="43"/>
      <c r="I211" s="43"/>
      <c r="J211" s="43"/>
      <c r="K211" s="43"/>
      <c r="L211" s="43"/>
      <c r="M211" s="43"/>
    </row>
    <row r="212" spans="1:230" ht="40.5" customHeight="1" x14ac:dyDescent="0.2">
      <c r="A212" s="51"/>
      <c r="B212" s="36"/>
      <c r="C212" s="18" t="s">
        <v>34</v>
      </c>
      <c r="D212" s="38" t="s">
        <v>0</v>
      </c>
      <c r="E212" s="15">
        <v>1.88</v>
      </c>
      <c r="F212" s="14">
        <f>E212*F206</f>
        <v>7.52</v>
      </c>
      <c r="G212" s="43"/>
      <c r="H212" s="43"/>
      <c r="I212" s="43"/>
      <c r="J212" s="43"/>
      <c r="K212" s="43"/>
      <c r="L212" s="43"/>
      <c r="M212" s="43"/>
    </row>
    <row r="213" spans="1:230" ht="69.75" customHeight="1" x14ac:dyDescent="0.25">
      <c r="A213" s="49">
        <v>23</v>
      </c>
      <c r="B213" s="34" t="s">
        <v>144</v>
      </c>
      <c r="C213" s="11" t="s">
        <v>145</v>
      </c>
      <c r="D213" s="22" t="s">
        <v>146</v>
      </c>
      <c r="E213" s="23"/>
      <c r="F213" s="17">
        <v>1</v>
      </c>
      <c r="G213" s="43"/>
      <c r="H213" s="43"/>
      <c r="I213" s="43"/>
      <c r="J213" s="43"/>
      <c r="K213" s="43"/>
      <c r="L213" s="43"/>
      <c r="M213" s="43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</row>
    <row r="214" spans="1:230" ht="41.25" customHeight="1" x14ac:dyDescent="0.2">
      <c r="A214" s="50"/>
      <c r="B214" s="36"/>
      <c r="C214" s="18" t="s">
        <v>12</v>
      </c>
      <c r="D214" s="38"/>
      <c r="E214" s="15"/>
      <c r="F214" s="14"/>
      <c r="G214" s="43"/>
      <c r="H214" s="43"/>
      <c r="I214" s="43"/>
      <c r="J214" s="43"/>
      <c r="K214" s="43"/>
      <c r="L214" s="43"/>
      <c r="M214" s="43"/>
    </row>
    <row r="215" spans="1:230" ht="41.25" customHeight="1" x14ac:dyDescent="0.2">
      <c r="A215" s="50"/>
      <c r="B215" s="36"/>
      <c r="C215" s="18" t="s">
        <v>13</v>
      </c>
      <c r="D215" s="38" t="s">
        <v>14</v>
      </c>
      <c r="E215" s="15">
        <v>1</v>
      </c>
      <c r="F215" s="14">
        <f>E215*F213</f>
        <v>1</v>
      </c>
      <c r="G215" s="43"/>
      <c r="H215" s="43"/>
      <c r="I215" s="43"/>
      <c r="J215" s="43"/>
      <c r="K215" s="43"/>
      <c r="L215" s="43"/>
      <c r="M215" s="43"/>
    </row>
    <row r="216" spans="1:230" ht="41.25" customHeight="1" x14ac:dyDescent="0.2">
      <c r="A216" s="50"/>
      <c r="B216" s="36"/>
      <c r="C216" s="18" t="s">
        <v>31</v>
      </c>
      <c r="D216" s="38" t="s">
        <v>0</v>
      </c>
      <c r="E216" s="15">
        <v>0.01</v>
      </c>
      <c r="F216" s="14">
        <f>E216*F213</f>
        <v>0.01</v>
      </c>
      <c r="G216" s="43"/>
      <c r="H216" s="43"/>
      <c r="I216" s="43"/>
      <c r="J216" s="43"/>
      <c r="K216" s="43"/>
      <c r="L216" s="43"/>
      <c r="M216" s="43"/>
    </row>
    <row r="217" spans="1:230" ht="41.25" customHeight="1" x14ac:dyDescent="0.2">
      <c r="A217" s="50"/>
      <c r="B217" s="36"/>
      <c r="C217" s="18" t="s">
        <v>32</v>
      </c>
      <c r="D217" s="38"/>
      <c r="E217" s="15"/>
      <c r="F217" s="14"/>
      <c r="G217" s="43"/>
      <c r="H217" s="43"/>
      <c r="I217" s="43"/>
      <c r="J217" s="43"/>
      <c r="K217" s="43"/>
      <c r="L217" s="43"/>
      <c r="M217" s="43"/>
    </row>
    <row r="218" spans="1:230" ht="93.75" customHeight="1" x14ac:dyDescent="0.2">
      <c r="A218" s="50"/>
      <c r="B218" s="36"/>
      <c r="C218" s="18" t="s">
        <v>147</v>
      </c>
      <c r="D218" s="38" t="s">
        <v>93</v>
      </c>
      <c r="E218" s="15">
        <v>1</v>
      </c>
      <c r="F218" s="14">
        <f>E218*F213</f>
        <v>1</v>
      </c>
      <c r="G218" s="43"/>
      <c r="H218" s="43"/>
      <c r="I218" s="43"/>
      <c r="J218" s="43"/>
      <c r="K218" s="43"/>
      <c r="L218" s="43"/>
      <c r="M218" s="43"/>
    </row>
    <row r="219" spans="1:230" ht="41.25" customHeight="1" x14ac:dyDescent="0.2">
      <c r="A219" s="50"/>
      <c r="B219" s="36"/>
      <c r="C219" s="18" t="s">
        <v>148</v>
      </c>
      <c r="D219" s="38" t="s">
        <v>93</v>
      </c>
      <c r="E219" s="15">
        <v>1</v>
      </c>
      <c r="F219" s="14">
        <f>E219*F213</f>
        <v>1</v>
      </c>
      <c r="G219" s="43"/>
      <c r="H219" s="43"/>
      <c r="I219" s="43"/>
      <c r="J219" s="43"/>
      <c r="K219" s="43"/>
      <c r="L219" s="43"/>
      <c r="M219" s="43"/>
    </row>
    <row r="220" spans="1:230" ht="41.25" customHeight="1" x14ac:dyDescent="0.2">
      <c r="A220" s="51"/>
      <c r="B220" s="36"/>
      <c r="C220" s="18" t="s">
        <v>34</v>
      </c>
      <c r="D220" s="38" t="s">
        <v>0</v>
      </c>
      <c r="E220" s="15">
        <v>1.07</v>
      </c>
      <c r="F220" s="14">
        <f>E220*F213</f>
        <v>1.07</v>
      </c>
      <c r="G220" s="43"/>
      <c r="H220" s="43"/>
      <c r="I220" s="43"/>
      <c r="J220" s="43"/>
      <c r="K220" s="43"/>
      <c r="L220" s="43"/>
      <c r="M220" s="43"/>
    </row>
    <row r="221" spans="1:230" ht="75.75" customHeight="1" x14ac:dyDescent="0.25">
      <c r="A221" s="45">
        <v>24</v>
      </c>
      <c r="B221" s="11" t="s">
        <v>149</v>
      </c>
      <c r="C221" s="11" t="s">
        <v>150</v>
      </c>
      <c r="D221" s="22" t="s">
        <v>151</v>
      </c>
      <c r="E221" s="23"/>
      <c r="F221" s="25">
        <v>0.04</v>
      </c>
      <c r="G221" s="43"/>
      <c r="H221" s="43"/>
      <c r="I221" s="43"/>
      <c r="J221" s="43"/>
      <c r="K221" s="43"/>
      <c r="L221" s="43"/>
      <c r="M221" s="43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</row>
    <row r="222" spans="1:230" ht="39.75" customHeight="1" x14ac:dyDescent="0.2">
      <c r="A222" s="45"/>
      <c r="B222" s="12"/>
      <c r="C222" s="18" t="s">
        <v>12</v>
      </c>
      <c r="D222" s="38"/>
      <c r="E222" s="15"/>
      <c r="F222" s="24"/>
      <c r="G222" s="43"/>
      <c r="H222" s="43"/>
      <c r="I222" s="43"/>
      <c r="J222" s="43"/>
      <c r="K222" s="43"/>
      <c r="L222" s="43"/>
      <c r="M222" s="43"/>
    </row>
    <row r="223" spans="1:230" ht="39.75" customHeight="1" x14ac:dyDescent="0.2">
      <c r="A223" s="45"/>
      <c r="B223" s="35"/>
      <c r="C223" s="18" t="s">
        <v>13</v>
      </c>
      <c r="D223" s="38" t="s">
        <v>14</v>
      </c>
      <c r="E223" s="15">
        <v>76</v>
      </c>
      <c r="F223" s="24">
        <f>E223*F221</f>
        <v>3.04</v>
      </c>
      <c r="G223" s="43"/>
      <c r="H223" s="43"/>
      <c r="I223" s="43"/>
      <c r="J223" s="43"/>
      <c r="K223" s="43"/>
      <c r="L223" s="43"/>
      <c r="M223" s="43"/>
    </row>
    <row r="224" spans="1:230" ht="39.75" customHeight="1" x14ac:dyDescent="0.2">
      <c r="A224" s="45"/>
      <c r="B224" s="35"/>
      <c r="C224" s="18" t="s">
        <v>31</v>
      </c>
      <c r="D224" s="38" t="s">
        <v>0</v>
      </c>
      <c r="E224" s="15">
        <v>62.3</v>
      </c>
      <c r="F224" s="24">
        <f>E224*F221</f>
        <v>2.492</v>
      </c>
      <c r="G224" s="43"/>
      <c r="H224" s="43"/>
      <c r="I224" s="43"/>
      <c r="J224" s="43"/>
      <c r="K224" s="43"/>
      <c r="L224" s="43"/>
      <c r="M224" s="43"/>
    </row>
    <row r="225" spans="1:230" ht="39.75" customHeight="1" x14ac:dyDescent="0.2">
      <c r="A225" s="45"/>
      <c r="B225" s="12"/>
      <c r="C225" s="18" t="s">
        <v>32</v>
      </c>
      <c r="D225" s="38"/>
      <c r="E225" s="15"/>
      <c r="F225" s="24"/>
      <c r="G225" s="43"/>
      <c r="H225" s="43"/>
      <c r="I225" s="43"/>
      <c r="J225" s="43"/>
      <c r="K225" s="43"/>
      <c r="L225" s="43"/>
      <c r="M225" s="43"/>
    </row>
    <row r="226" spans="1:230" ht="77.25" customHeight="1" x14ac:dyDescent="0.2">
      <c r="A226" s="45"/>
      <c r="B226" s="12"/>
      <c r="C226" s="18" t="s">
        <v>152</v>
      </c>
      <c r="D226" s="38" t="s">
        <v>93</v>
      </c>
      <c r="E226" s="15">
        <v>100</v>
      </c>
      <c r="F226" s="24">
        <f>E226*F221</f>
        <v>4</v>
      </c>
      <c r="G226" s="43"/>
      <c r="H226" s="43"/>
      <c r="I226" s="43"/>
      <c r="J226" s="43"/>
      <c r="K226" s="43"/>
      <c r="L226" s="43"/>
      <c r="M226" s="43"/>
    </row>
    <row r="227" spans="1:230" ht="39.75" customHeight="1" x14ac:dyDescent="0.2">
      <c r="A227" s="45"/>
      <c r="B227" s="12"/>
      <c r="C227" s="18" t="s">
        <v>34</v>
      </c>
      <c r="D227" s="38" t="s">
        <v>0</v>
      </c>
      <c r="E227" s="15">
        <v>24</v>
      </c>
      <c r="F227" s="24">
        <f>E227*F221</f>
        <v>0.96</v>
      </c>
      <c r="G227" s="43"/>
      <c r="H227" s="43"/>
      <c r="I227" s="43"/>
      <c r="J227" s="43"/>
      <c r="K227" s="43"/>
      <c r="L227" s="43"/>
      <c r="M227" s="43"/>
    </row>
    <row r="228" spans="1:230" ht="70.5" customHeight="1" x14ac:dyDescent="0.25">
      <c r="A228" s="49">
        <v>25</v>
      </c>
      <c r="B228" s="34" t="s">
        <v>153</v>
      </c>
      <c r="C228" s="11" t="s">
        <v>154</v>
      </c>
      <c r="D228" s="22" t="s">
        <v>155</v>
      </c>
      <c r="E228" s="23"/>
      <c r="F228" s="17">
        <v>0.3</v>
      </c>
      <c r="G228" s="43"/>
      <c r="H228" s="43"/>
      <c r="I228" s="43"/>
      <c r="J228" s="43"/>
      <c r="K228" s="43"/>
      <c r="L228" s="43"/>
      <c r="M228" s="43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</row>
    <row r="229" spans="1:230" ht="36" customHeight="1" x14ac:dyDescent="0.2">
      <c r="A229" s="50"/>
      <c r="B229" s="36"/>
      <c r="C229" s="18" t="s">
        <v>12</v>
      </c>
      <c r="D229" s="38"/>
      <c r="E229" s="15"/>
      <c r="F229" s="14"/>
      <c r="G229" s="43"/>
      <c r="H229" s="43"/>
      <c r="I229" s="43"/>
      <c r="J229" s="43"/>
      <c r="K229" s="43"/>
      <c r="L229" s="43"/>
      <c r="M229" s="43"/>
    </row>
    <row r="230" spans="1:230" ht="36" customHeight="1" x14ac:dyDescent="0.2">
      <c r="A230" s="50"/>
      <c r="B230" s="36"/>
      <c r="C230" s="18" t="s">
        <v>13</v>
      </c>
      <c r="D230" s="38" t="s">
        <v>14</v>
      </c>
      <c r="E230" s="15">
        <v>9</v>
      </c>
      <c r="F230" s="14">
        <f>E230*F228</f>
        <v>2.6999999999999997</v>
      </c>
      <c r="G230" s="43"/>
      <c r="H230" s="43"/>
      <c r="I230" s="43"/>
      <c r="J230" s="43"/>
      <c r="K230" s="43"/>
      <c r="L230" s="43"/>
      <c r="M230" s="43"/>
    </row>
    <row r="231" spans="1:230" ht="36" customHeight="1" x14ac:dyDescent="0.2">
      <c r="A231" s="50"/>
      <c r="B231" s="36"/>
      <c r="C231" s="18" t="s">
        <v>17</v>
      </c>
      <c r="D231" s="38" t="s">
        <v>0</v>
      </c>
      <c r="E231" s="15">
        <v>0.1</v>
      </c>
      <c r="F231" s="14">
        <f>E231*F228</f>
        <v>0.03</v>
      </c>
      <c r="G231" s="43"/>
      <c r="H231" s="43"/>
      <c r="I231" s="43"/>
      <c r="J231" s="43"/>
      <c r="K231" s="43"/>
      <c r="L231" s="43"/>
      <c r="M231" s="43"/>
    </row>
    <row r="232" spans="1:230" ht="36" customHeight="1" x14ac:dyDescent="0.2">
      <c r="A232" s="50"/>
      <c r="B232" s="36"/>
      <c r="C232" s="18" t="s">
        <v>32</v>
      </c>
      <c r="D232" s="38"/>
      <c r="E232" s="15"/>
      <c r="F232" s="14"/>
      <c r="G232" s="43"/>
      <c r="H232" s="43"/>
      <c r="I232" s="43"/>
      <c r="J232" s="43"/>
      <c r="K232" s="43"/>
      <c r="L232" s="43"/>
      <c r="M232" s="43"/>
    </row>
    <row r="233" spans="1:230" ht="36" customHeight="1" x14ac:dyDescent="0.2">
      <c r="A233" s="50"/>
      <c r="B233" s="36"/>
      <c r="C233" s="18" t="s">
        <v>156</v>
      </c>
      <c r="D233" s="38" t="s">
        <v>59</v>
      </c>
      <c r="E233" s="15" t="s">
        <v>37</v>
      </c>
      <c r="F233" s="14">
        <v>9</v>
      </c>
      <c r="G233" s="43"/>
      <c r="H233" s="43"/>
      <c r="I233" s="43"/>
      <c r="J233" s="43"/>
      <c r="K233" s="43"/>
      <c r="L233" s="43"/>
      <c r="M233" s="43"/>
    </row>
    <row r="234" spans="1:230" ht="36" customHeight="1" x14ac:dyDescent="0.2">
      <c r="A234" s="51"/>
      <c r="B234" s="36"/>
      <c r="C234" s="18" t="s">
        <v>157</v>
      </c>
      <c r="D234" s="38" t="s">
        <v>0</v>
      </c>
      <c r="E234" s="15">
        <v>14</v>
      </c>
      <c r="F234" s="14">
        <f>E234*F228</f>
        <v>4.2</v>
      </c>
      <c r="G234" s="43"/>
      <c r="H234" s="43"/>
      <c r="I234" s="43"/>
      <c r="J234" s="43"/>
      <c r="K234" s="43"/>
      <c r="L234" s="43"/>
      <c r="M234" s="43"/>
    </row>
    <row r="235" spans="1:230" ht="68.25" customHeight="1" x14ac:dyDescent="0.25">
      <c r="A235" s="49">
        <v>26</v>
      </c>
      <c r="B235" s="34" t="s">
        <v>158</v>
      </c>
      <c r="C235" s="11" t="s">
        <v>159</v>
      </c>
      <c r="D235" s="22" t="s">
        <v>58</v>
      </c>
      <c r="E235" s="23"/>
      <c r="F235" s="17">
        <v>0.1</v>
      </c>
      <c r="G235" s="43"/>
      <c r="H235" s="43"/>
      <c r="I235" s="43"/>
      <c r="J235" s="43"/>
      <c r="K235" s="43"/>
      <c r="L235" s="43"/>
      <c r="M235" s="43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</row>
    <row r="236" spans="1:230" ht="36" customHeight="1" x14ac:dyDescent="0.2">
      <c r="A236" s="50"/>
      <c r="B236" s="36"/>
      <c r="C236" s="18" t="s">
        <v>12</v>
      </c>
      <c r="D236" s="38"/>
      <c r="E236" s="15"/>
      <c r="F236" s="14"/>
      <c r="G236" s="43"/>
      <c r="H236" s="43"/>
      <c r="I236" s="43"/>
      <c r="J236" s="43"/>
      <c r="K236" s="43"/>
      <c r="L236" s="43"/>
      <c r="M236" s="43"/>
    </row>
    <row r="237" spans="1:230" ht="36" customHeight="1" x14ac:dyDescent="0.2">
      <c r="A237" s="50"/>
      <c r="B237" s="36"/>
      <c r="C237" s="18" t="s">
        <v>13</v>
      </c>
      <c r="D237" s="38" t="s">
        <v>14</v>
      </c>
      <c r="E237" s="15">
        <v>12</v>
      </c>
      <c r="F237" s="14">
        <f>E237*F235</f>
        <v>1.2000000000000002</v>
      </c>
      <c r="G237" s="43"/>
      <c r="H237" s="43"/>
      <c r="I237" s="43"/>
      <c r="J237" s="43"/>
      <c r="K237" s="43"/>
      <c r="L237" s="43"/>
      <c r="M237" s="43"/>
    </row>
    <row r="238" spans="1:230" ht="36" customHeight="1" x14ac:dyDescent="0.2">
      <c r="A238" s="50"/>
      <c r="B238" s="36"/>
      <c r="C238" s="18" t="s">
        <v>17</v>
      </c>
      <c r="D238" s="38" t="s">
        <v>0</v>
      </c>
      <c r="E238" s="15">
        <v>0.1</v>
      </c>
      <c r="F238" s="14">
        <f>E238*F235</f>
        <v>1.0000000000000002E-2</v>
      </c>
      <c r="G238" s="43"/>
      <c r="H238" s="43"/>
      <c r="I238" s="43"/>
      <c r="J238" s="43"/>
      <c r="K238" s="43"/>
      <c r="L238" s="43"/>
      <c r="M238" s="43"/>
    </row>
    <row r="239" spans="1:230" ht="36" customHeight="1" x14ac:dyDescent="0.2">
      <c r="A239" s="50"/>
      <c r="B239" s="36"/>
      <c r="C239" s="18" t="s">
        <v>32</v>
      </c>
      <c r="D239" s="38"/>
      <c r="E239" s="15"/>
      <c r="F239" s="14"/>
      <c r="G239" s="43"/>
      <c r="H239" s="43"/>
      <c r="I239" s="43"/>
      <c r="J239" s="43"/>
      <c r="K239" s="43"/>
      <c r="L239" s="43"/>
      <c r="M239" s="43"/>
    </row>
    <row r="240" spans="1:230" ht="36" customHeight="1" x14ac:dyDescent="0.2">
      <c r="A240" s="50"/>
      <c r="B240" s="36"/>
      <c r="C240" s="18" t="s">
        <v>160</v>
      </c>
      <c r="D240" s="38" t="s">
        <v>59</v>
      </c>
      <c r="E240" s="15" t="s">
        <v>37</v>
      </c>
      <c r="F240" s="14">
        <v>10</v>
      </c>
      <c r="G240" s="43"/>
      <c r="H240" s="43"/>
      <c r="I240" s="43"/>
      <c r="J240" s="43"/>
      <c r="K240" s="43"/>
      <c r="L240" s="43"/>
      <c r="M240" s="43"/>
    </row>
    <row r="241" spans="1:13" ht="36" customHeight="1" x14ac:dyDescent="0.2">
      <c r="A241" s="51"/>
      <c r="B241" s="36"/>
      <c r="C241" s="18" t="s">
        <v>157</v>
      </c>
      <c r="D241" s="38" t="s">
        <v>0</v>
      </c>
      <c r="E241" s="15">
        <v>19.3</v>
      </c>
      <c r="F241" s="14">
        <f>E241*F235</f>
        <v>1.9300000000000002</v>
      </c>
      <c r="G241" s="43"/>
      <c r="H241" s="43"/>
      <c r="I241" s="43"/>
      <c r="J241" s="43"/>
      <c r="K241" s="43"/>
      <c r="L241" s="43"/>
      <c r="M241" s="43"/>
    </row>
    <row r="242" spans="1:13" s="5" customFormat="1" ht="41.25" customHeight="1" x14ac:dyDescent="0.25">
      <c r="A242" s="38"/>
      <c r="B242" s="11"/>
      <c r="C242" s="12" t="s">
        <v>79</v>
      </c>
      <c r="D242" s="26" t="s">
        <v>0</v>
      </c>
      <c r="E242" s="23"/>
      <c r="F242" s="25"/>
      <c r="G242" s="43"/>
      <c r="H242" s="43"/>
      <c r="I242" s="43"/>
      <c r="J242" s="43"/>
      <c r="K242" s="43"/>
      <c r="L242" s="43"/>
      <c r="M242" s="43"/>
    </row>
    <row r="243" spans="1:13" ht="41.25" customHeight="1" x14ac:dyDescent="0.2">
      <c r="A243" s="36"/>
      <c r="B243" s="36"/>
      <c r="C243" s="12" t="s">
        <v>80</v>
      </c>
      <c r="D243" s="26" t="s">
        <v>0</v>
      </c>
      <c r="E243" s="26" t="s">
        <v>161</v>
      </c>
      <c r="F243" s="44" t="s">
        <v>175</v>
      </c>
      <c r="G243" s="43"/>
      <c r="H243" s="43"/>
      <c r="I243" s="43"/>
      <c r="J243" s="43"/>
      <c r="K243" s="43"/>
      <c r="L243" s="43"/>
      <c r="M243" s="43"/>
    </row>
    <row r="244" spans="1:13" ht="41.25" customHeight="1" x14ac:dyDescent="0.2">
      <c r="A244" s="36"/>
      <c r="B244" s="36"/>
      <c r="C244" s="12" t="s">
        <v>79</v>
      </c>
      <c r="D244" s="26" t="s">
        <v>0</v>
      </c>
      <c r="E244" s="26"/>
      <c r="F244" s="26"/>
      <c r="G244" s="43"/>
      <c r="H244" s="43"/>
      <c r="I244" s="43"/>
      <c r="J244" s="43"/>
      <c r="K244" s="43"/>
      <c r="L244" s="43"/>
      <c r="M244" s="43"/>
    </row>
    <row r="245" spans="1:13" ht="41.25" customHeight="1" x14ac:dyDescent="0.2">
      <c r="A245" s="36"/>
      <c r="B245" s="36"/>
      <c r="C245" s="12" t="s">
        <v>162</v>
      </c>
      <c r="D245" s="26" t="s">
        <v>0</v>
      </c>
      <c r="E245" s="26"/>
      <c r="F245" s="44" t="s">
        <v>175</v>
      </c>
      <c r="G245" s="43"/>
      <c r="H245" s="43"/>
      <c r="I245" s="43"/>
      <c r="J245" s="43"/>
      <c r="K245" s="43"/>
      <c r="L245" s="43"/>
      <c r="M245" s="43"/>
    </row>
    <row r="246" spans="1:13" s="4" customFormat="1" ht="41.25" customHeight="1" x14ac:dyDescent="0.25">
      <c r="A246" s="36"/>
      <c r="B246" s="34"/>
      <c r="C246" s="12" t="s">
        <v>79</v>
      </c>
      <c r="D246" s="26" t="s">
        <v>0</v>
      </c>
      <c r="E246" s="27"/>
      <c r="F246" s="27"/>
      <c r="G246" s="43"/>
      <c r="H246" s="43"/>
      <c r="I246" s="43"/>
      <c r="J246" s="43"/>
      <c r="K246" s="43"/>
      <c r="L246" s="43"/>
      <c r="M246" s="43"/>
    </row>
    <row r="247" spans="1:13" s="4" customFormat="1" ht="41.25" customHeight="1" x14ac:dyDescent="0.25">
      <c r="A247" s="36"/>
      <c r="B247" s="34"/>
      <c r="C247" s="12" t="s">
        <v>180</v>
      </c>
      <c r="D247" s="26" t="s">
        <v>0</v>
      </c>
      <c r="E247" s="27"/>
      <c r="F247" s="27"/>
      <c r="G247" s="43"/>
      <c r="H247" s="43"/>
      <c r="I247" s="43"/>
      <c r="J247" s="43"/>
      <c r="K247" s="43"/>
      <c r="L247" s="43"/>
      <c r="M247" s="43"/>
    </row>
    <row r="248" spans="1:13" ht="41.25" customHeight="1" x14ac:dyDescent="0.2">
      <c r="A248" s="36"/>
      <c r="B248" s="36"/>
      <c r="C248" s="12" t="s">
        <v>95</v>
      </c>
      <c r="D248" s="26" t="s">
        <v>0</v>
      </c>
      <c r="E248" s="26"/>
      <c r="F248" s="44" t="s">
        <v>175</v>
      </c>
      <c r="G248" s="43"/>
      <c r="H248" s="43"/>
      <c r="I248" s="43"/>
      <c r="J248" s="43"/>
      <c r="K248" s="43"/>
      <c r="L248" s="43"/>
      <c r="M248" s="43"/>
    </row>
    <row r="249" spans="1:13" ht="41.25" customHeight="1" x14ac:dyDescent="0.2">
      <c r="A249" s="36"/>
      <c r="B249" s="36"/>
      <c r="C249" s="12" t="s">
        <v>79</v>
      </c>
      <c r="D249" s="26" t="s">
        <v>0</v>
      </c>
      <c r="E249" s="26"/>
      <c r="F249" s="26"/>
      <c r="G249" s="43"/>
      <c r="H249" s="43"/>
      <c r="I249" s="43"/>
      <c r="J249" s="43"/>
      <c r="K249" s="43"/>
      <c r="L249" s="43"/>
      <c r="M249" s="43"/>
    </row>
  </sheetData>
  <mergeCells count="36">
    <mergeCell ref="A1:M1"/>
    <mergeCell ref="A2:M2"/>
    <mergeCell ref="A14:A16"/>
    <mergeCell ref="K3:L3"/>
    <mergeCell ref="M3:M4"/>
    <mergeCell ref="I3:J3"/>
    <mergeCell ref="A17:A19"/>
    <mergeCell ref="A3:A4"/>
    <mergeCell ref="B3:B4"/>
    <mergeCell ref="C3:C4"/>
    <mergeCell ref="G3:H3"/>
    <mergeCell ref="A213:A220"/>
    <mergeCell ref="A221:A227"/>
    <mergeCell ref="A228:A234"/>
    <mergeCell ref="A235:A241"/>
    <mergeCell ref="A175:A182"/>
    <mergeCell ref="A183:A190"/>
    <mergeCell ref="A191:A197"/>
    <mergeCell ref="A198:A204"/>
    <mergeCell ref="A206:A212"/>
    <mergeCell ref="A146:A166"/>
    <mergeCell ref="A132:A136"/>
    <mergeCell ref="A22:A28"/>
    <mergeCell ref="D3:F3"/>
    <mergeCell ref="A8:A13"/>
    <mergeCell ref="A106:A108"/>
    <mergeCell ref="A109:A115"/>
    <mergeCell ref="A117:A123"/>
    <mergeCell ref="A124:A130"/>
    <mergeCell ref="A82:A95"/>
    <mergeCell ref="A49:A58"/>
    <mergeCell ref="A40:A47"/>
    <mergeCell ref="A97:A104"/>
    <mergeCell ref="A29:A39"/>
    <mergeCell ref="A59:A70"/>
    <mergeCell ref="A71:A81"/>
  </mergeCells>
  <pageMargins left="0" right="0" top="0" bottom="0" header="0" footer="0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#1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Lela Ghubianuri</cp:lastModifiedBy>
  <cp:lastPrinted>2020-08-21T08:58:22Z</cp:lastPrinted>
  <dcterms:created xsi:type="dcterms:W3CDTF">2018-06-22T05:14:17Z</dcterms:created>
  <dcterms:modified xsi:type="dcterms:W3CDTF">2020-08-21T13:01:32Z</dcterms:modified>
</cp:coreProperties>
</file>