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48" firstSheet="1" activeTab="1"/>
  </bookViews>
  <sheets>
    <sheet name="კრებს" sheetId="1" r:id="rId1"/>
    <sheet name="კალენდ" sheetId="2" r:id="rId2"/>
  </sheets>
  <definedNames>
    <definedName name="_xlnm.Print_Area" localSheetId="0">'კრებს'!$A$1:$H$45</definedName>
    <definedName name="_xlnm.Print_Titles" localSheetId="0">'კრებს'!$6:$6</definedName>
  </definedNames>
  <calcPr fullCalcOnLoad="1"/>
</workbook>
</file>

<file path=xl/sharedStrings.xml><?xml version="1.0" encoding="utf-8"?>
<sst xmlns="http://schemas.openxmlformats.org/spreadsheetml/2006/main" count="78" uniqueCount="78">
  <si>
    <t>Seadgina</t>
  </si>
  <si>
    <t>sxvadasxva samuSaoebi</t>
  </si>
  <si>
    <t>droebiTi Senoba - nagebobebi</t>
  </si>
  <si>
    <t>jami</t>
  </si>
  <si>
    <t>1</t>
  </si>
  <si>
    <t>7</t>
  </si>
  <si>
    <t>samSeneblo samuSaoebi</t>
  </si>
  <si>
    <t>2</t>
  </si>
  <si>
    <t>3</t>
  </si>
  <si>
    <t>4</t>
  </si>
  <si>
    <t>5</t>
  </si>
  <si>
    <t>6</t>
  </si>
  <si>
    <t>8</t>
  </si>
  <si>
    <t>mSeneblobis Rirebulebis krebsiTi saxarjTaRricxvo gaangariSeba</t>
  </si>
  <si>
    <t>rigiTi #</t>
  </si>
  <si>
    <t>xarjT.                  #</t>
  </si>
  <si>
    <t>Tavebis, obieqtebis, samuSaoebisa da danaxarjebis dasaxeleba</t>
  </si>
  <si>
    <t>Tavi 2</t>
  </si>
  <si>
    <t>mSeneblobis ZiriTadi obieqtebi</t>
  </si>
  <si>
    <t>Tavi 8</t>
  </si>
  <si>
    <t>samontaJo samuSaoebi</t>
  </si>
  <si>
    <t>samuSaos dasaxeleba</t>
  </si>
  <si>
    <t>Tavi 6</t>
  </si>
  <si>
    <t>gare qselebi</t>
  </si>
  <si>
    <t>teritoriis keTilmowyoba</t>
  </si>
  <si>
    <t>vertikaluri dagegmareba</t>
  </si>
  <si>
    <t xml:space="preserve">sul </t>
  </si>
  <si>
    <t>sxva xarjebi</t>
  </si>
  <si>
    <t>Tavi 9</t>
  </si>
  <si>
    <t>gare wyalsadeni</t>
  </si>
  <si>
    <t>gare kanalizacia</t>
  </si>
  <si>
    <t>Tboqseli</t>
  </si>
  <si>
    <t>xarjT. #9</t>
  </si>
  <si>
    <t>saqvabe</t>
  </si>
  <si>
    <t>arqiteqtori</t>
  </si>
  <si>
    <t>mowyobiloba, aveji, inventari</t>
  </si>
  <si>
    <t xml:space="preserve">saxarjTaRricxvo Rirebuleba, aTasi lari </t>
  </si>
  <si>
    <t>saerTo saxarjTaR. Rirebuleba, aTasi lari</t>
  </si>
  <si>
    <t>jami Tavi 2</t>
  </si>
  <si>
    <t>jami Tavi 6</t>
  </si>
  <si>
    <t>jami Tavi 7</t>
  </si>
  <si>
    <t>Tavi 7</t>
  </si>
  <si>
    <t>jami Tavi 8</t>
  </si>
  <si>
    <t>jami Tavi 9</t>
  </si>
  <si>
    <t>danaxarjebi droebiT Senoba-nagebobebze 1,5%</t>
  </si>
  <si>
    <t>rezervi gauTvaliswinebel samuSaoebze 5%</t>
  </si>
  <si>
    <t>dRg 18%</t>
  </si>
  <si>
    <t>cira ninikaSvili</t>
  </si>
  <si>
    <t>teritoriis vertikaluri dagegmareba da keTilmowyoba</t>
  </si>
  <si>
    <t>jami Tavi 1-7</t>
  </si>
  <si>
    <t>jami Tavi 1-8</t>
  </si>
  <si>
    <t>jami Tavi 1-9</t>
  </si>
  <si>
    <t>xarjT. #10</t>
  </si>
  <si>
    <t>saswavlo Senoba</t>
  </si>
  <si>
    <t>ob.xarjT. #1</t>
  </si>
  <si>
    <t>xarjT. #5</t>
  </si>
  <si>
    <t>xarjT. #6</t>
  </si>
  <si>
    <t>teritoriis SemoRobva</t>
  </si>
  <si>
    <t>xarjT. #4</t>
  </si>
  <si>
    <t>Sedgenilia mimdinare fasebSi (2016 wlis IV kvartali)</t>
  </si>
  <si>
    <t>sofel qvemo qvalonis #1 sajaro skola 300 moswavleze</t>
  </si>
  <si>
    <t>xelovnursafariani sportuli moedani 33X20 m</t>
  </si>
  <si>
    <t>gare sakabelo qseli, mexamridi da teritoriis ganaTeba</t>
  </si>
  <si>
    <t>TinaTin cxakaia</t>
  </si>
  <si>
    <t>ob.xarjT. #2</t>
  </si>
  <si>
    <t>xarjT. #3</t>
  </si>
  <si>
    <t>xarjT. #7</t>
  </si>
  <si>
    <t>xarjT. #8</t>
  </si>
  <si>
    <t>danaxarjebi zamTris pirobebSi muSaobisas 0,2X0,6=0,12%</t>
  </si>
  <si>
    <t>კალენდარული გრაფიკი</t>
  </si>
  <si>
    <t>კალენდარული დღეები</t>
  </si>
  <si>
    <t>მოსამზადებელი სამუშაოები</t>
  </si>
  <si>
    <t>ძირითადი სამუშაოები</t>
  </si>
  <si>
    <t>N</t>
  </si>
  <si>
    <t>ქ. ხობში დათა ხურცილავას სახელობის მინი სპორტული სტადიონის სარეაბილიტაციო სამუშაოები</t>
  </si>
  <si>
    <t>სამუსაოს ჯამური ღირებულება</t>
  </si>
  <si>
    <t>სამუშაოების განსახორციელებლად საჭირო დრო (დღე)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</si>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</sst>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[Red]\-#,##0\ &quot;Lari&quot;"/>
    <numFmt numFmtId="183" formatCode="0.000"/>
    <numFmt numFmtId="184" formatCode="0.0"/>
    <numFmt numFmtId="185" formatCode="0.0000000"/>
    <numFmt numFmtId="186" formatCode="_-* #,##0_р_._-;\-* #,##0_р_._-;_-* &quot;-&quot;??_р_._-;_-@_-"/>
    <numFmt numFmtId="187" formatCode="_-* #,##0.000_р_._-;\-* #,##0.000_р_._-;_-* &quot;-&quot;??_р_._-;_-@_-"/>
    <numFmt numFmtId="188" formatCode="0.00000"/>
    <numFmt numFmtId="189" formatCode="0.0000"/>
    <numFmt numFmtId="190" formatCode="_(* #,##0.000_);_(* \(#,##0.000\);_(* &quot;-&quot;??_);_(@_)"/>
    <numFmt numFmtId="191" formatCode="#,##0.00_ ;\-#,##0.00\ "/>
    <numFmt numFmtId="192" formatCode="_(* #,##0.0000_);_(* \(#,##0.0000\);_(* &quot;-&quot;??_);_(@_)"/>
    <numFmt numFmtId="193" formatCode="_(* #,##0.00000_);_(* \(#,##0.00000\);_(* &quot;-&quot;??_);_(@_)"/>
    <numFmt numFmtId="194" formatCode="#,##0.000"/>
    <numFmt numFmtId="195" formatCode="_-* #,##0.0_р_._-;\-* #,##0.0_р_._-;_-* &quot;-&quot;??_р_._-;_-@_-"/>
    <numFmt numFmtId="196" formatCode="0.000000"/>
    <numFmt numFmtId="197" formatCode="_(* #,##0.000_);_(* \(#,##0.000\);_(* &quot;-&quot;???_);_(@_)"/>
    <numFmt numFmtId="198" formatCode="#,##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0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0" fontId="46" fillId="26" borderId="7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2" fontId="1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194" fontId="10" fillId="0" borderId="0" xfId="0" applyNumberFormat="1" applyFont="1" applyFill="1" applyAlignment="1">
      <alignment wrapText="1"/>
    </xf>
    <xf numFmtId="0" fontId="1" fillId="0" borderId="12" xfId="0" applyFont="1" applyFill="1" applyBorder="1" applyAlignment="1">
      <alignment horizontal="center" wrapText="1"/>
    </xf>
    <xf numFmtId="4" fontId="10" fillId="0" borderId="0" xfId="0" applyNumberFormat="1" applyFont="1" applyFill="1" applyAlignment="1">
      <alignment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94" fontId="12" fillId="0" borderId="12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1" fillId="32" borderId="0" xfId="0" applyFont="1" applyFill="1" applyBorder="1" applyAlignment="1">
      <alignment horizontal="center" vertical="top" wrapText="1"/>
    </xf>
    <xf numFmtId="0" fontId="11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3" fillId="32" borderId="0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/>
    </xf>
    <xf numFmtId="0" fontId="0" fillId="32" borderId="12" xfId="0" applyFill="1" applyBorder="1" applyAlignment="1">
      <alignment/>
    </xf>
    <xf numFmtId="0" fontId="11" fillId="32" borderId="12" xfId="0" applyFont="1" applyFill="1" applyBorder="1" applyAlignment="1">
      <alignment horizontal="left" vertical="center" wrapText="1"/>
    </xf>
    <xf numFmtId="0" fontId="11" fillId="32" borderId="12" xfId="64" applyNumberFormat="1" applyFont="1" applyFill="1" applyBorder="1" applyAlignment="1">
      <alignment horizontal="left" vertical="center" wrapText="1"/>
      <protection/>
    </xf>
    <xf numFmtId="0" fontId="11" fillId="32" borderId="12" xfId="0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vertical="top" wrapText="1"/>
    </xf>
    <xf numFmtId="0" fontId="3" fillId="32" borderId="0" xfId="0" applyNumberFormat="1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1" fillId="32" borderId="0" xfId="0" applyFont="1" applyFill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top" wrapText="1"/>
    </xf>
    <xf numFmtId="0" fontId="3" fillId="32" borderId="0" xfId="0" applyNumberFormat="1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2" fillId="32" borderId="12" xfId="64" applyNumberFormat="1" applyFont="1" applyFill="1" applyBorder="1" applyAlignment="1">
      <alignment horizontal="left" vertical="center" wrapText="1"/>
      <protection/>
    </xf>
    <xf numFmtId="0" fontId="11" fillId="32" borderId="12" xfId="0" applyFont="1" applyFill="1" applyBorder="1" applyAlignment="1">
      <alignment horizontal="left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6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3" xfId="62"/>
    <cellStyle name="Normal 3 2" xfId="63"/>
    <cellStyle name="Normal_Sheet1" xfId="64"/>
    <cellStyle name="Note" xfId="65"/>
    <cellStyle name="Output" xfId="66"/>
    <cellStyle name="Percent" xfId="67"/>
    <cellStyle name="Percent 3" xfId="68"/>
    <cellStyle name="Title" xfId="69"/>
    <cellStyle name="Total" xfId="70"/>
    <cellStyle name="Warning Text" xfId="71"/>
    <cellStyle name="Обычный 2 2" xfId="72"/>
    <cellStyle name="Обычный 2 3" xfId="73"/>
    <cellStyle name="სათაური3" xfId="74"/>
    <cellStyle name="ჩვეულებრივი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7"/>
  <sheetViews>
    <sheetView showZeros="0" zoomScalePageLayoutView="0" workbookViewId="0" topLeftCell="A1">
      <pane ySplit="5" topLeftCell="A15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5.375" style="15" customWidth="1"/>
    <col min="2" max="2" width="14.00390625" style="15" customWidth="1"/>
    <col min="3" max="3" width="51.00390625" style="15" customWidth="1"/>
    <col min="4" max="4" width="12.375" style="15" customWidth="1"/>
    <col min="5" max="5" width="12.875" style="15" customWidth="1"/>
    <col min="6" max="6" width="9.375" style="15" customWidth="1"/>
    <col min="7" max="7" width="9.875" style="15" customWidth="1"/>
    <col min="8" max="8" width="11.375" style="15" customWidth="1"/>
    <col min="9" max="9" width="11.625" style="15" bestFit="1" customWidth="1"/>
    <col min="10" max="10" width="12.25390625" style="15" bestFit="1" customWidth="1"/>
    <col min="11" max="11" width="18.125" style="15" bestFit="1" customWidth="1"/>
    <col min="12" max="12" width="9.375" style="15" bestFit="1" customWidth="1"/>
    <col min="13" max="16384" width="9.125" style="15" customWidth="1"/>
  </cols>
  <sheetData>
    <row r="1" spans="1:8" ht="22.5" customHeight="1">
      <c r="A1" s="49" t="s">
        <v>13</v>
      </c>
      <c r="B1" s="50"/>
      <c r="C1" s="50"/>
      <c r="D1" s="50"/>
      <c r="E1" s="50"/>
      <c r="F1" s="50"/>
      <c r="G1" s="50"/>
      <c r="H1" s="50"/>
    </row>
    <row r="2" spans="1:13" ht="18.75" customHeight="1">
      <c r="A2" s="59" t="s">
        <v>60</v>
      </c>
      <c r="B2" s="59"/>
      <c r="C2" s="59"/>
      <c r="D2" s="59"/>
      <c r="E2" s="59"/>
      <c r="F2" s="59"/>
      <c r="G2" s="59"/>
      <c r="H2" s="59"/>
      <c r="I2" s="22"/>
      <c r="J2" s="22"/>
      <c r="K2" s="22"/>
      <c r="L2" s="22"/>
      <c r="M2" s="22"/>
    </row>
    <row r="3" spans="1:8" ht="15" customHeight="1">
      <c r="A3" s="60" t="s">
        <v>59</v>
      </c>
      <c r="B3" s="60"/>
      <c r="C3" s="60"/>
      <c r="D3" s="60"/>
      <c r="E3" s="60"/>
      <c r="F3" s="60"/>
      <c r="G3" s="60"/>
      <c r="H3" s="60"/>
    </row>
    <row r="4" spans="1:8" ht="32.25" customHeight="1">
      <c r="A4" s="53" t="s">
        <v>14</v>
      </c>
      <c r="B4" s="54" t="s">
        <v>15</v>
      </c>
      <c r="C4" s="53" t="s">
        <v>16</v>
      </c>
      <c r="D4" s="55" t="s">
        <v>36</v>
      </c>
      <c r="E4" s="56"/>
      <c r="F4" s="56"/>
      <c r="G4" s="57"/>
      <c r="H4" s="51" t="s">
        <v>37</v>
      </c>
    </row>
    <row r="5" spans="1:8" ht="45">
      <c r="A5" s="52"/>
      <c r="B5" s="52"/>
      <c r="C5" s="52"/>
      <c r="D5" s="16" t="s">
        <v>6</v>
      </c>
      <c r="E5" s="16" t="s">
        <v>20</v>
      </c>
      <c r="F5" s="16" t="s">
        <v>35</v>
      </c>
      <c r="G5" s="16" t="s">
        <v>1</v>
      </c>
      <c r="H5" s="52"/>
    </row>
    <row r="6" spans="1:8" ht="12.75">
      <c r="A6" s="21" t="s">
        <v>4</v>
      </c>
      <c r="B6" s="21" t="s">
        <v>7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5</v>
      </c>
      <c r="H6" s="21" t="s">
        <v>12</v>
      </c>
    </row>
    <row r="7" spans="1:8" ht="16.5">
      <c r="A7" s="12"/>
      <c r="B7" s="11"/>
      <c r="C7" s="17" t="s">
        <v>17</v>
      </c>
      <c r="D7" s="2"/>
      <c r="E7" s="2"/>
      <c r="F7" s="2"/>
      <c r="G7" s="2"/>
      <c r="H7" s="2"/>
    </row>
    <row r="8" spans="1:8" ht="15.75">
      <c r="A8" s="12"/>
      <c r="B8" s="11"/>
      <c r="C8" s="18" t="s">
        <v>18</v>
      </c>
      <c r="D8" s="2"/>
      <c r="E8" s="2"/>
      <c r="F8" s="2"/>
      <c r="G8" s="2"/>
      <c r="H8" s="2"/>
    </row>
    <row r="9" spans="1:8" ht="13.5">
      <c r="A9" s="7">
        <v>1</v>
      </c>
      <c r="B9" s="7" t="s">
        <v>54</v>
      </c>
      <c r="C9" s="9" t="s">
        <v>53</v>
      </c>
      <c r="D9" s="30" t="e">
        <f>#REF!</f>
        <v>#REF!</v>
      </c>
      <c r="E9" s="30" t="e">
        <f>#REF!</f>
        <v>#REF!</v>
      </c>
      <c r="F9" s="30" t="e">
        <f>#REF!</f>
        <v>#REF!</v>
      </c>
      <c r="G9" s="30"/>
      <c r="H9" s="30" t="e">
        <f>D9+E9+F9</f>
        <v>#REF!</v>
      </c>
    </row>
    <row r="10" spans="1:9" ht="15.75" customHeight="1">
      <c r="A10" s="7"/>
      <c r="B10" s="7"/>
      <c r="C10" s="10" t="s">
        <v>38</v>
      </c>
      <c r="D10" s="29" t="e">
        <f>SUM(D9:D9)</f>
        <v>#REF!</v>
      </c>
      <c r="E10" s="29" t="e">
        <f>SUM(E9:E9)</f>
        <v>#REF!</v>
      </c>
      <c r="F10" s="29" t="e">
        <f>SUM(F9:F9)</f>
        <v>#REF!</v>
      </c>
      <c r="G10" s="29">
        <f>SUM(G9:G9)</f>
        <v>0</v>
      </c>
      <c r="H10" s="29" t="e">
        <f>SUM(H9:H9)</f>
        <v>#REF!</v>
      </c>
      <c r="I10" s="28"/>
    </row>
    <row r="11" spans="1:8" ht="16.5">
      <c r="A11" s="12"/>
      <c r="B11" s="11"/>
      <c r="C11" s="17" t="s">
        <v>22</v>
      </c>
      <c r="D11" s="31"/>
      <c r="E11" s="31"/>
      <c r="F11" s="31"/>
      <c r="G11" s="31"/>
      <c r="H11" s="31"/>
    </row>
    <row r="12" spans="1:8" ht="15.75">
      <c r="A12" s="12"/>
      <c r="B12" s="11"/>
      <c r="C12" s="18" t="s">
        <v>23</v>
      </c>
      <c r="D12" s="31"/>
      <c r="E12" s="31"/>
      <c r="F12" s="31"/>
      <c r="G12" s="31"/>
      <c r="H12" s="31"/>
    </row>
    <row r="13" spans="1:8" ht="13.5">
      <c r="A13" s="7">
        <v>2</v>
      </c>
      <c r="B13" s="7" t="s">
        <v>64</v>
      </c>
      <c r="C13" s="9" t="s">
        <v>33</v>
      </c>
      <c r="D13" s="30" t="e">
        <f>#REF!</f>
        <v>#REF!</v>
      </c>
      <c r="E13" s="30" t="e">
        <f>#REF!</f>
        <v>#REF!</v>
      </c>
      <c r="F13" s="30" t="e">
        <f>#REF!</f>
        <v>#REF!</v>
      </c>
      <c r="G13" s="30"/>
      <c r="H13" s="30" t="e">
        <f>#REF!</f>
        <v>#REF!</v>
      </c>
    </row>
    <row r="14" spans="1:8" ht="13.5">
      <c r="A14" s="7">
        <v>3</v>
      </c>
      <c r="B14" s="7" t="s">
        <v>65</v>
      </c>
      <c r="C14" s="9" t="s">
        <v>29</v>
      </c>
      <c r="D14" s="30" t="e">
        <f>#REF!/1000</f>
        <v>#REF!</v>
      </c>
      <c r="E14" s="30"/>
      <c r="F14" s="30"/>
      <c r="G14" s="30"/>
      <c r="H14" s="30" t="e">
        <f>D14+E14+F14</f>
        <v>#REF!</v>
      </c>
    </row>
    <row r="15" spans="1:9" ht="13.5">
      <c r="A15" s="7">
        <v>4</v>
      </c>
      <c r="B15" s="7" t="s">
        <v>58</v>
      </c>
      <c r="C15" s="9" t="s">
        <v>30</v>
      </c>
      <c r="D15" s="30" t="e">
        <f>H15-F15-E15</f>
        <v>#REF!</v>
      </c>
      <c r="E15" s="30" t="e">
        <f>#REF!/1000</f>
        <v>#REF!</v>
      </c>
      <c r="F15" s="30" t="e">
        <f>#REF!/1000</f>
        <v>#REF!</v>
      </c>
      <c r="G15" s="30"/>
      <c r="H15" s="30" t="e">
        <f>#REF!/1000</f>
        <v>#REF!</v>
      </c>
      <c r="I15" s="24"/>
    </row>
    <row r="16" spans="1:8" ht="13.5">
      <c r="A16" s="7">
        <v>5</v>
      </c>
      <c r="B16" s="7" t="s">
        <v>55</v>
      </c>
      <c r="C16" s="9" t="s">
        <v>31</v>
      </c>
      <c r="D16" s="30" t="e">
        <f>#REF!/1000</f>
        <v>#REF!</v>
      </c>
      <c r="E16" s="30"/>
      <c r="F16" s="30"/>
      <c r="G16" s="30"/>
      <c r="H16" s="30" t="e">
        <f>D16+E16+F16+G16</f>
        <v>#REF!</v>
      </c>
    </row>
    <row r="17" spans="1:9" ht="13.5">
      <c r="A17" s="7"/>
      <c r="B17" s="7"/>
      <c r="C17" s="10" t="s">
        <v>39</v>
      </c>
      <c r="D17" s="29" t="e">
        <f>SUM(D13:D16)</f>
        <v>#REF!</v>
      </c>
      <c r="E17" s="29" t="e">
        <f>SUM(E13:E16)</f>
        <v>#REF!</v>
      </c>
      <c r="F17" s="29" t="e">
        <f>SUM(F13:F16)</f>
        <v>#REF!</v>
      </c>
      <c r="G17" s="29">
        <f>SUM(G13:G16)</f>
        <v>0</v>
      </c>
      <c r="H17" s="29" t="e">
        <f>SUM(H13:H16)</f>
        <v>#REF!</v>
      </c>
      <c r="I17" s="28"/>
    </row>
    <row r="18" spans="1:8" ht="16.5">
      <c r="A18" s="3"/>
      <c r="B18" s="3"/>
      <c r="C18" s="17" t="s">
        <v>41</v>
      </c>
      <c r="D18" s="31"/>
      <c r="E18" s="31"/>
      <c r="F18" s="31"/>
      <c r="G18" s="31"/>
      <c r="H18" s="31"/>
    </row>
    <row r="19" spans="1:8" ht="31.5">
      <c r="A19" s="12"/>
      <c r="B19" s="11"/>
      <c r="C19" s="18" t="s">
        <v>48</v>
      </c>
      <c r="D19" s="31"/>
      <c r="E19" s="31"/>
      <c r="F19" s="31"/>
      <c r="G19" s="31"/>
      <c r="H19" s="31"/>
    </row>
    <row r="20" spans="1:8" ht="13.5">
      <c r="A20" s="27">
        <v>6</v>
      </c>
      <c r="B20" s="7" t="s">
        <v>56</v>
      </c>
      <c r="C20" s="9" t="s">
        <v>25</v>
      </c>
      <c r="D20" s="30" t="e">
        <f>#REF!/1000</f>
        <v>#REF!</v>
      </c>
      <c r="E20" s="30"/>
      <c r="F20" s="30"/>
      <c r="G20" s="30"/>
      <c r="H20" s="30" t="e">
        <f>D20+E20+F20+G20</f>
        <v>#REF!</v>
      </c>
    </row>
    <row r="21" spans="1:9" ht="13.5">
      <c r="A21" s="27">
        <v>7</v>
      </c>
      <c r="B21" s="7" t="s">
        <v>66</v>
      </c>
      <c r="C21" s="9" t="s">
        <v>24</v>
      </c>
      <c r="D21" s="30" t="e">
        <f>#REF!/1000</f>
        <v>#REF!</v>
      </c>
      <c r="E21" s="30"/>
      <c r="F21" s="30" t="e">
        <f>#REF!/1000</f>
        <v>#REF!</v>
      </c>
      <c r="G21" s="30"/>
      <c r="H21" s="30" t="e">
        <f>#REF!/1000</f>
        <v>#REF!</v>
      </c>
      <c r="I21" s="28"/>
    </row>
    <row r="22" spans="1:8" ht="13.5">
      <c r="A22" s="27">
        <v>8</v>
      </c>
      <c r="B22" s="7" t="s">
        <v>67</v>
      </c>
      <c r="C22" s="9" t="s">
        <v>57</v>
      </c>
      <c r="D22" s="30" t="e">
        <f>#REF!/1000</f>
        <v>#REF!</v>
      </c>
      <c r="E22" s="30"/>
      <c r="F22" s="30"/>
      <c r="G22" s="30"/>
      <c r="H22" s="30" t="e">
        <f>D22+E22+F22+G22</f>
        <v>#REF!</v>
      </c>
    </row>
    <row r="23" spans="1:9" ht="27">
      <c r="A23" s="13">
        <v>9</v>
      </c>
      <c r="B23" s="8" t="s">
        <v>32</v>
      </c>
      <c r="C23" s="1" t="s">
        <v>62</v>
      </c>
      <c r="D23" s="32" t="e">
        <f>#REF!/1000</f>
        <v>#REF!</v>
      </c>
      <c r="E23" s="32" t="e">
        <f>H23-D23-F23</f>
        <v>#REF!</v>
      </c>
      <c r="F23" s="32" t="e">
        <f>#REF!/1000</f>
        <v>#REF!</v>
      </c>
      <c r="G23" s="32"/>
      <c r="H23" s="32" t="e">
        <f>#REF!/1000</f>
        <v>#REF!</v>
      </c>
      <c r="I23" s="28"/>
    </row>
    <row r="24" spans="1:8" ht="13.5">
      <c r="A24" s="27">
        <v>10</v>
      </c>
      <c r="B24" s="8" t="s">
        <v>52</v>
      </c>
      <c r="C24" s="6" t="s">
        <v>61</v>
      </c>
      <c r="D24" s="30" t="e">
        <f>H24-F24-E24</f>
        <v>#REF!</v>
      </c>
      <c r="E24" s="30"/>
      <c r="F24" s="30" t="e">
        <f>#REF!/1000</f>
        <v>#REF!</v>
      </c>
      <c r="G24" s="30"/>
      <c r="H24" s="30" t="e">
        <f>#REF!/1000</f>
        <v>#REF!</v>
      </c>
    </row>
    <row r="25" spans="1:8" ht="13.5">
      <c r="A25" s="7"/>
      <c r="B25" s="7"/>
      <c r="C25" s="10" t="s">
        <v>40</v>
      </c>
      <c r="D25" s="29" t="e">
        <f>SUM(D20:D24)</f>
        <v>#REF!</v>
      </c>
      <c r="E25" s="29" t="e">
        <f>SUM(E20:E24)</f>
        <v>#REF!</v>
      </c>
      <c r="F25" s="29" t="e">
        <f>SUM(F20:F24)</f>
        <v>#REF!</v>
      </c>
      <c r="G25" s="29">
        <f>SUM(G20:G24)</f>
        <v>0</v>
      </c>
      <c r="H25" s="29" t="e">
        <f>SUM(H20:H24)</f>
        <v>#REF!</v>
      </c>
    </row>
    <row r="26" spans="1:9" ht="13.5">
      <c r="A26" s="7"/>
      <c r="B26" s="7"/>
      <c r="C26" s="10" t="s">
        <v>49</v>
      </c>
      <c r="D26" s="29" t="e">
        <f>D17+D10+D25</f>
        <v>#REF!</v>
      </c>
      <c r="E26" s="29" t="e">
        <f>E17+E10+E25</f>
        <v>#REF!</v>
      </c>
      <c r="F26" s="29" t="e">
        <f>F17+F10+F25</f>
        <v>#REF!</v>
      </c>
      <c r="G26" s="29">
        <f>G17+G10+G25</f>
        <v>0</v>
      </c>
      <c r="H26" s="29" t="e">
        <f>H17+H10+H25</f>
        <v>#REF!</v>
      </c>
      <c r="I26" s="28"/>
    </row>
    <row r="27" spans="1:8" ht="16.5">
      <c r="A27" s="3"/>
      <c r="B27" s="3"/>
      <c r="C27" s="17" t="s">
        <v>19</v>
      </c>
      <c r="D27" s="31"/>
      <c r="E27" s="31"/>
      <c r="F27" s="31"/>
      <c r="G27" s="31"/>
      <c r="H27" s="31"/>
    </row>
    <row r="28" spans="1:8" ht="15.75">
      <c r="A28" s="3"/>
      <c r="B28" s="3"/>
      <c r="C28" s="18" t="s">
        <v>2</v>
      </c>
      <c r="D28" s="31"/>
      <c r="E28" s="31"/>
      <c r="F28" s="31"/>
      <c r="G28" s="31"/>
      <c r="H28" s="31"/>
    </row>
    <row r="29" spans="1:8" ht="13.5">
      <c r="A29" s="5">
        <v>11</v>
      </c>
      <c r="B29" s="5"/>
      <c r="C29" s="23" t="s">
        <v>44</v>
      </c>
      <c r="D29" s="33" t="e">
        <f>D26*0.015</f>
        <v>#REF!</v>
      </c>
      <c r="E29" s="33" t="e">
        <f>E26*0.015</f>
        <v>#REF!</v>
      </c>
      <c r="F29" s="33"/>
      <c r="G29" s="33"/>
      <c r="H29" s="33" t="e">
        <f>D29+E29</f>
        <v>#REF!</v>
      </c>
    </row>
    <row r="30" spans="1:8" ht="13.5">
      <c r="A30" s="7"/>
      <c r="B30" s="7"/>
      <c r="C30" s="10" t="s">
        <v>42</v>
      </c>
      <c r="D30" s="29" t="e">
        <f>D29</f>
        <v>#REF!</v>
      </c>
      <c r="E30" s="29" t="e">
        <f>E29</f>
        <v>#REF!</v>
      </c>
      <c r="F30" s="29">
        <f>F29</f>
        <v>0</v>
      </c>
      <c r="G30" s="29">
        <f>G29</f>
        <v>0</v>
      </c>
      <c r="H30" s="29" t="e">
        <f>H29</f>
        <v>#REF!</v>
      </c>
    </row>
    <row r="31" spans="1:8" ht="13.5">
      <c r="A31" s="7"/>
      <c r="B31" s="7"/>
      <c r="C31" s="10" t="s">
        <v>50</v>
      </c>
      <c r="D31" s="29" t="e">
        <f>D26+D30</f>
        <v>#REF!</v>
      </c>
      <c r="E31" s="29" t="e">
        <f>E26+E30</f>
        <v>#REF!</v>
      </c>
      <c r="F31" s="29" t="e">
        <f>F26+F30</f>
        <v>#REF!</v>
      </c>
      <c r="G31" s="29">
        <f>G26+G30</f>
        <v>0</v>
      </c>
      <c r="H31" s="29" t="e">
        <f>H26+H30</f>
        <v>#REF!</v>
      </c>
    </row>
    <row r="32" spans="1:8" ht="16.5">
      <c r="A32" s="3"/>
      <c r="B32" s="3"/>
      <c r="C32" s="17" t="s">
        <v>28</v>
      </c>
      <c r="D32" s="31"/>
      <c r="E32" s="31"/>
      <c r="F32" s="31"/>
      <c r="G32" s="31"/>
      <c r="H32" s="31"/>
    </row>
    <row r="33" spans="1:8" ht="15.75">
      <c r="A33" s="3"/>
      <c r="B33" s="3"/>
      <c r="C33" s="18" t="s">
        <v>27</v>
      </c>
      <c r="D33" s="31"/>
      <c r="E33" s="31"/>
      <c r="F33" s="31"/>
      <c r="G33" s="31"/>
      <c r="H33" s="31"/>
    </row>
    <row r="34" spans="1:8" ht="27">
      <c r="A34" s="5">
        <v>12</v>
      </c>
      <c r="B34" s="5"/>
      <c r="C34" s="23" t="s">
        <v>68</v>
      </c>
      <c r="D34" s="33" t="e">
        <f>D31*0.0012</f>
        <v>#REF!</v>
      </c>
      <c r="E34" s="33" t="e">
        <f>E31*0.0012</f>
        <v>#REF!</v>
      </c>
      <c r="F34" s="33"/>
      <c r="G34" s="33"/>
      <c r="H34" s="33" t="e">
        <f>D34+E34</f>
        <v>#REF!</v>
      </c>
    </row>
    <row r="35" spans="1:8" ht="13.5">
      <c r="A35" s="7"/>
      <c r="B35" s="7"/>
      <c r="C35" s="10" t="s">
        <v>43</v>
      </c>
      <c r="D35" s="29" t="e">
        <f>SUM(D34:D34)</f>
        <v>#REF!</v>
      </c>
      <c r="E35" s="29" t="e">
        <f>SUM(E34:E34)</f>
        <v>#REF!</v>
      </c>
      <c r="F35" s="29">
        <f>SUM(F34:F34)</f>
        <v>0</v>
      </c>
      <c r="G35" s="29">
        <f>SUM(G34:G34)</f>
        <v>0</v>
      </c>
      <c r="H35" s="29" t="e">
        <f>SUM(H34:H34)</f>
        <v>#REF!</v>
      </c>
    </row>
    <row r="36" spans="1:9" ht="13.5">
      <c r="A36" s="7"/>
      <c r="B36" s="7"/>
      <c r="C36" s="10" t="s">
        <v>51</v>
      </c>
      <c r="D36" s="29" t="e">
        <f>D31+D35</f>
        <v>#REF!</v>
      </c>
      <c r="E36" s="29" t="e">
        <f>E31+E35</f>
        <v>#REF!</v>
      </c>
      <c r="F36" s="29" t="e">
        <f>F31+F35</f>
        <v>#REF!</v>
      </c>
      <c r="G36" s="29">
        <f>G31+G35</f>
        <v>0</v>
      </c>
      <c r="H36" s="29" t="e">
        <f>H31+H35</f>
        <v>#REF!</v>
      </c>
      <c r="I36" s="28"/>
    </row>
    <row r="37" spans="1:9" s="25" customFormat="1" ht="13.5">
      <c r="A37" s="7">
        <v>13</v>
      </c>
      <c r="B37" s="7"/>
      <c r="C37" s="9" t="s">
        <v>45</v>
      </c>
      <c r="D37" s="30"/>
      <c r="E37" s="30"/>
      <c r="F37" s="30"/>
      <c r="G37" s="30" t="e">
        <f>H36*0.05</f>
        <v>#REF!</v>
      </c>
      <c r="H37" s="30" t="e">
        <f>G37</f>
        <v>#REF!</v>
      </c>
      <c r="I37" s="28"/>
    </row>
    <row r="38" spans="1:9" s="25" customFormat="1" ht="13.5">
      <c r="A38" s="7"/>
      <c r="B38" s="7"/>
      <c r="C38" s="10" t="s">
        <v>3</v>
      </c>
      <c r="D38" s="29" t="e">
        <f>D36+D37</f>
        <v>#REF!</v>
      </c>
      <c r="E38" s="29" t="e">
        <f>E36+E37</f>
        <v>#REF!</v>
      </c>
      <c r="F38" s="29" t="e">
        <f>F36+F37</f>
        <v>#REF!</v>
      </c>
      <c r="G38" s="29" t="e">
        <f>G36+G37</f>
        <v>#REF!</v>
      </c>
      <c r="H38" s="29" t="e">
        <f>H36+H37</f>
        <v>#REF!</v>
      </c>
      <c r="I38" s="28"/>
    </row>
    <row r="39" spans="1:9" ht="13.5">
      <c r="A39" s="7">
        <v>14</v>
      </c>
      <c r="B39" s="7"/>
      <c r="C39" s="9" t="s">
        <v>46</v>
      </c>
      <c r="D39" s="30"/>
      <c r="E39" s="30"/>
      <c r="F39" s="30"/>
      <c r="G39" s="30" t="e">
        <f>H38*0.18</f>
        <v>#REF!</v>
      </c>
      <c r="H39" s="30" t="e">
        <f>G39</f>
        <v>#REF!</v>
      </c>
      <c r="I39" s="28"/>
    </row>
    <row r="40" spans="1:12" ht="13.5">
      <c r="A40" s="7"/>
      <c r="B40" s="7"/>
      <c r="C40" s="10" t="s">
        <v>26</v>
      </c>
      <c r="D40" s="29" t="e">
        <f>D38+D39</f>
        <v>#REF!</v>
      </c>
      <c r="E40" s="29" t="e">
        <f>E38+E39</f>
        <v>#REF!</v>
      </c>
      <c r="F40" s="29" t="e">
        <f>F38+F39</f>
        <v>#REF!</v>
      </c>
      <c r="G40" s="29" t="e">
        <f>G38+G39</f>
        <v>#REF!</v>
      </c>
      <c r="H40" s="34" t="e">
        <f>H38+H39</f>
        <v>#REF!</v>
      </c>
      <c r="I40" s="26" t="e">
        <f>D40+E40+F40+G40</f>
        <v>#REF!</v>
      </c>
      <c r="J40" s="26"/>
      <c r="K40" s="26"/>
      <c r="L40" s="26"/>
    </row>
    <row r="41" spans="1:11" ht="13.5">
      <c r="A41" s="4"/>
      <c r="B41" s="4"/>
      <c r="C41" s="19"/>
      <c r="D41" s="20"/>
      <c r="E41" s="20"/>
      <c r="F41" s="20"/>
      <c r="G41" s="20"/>
      <c r="H41" s="20"/>
      <c r="K41" s="26"/>
    </row>
    <row r="42" spans="1:8" ht="13.5" customHeight="1">
      <c r="A42" s="14"/>
      <c r="B42" s="14"/>
      <c r="C42" s="19" t="s">
        <v>34</v>
      </c>
      <c r="D42" s="58" t="s">
        <v>63</v>
      </c>
      <c r="E42" s="58"/>
      <c r="F42" s="58"/>
      <c r="G42" s="58"/>
      <c r="H42" s="14"/>
    </row>
    <row r="43" spans="1:8" ht="16.5" customHeight="1">
      <c r="A43" s="14"/>
      <c r="B43" s="14"/>
      <c r="C43" s="14"/>
      <c r="D43" s="14"/>
      <c r="E43" s="14"/>
      <c r="F43" s="14"/>
      <c r="G43" s="14"/>
      <c r="H43" s="14"/>
    </row>
    <row r="44" spans="1:8" ht="16.5" customHeight="1">
      <c r="A44" s="14"/>
      <c r="B44" s="14"/>
      <c r="C44" s="19" t="s">
        <v>0</v>
      </c>
      <c r="D44" s="58" t="s">
        <v>47</v>
      </c>
      <c r="E44" s="58"/>
      <c r="F44" s="58"/>
      <c r="G44" s="58"/>
      <c r="H44" s="14"/>
    </row>
    <row r="45" spans="6:7" ht="15.75" customHeight="1">
      <c r="F45" s="58"/>
      <c r="G45" s="58"/>
    </row>
    <row r="46" ht="16.5" customHeight="1"/>
    <row r="47" spans="1:8" ht="13.5">
      <c r="A47" s="14"/>
      <c r="B47" s="14"/>
      <c r="C47" s="14"/>
      <c r="D47" s="14"/>
      <c r="E47" s="14"/>
      <c r="F47" s="14"/>
      <c r="G47" s="14"/>
      <c r="H47" s="14"/>
    </row>
  </sheetData>
  <sheetProtection/>
  <mergeCells count="11">
    <mergeCell ref="F45:G45"/>
    <mergeCell ref="A2:H2"/>
    <mergeCell ref="A3:H3"/>
    <mergeCell ref="D42:G42"/>
    <mergeCell ref="D44:G44"/>
    <mergeCell ref="A1:H1"/>
    <mergeCell ref="H4:H5"/>
    <mergeCell ref="A4:A5"/>
    <mergeCell ref="B4:B5"/>
    <mergeCell ref="C4:C5"/>
    <mergeCell ref="D4:G4"/>
  </mergeCells>
  <printOptions horizontalCentered="1"/>
  <pageMargins left="0.5" right="0" top="0.5" bottom="0.5" header="0.25" footer="0.25"/>
  <pageSetup horizontalDpi="600" verticalDpi="600" orientation="landscape" paperSize="9" r:id="rId1"/>
  <headerFooter alignWithMargins="0"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tabSelected="1" view="pageBreakPreview" zoomScale="145" zoomScaleSheetLayoutView="145" workbookViewId="0" topLeftCell="A1">
      <selection activeCell="C5" sqref="C5"/>
    </sheetView>
  </sheetViews>
  <sheetFormatPr defaultColWidth="9.00390625" defaultRowHeight="12.75"/>
  <cols>
    <col min="1" max="1" width="4.00390625" style="38" customWidth="1"/>
    <col min="2" max="2" width="42.75390625" style="38" customWidth="1"/>
    <col min="3" max="3" width="17.00390625" style="38" customWidth="1"/>
    <col min="4" max="32" width="1.75390625" style="0" customWidth="1"/>
    <col min="33" max="33" width="1.875" style="0" bestFit="1" customWidth="1"/>
  </cols>
  <sheetData>
    <row r="1" spans="1:35" ht="36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46"/>
      <c r="AI1" s="46"/>
    </row>
    <row r="2" spans="1:33" ht="16.5" customHeight="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6.5" customHeight="1">
      <c r="A3" s="40"/>
      <c r="B3" s="40"/>
      <c r="C3" s="47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" ht="16.5">
      <c r="A4" s="64"/>
      <c r="B4" s="64"/>
      <c r="C4" s="47"/>
    </row>
    <row r="5" spans="1:34" ht="45">
      <c r="A5" s="65" t="s">
        <v>73</v>
      </c>
      <c r="B5" s="66" t="s">
        <v>21</v>
      </c>
      <c r="C5" s="48" t="s">
        <v>76</v>
      </c>
      <c r="D5" s="62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43" t="s">
        <v>75</v>
      </c>
    </row>
    <row r="6" spans="1:34" ht="12.75">
      <c r="A6" s="65"/>
      <c r="B6" s="66"/>
      <c r="C6" s="43"/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41">
        <v>29</v>
      </c>
      <c r="AG6" s="41">
        <v>30</v>
      </c>
      <c r="AH6" s="43"/>
    </row>
    <row r="7" spans="1:34" ht="27" customHeight="1">
      <c r="A7" s="45">
        <v>1</v>
      </c>
      <c r="B7" s="43" t="s">
        <v>71</v>
      </c>
      <c r="C7" s="4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67"/>
    </row>
    <row r="8" spans="1:34" ht="27" customHeight="1">
      <c r="A8" s="45">
        <v>2</v>
      </c>
      <c r="B8" s="44" t="s">
        <v>72</v>
      </c>
      <c r="C8" s="4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67"/>
    </row>
    <row r="9" spans="1:34" ht="33.75">
      <c r="A9" s="36"/>
      <c r="B9" s="68" t="s">
        <v>77</v>
      </c>
      <c r="C9" s="69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" ht="12.75">
      <c r="A10" s="37"/>
      <c r="B10" s="39"/>
      <c r="C10" s="39"/>
    </row>
    <row r="11" spans="1:33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ht="13.5">
      <c r="A12" s="35"/>
    </row>
    <row r="13" ht="13.5">
      <c r="A13" s="35"/>
    </row>
    <row r="14" ht="13.5">
      <c r="A14" s="35"/>
    </row>
    <row r="15" ht="13.5">
      <c r="A15" s="35"/>
    </row>
    <row r="16" ht="13.5">
      <c r="A16" s="35"/>
    </row>
    <row r="17" ht="13.5">
      <c r="A17" s="35"/>
    </row>
    <row r="18" ht="13.5">
      <c r="A18" s="35"/>
    </row>
    <row r="19" ht="13.5">
      <c r="A19" s="35"/>
    </row>
    <row r="20" ht="13.5">
      <c r="A20" s="35"/>
    </row>
    <row r="21" ht="13.5">
      <c r="A21" s="35"/>
    </row>
    <row r="22" ht="13.5">
      <c r="A22" s="35"/>
    </row>
    <row r="23" ht="13.5">
      <c r="A23" s="35"/>
    </row>
    <row r="24" ht="13.5">
      <c r="A24" s="35"/>
    </row>
    <row r="25" ht="13.5">
      <c r="A25" s="35"/>
    </row>
    <row r="26" ht="13.5">
      <c r="A26" s="35"/>
    </row>
    <row r="27" ht="13.5">
      <c r="A27" s="35"/>
    </row>
    <row r="28" ht="13.5">
      <c r="A28" s="35"/>
    </row>
    <row r="29" ht="13.5">
      <c r="A29" s="35"/>
    </row>
    <row r="30" ht="13.5">
      <c r="A30" s="35"/>
    </row>
    <row r="31" ht="13.5">
      <c r="A31" s="35"/>
    </row>
    <row r="32" ht="13.5">
      <c r="A32" s="35"/>
    </row>
    <row r="33" ht="13.5">
      <c r="A33" s="35"/>
    </row>
    <row r="34" ht="13.5">
      <c r="A34" s="35"/>
    </row>
    <row r="35" ht="13.5">
      <c r="A35" s="35"/>
    </row>
    <row r="36" ht="13.5">
      <c r="A36" s="35"/>
    </row>
    <row r="37" ht="13.5">
      <c r="A37" s="35"/>
    </row>
    <row r="38" ht="13.5">
      <c r="A38" s="35"/>
    </row>
    <row r="39" ht="13.5">
      <c r="A39" s="35"/>
    </row>
    <row r="40" ht="13.5">
      <c r="A40" s="35"/>
    </row>
    <row r="41" ht="13.5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</sheetData>
  <sheetProtection/>
  <mergeCells count="7">
    <mergeCell ref="A11:AG11"/>
    <mergeCell ref="D5:AG5"/>
    <mergeCell ref="A1:AG1"/>
    <mergeCell ref="A2:AG2"/>
    <mergeCell ref="A4:B4"/>
    <mergeCell ref="A5:A6"/>
    <mergeCell ref="B5:B6"/>
  </mergeCells>
  <printOptions/>
  <pageMargins left="0.21875" right="0.416666666666666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Bakar Shonia</cp:lastModifiedBy>
  <cp:lastPrinted>2019-06-04T05:12:30Z</cp:lastPrinted>
  <dcterms:created xsi:type="dcterms:W3CDTF">2004-05-18T18:44:03Z</dcterms:created>
  <dcterms:modified xsi:type="dcterms:W3CDTF">2020-08-20T07:17:47Z</dcterms:modified>
  <cp:category/>
  <cp:version/>
  <cp:contentType/>
  <cp:contentStatus/>
</cp:coreProperties>
</file>