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bookViews>
  <sheets>
    <sheet name="Лист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3" i="1" l="1"/>
  <c r="F111" i="1" s="1"/>
  <c r="F84" i="1"/>
  <c r="F94" i="1"/>
  <c r="F88" i="1"/>
  <c r="F86" i="1"/>
  <c r="F70" i="1"/>
  <c r="F74" i="1" s="1"/>
  <c r="F58" i="1"/>
  <c r="F66" i="1" s="1"/>
  <c r="F43" i="1"/>
  <c r="F44" i="1" s="1"/>
  <c r="F12" i="1"/>
  <c r="F37" i="1"/>
  <c r="F35" i="1"/>
  <c r="F33" i="1"/>
  <c r="F31" i="1"/>
  <c r="F29" i="1"/>
  <c r="F19" i="1"/>
  <c r="F41" i="1" s="1"/>
  <c r="F100" i="1" l="1"/>
  <c r="F98" i="1"/>
  <c r="F113" i="1"/>
  <c r="F117" i="1"/>
  <c r="F109" i="1"/>
  <c r="F105" i="1"/>
  <c r="F107" i="1"/>
  <c r="F92" i="1"/>
  <c r="F96" i="1"/>
  <c r="F72" i="1"/>
  <c r="F60" i="1"/>
  <c r="F62" i="1"/>
  <c r="F68" i="1"/>
  <c r="F56" i="1"/>
  <c r="F48" i="1"/>
  <c r="F54" i="1"/>
  <c r="F46" i="1"/>
  <c r="F52" i="1"/>
  <c r="F21" i="1"/>
  <c r="F39" i="1"/>
  <c r="F25" i="1"/>
  <c r="F23" i="1"/>
  <c r="F14" i="1" l="1"/>
  <c r="F123" i="1" l="1"/>
  <c r="F121" i="1"/>
  <c r="F119" i="1"/>
  <c r="F16" i="1"/>
  <c r="H131" i="1" l="1"/>
  <c r="L6" i="1" l="1"/>
</calcChain>
</file>

<file path=xl/sharedStrings.xml><?xml version="1.0" encoding="utf-8"?>
<sst xmlns="http://schemas.openxmlformats.org/spreadsheetml/2006/main" count="232" uniqueCount="141">
  <si>
    <t>სამუშაოს დასახელება</t>
  </si>
  <si>
    <t>განზ. ერთ.</t>
  </si>
  <si>
    <t>ნორმა ერთ-ზე</t>
  </si>
  <si>
    <t>რაოდე-ნობა</t>
  </si>
  <si>
    <t>მასალები</t>
  </si>
  <si>
    <t>ჯამი</t>
  </si>
  <si>
    <t>სულ</t>
  </si>
  <si>
    <t>ხელფასი</t>
  </si>
  <si>
    <t>მანქ. მექ-ზმები</t>
  </si>
  <si>
    <t>№</t>
  </si>
  <si>
    <t>საფუძველი</t>
  </si>
  <si>
    <t>სახარჯთაღრიცხვო ღირებულება:</t>
  </si>
  <si>
    <t>(ლარი)</t>
  </si>
  <si>
    <t>ერთ. ფასი</t>
  </si>
  <si>
    <t>შრომის დანახარჯი</t>
  </si>
  <si>
    <t>კაც/სთ.</t>
  </si>
  <si>
    <t>Затраты труда</t>
  </si>
  <si>
    <t>მატერიალური რესურსები</t>
  </si>
  <si>
    <t>Материальные ресурсы</t>
  </si>
  <si>
    <t>ზედნადები ხარჯები</t>
  </si>
  <si>
    <t>გეგმიური დაგროვება</t>
  </si>
  <si>
    <t>სხვა მასალები</t>
  </si>
  <si>
    <t>ლარი</t>
  </si>
  <si>
    <t>Прочие материалы</t>
  </si>
  <si>
    <t>სხვა მანქანები</t>
  </si>
  <si>
    <t>Прочие машины</t>
  </si>
  <si>
    <t>-</t>
  </si>
  <si>
    <t>მან/სთ.</t>
  </si>
  <si>
    <t>გრძ.მ</t>
  </si>
  <si>
    <t>ცალი</t>
  </si>
  <si>
    <t>სატრანსპორტო ხარჯები მასალაზე</t>
  </si>
  <si>
    <t>ზედნადები ხარჯები მონტაჟზე</t>
  </si>
  <si>
    <t>საბაზრო</t>
  </si>
  <si>
    <t>Бурильно-крановые машины</t>
  </si>
  <si>
    <t>საბურღი მანქანა</t>
  </si>
  <si>
    <t>ტ.</t>
  </si>
  <si>
    <t>26 მ ტელესკოპური კოშკურა</t>
  </si>
  <si>
    <t>Телескопическая вышка 26 м</t>
  </si>
  <si>
    <t>ამწე საავტომობილო სვლაზე 16 ტ.</t>
  </si>
  <si>
    <t>Краны на автомобильном ходу 16 т</t>
  </si>
  <si>
    <t>СНиП IV.2.82.4 (9-4-10)</t>
  </si>
  <si>
    <t>მ²</t>
  </si>
  <si>
    <t>შედუღები ელექტროდი d=4 მმ</t>
  </si>
  <si>
    <t>Электрод сварочный d=4 мм</t>
  </si>
  <si>
    <t>კგ</t>
  </si>
  <si>
    <t>1.10.14</t>
  </si>
  <si>
    <t>მ³</t>
  </si>
  <si>
    <t>СНиП IV.2.82.4 (15-164-7)</t>
  </si>
  <si>
    <t>ლითონის ზედაპირების გრუნტი</t>
  </si>
  <si>
    <t>Грунтовка для металлических поверхностей</t>
  </si>
  <si>
    <t>Антикорозийная эмальная краска</t>
  </si>
  <si>
    <t>ანტიკოროზიული ემალის ზაღებავი</t>
  </si>
  <si>
    <t>Заполнение ям бетоном B-15 (M-200)</t>
  </si>
  <si>
    <t>B-15 (M-200) ბეტონით ორმოების შევსება</t>
  </si>
  <si>
    <t>СНиП IV.2.82.4 (33-254-1)</t>
  </si>
  <si>
    <t>Вибратор</t>
  </si>
  <si>
    <t>ვიბრატორი</t>
  </si>
  <si>
    <t>Бетон B-15 (M-200)</t>
  </si>
  <si>
    <t>B-15 (M-200) ბეტონი</t>
  </si>
  <si>
    <t>Транспортировка гравия на расстояние 25 км</t>
  </si>
  <si>
    <t>ღორღის ტრანსპორტირება 25 კმ მანძილზე</t>
  </si>
  <si>
    <t>СНиП IV.2.82.4 (33-251-6)</t>
  </si>
  <si>
    <t>1.10.16</t>
  </si>
  <si>
    <t>სულ თავი II</t>
  </si>
  <si>
    <t>კომპ.</t>
  </si>
  <si>
    <t>ГЭСН                28-03-013-01</t>
  </si>
  <si>
    <t>თვითმზიდი სისტემისათვის СИП  ანკერული დამჭერები PA25</t>
  </si>
  <si>
    <t>Анкерный зажим типа PA25 для самонесущих систем СИП</t>
  </si>
  <si>
    <t>ინვოისი</t>
  </si>
  <si>
    <t>СНиП IV.2.82.4 (33-124-1)</t>
  </si>
  <si>
    <t>Экскаваторы одноковшовые дизельные на
гусеничном ходу 0,25 м³</t>
  </si>
  <si>
    <t>ექსკავატორი ერთციცხვიანი 0,25 მ³</t>
  </si>
  <si>
    <t>Приспособления для заглубления электродов</t>
  </si>
  <si>
    <t>ხიმინჯის აგრეგატი</t>
  </si>
  <si>
    <t>Агрегаты сварочные передвижные с бензиновым двигателем</t>
  </si>
  <si>
    <t>შედუღების აგრეგატი გადასატანი ბენზინის ძრავაზე</t>
  </si>
  <si>
    <t>დამიწების კონტური ფოლადის ზოლავნით 50x4 მმ</t>
  </si>
  <si>
    <t>1.6.62</t>
  </si>
  <si>
    <t>Контур заземления из стальной полосы 50x4 мм</t>
  </si>
  <si>
    <t>ჭანჭიკი ქანჩით M8</t>
  </si>
  <si>
    <t>Болт и гайка M8</t>
  </si>
  <si>
    <t>СНиП IV.2.82.4 (1-50-2)</t>
  </si>
  <si>
    <t>13-1912</t>
  </si>
  <si>
    <t>13-0471</t>
  </si>
  <si>
    <t>13-1413</t>
  </si>
  <si>
    <t>13-1904</t>
  </si>
  <si>
    <t>13-0916</t>
  </si>
  <si>
    <t>13-1701</t>
  </si>
  <si>
    <t>13-0701</t>
  </si>
  <si>
    <t>დღგ</t>
  </si>
  <si>
    <t>დამიწების ღეროები ფოლადის კუთხოვანებით 40x40x4 მმ (2 ც. L=1,0 მ)</t>
  </si>
  <si>
    <t>Стержень заземления из стального уголка, размерами: 40x40x4 мм (2 шт. L=1,0 м)</t>
  </si>
  <si>
    <t>ლითონის მილი d=42x3 მმ</t>
  </si>
  <si>
    <t>Металлическая труба d=42x3 мм</t>
  </si>
  <si>
    <t>2.1.21</t>
  </si>
  <si>
    <t>1.1.13</t>
  </si>
  <si>
    <t>ლითონის გარე განათების ანძის მომზადება და შეღებვა ანტიკოროზიული ემალის საღებავით ორ ფენად</t>
  </si>
  <si>
    <t>Подготовка и покраска металлической опоры наружного освещения антикорозийной эмальной краской в два слоя</t>
  </si>
  <si>
    <t>დმანისის მუნიციპალიტეტის სოფლებში და ქ.დმანისში გარე განათების მოწყობის
 საპროექტო სახარჯთაღრიცხვო დოკუმენტაცია</t>
  </si>
  <si>
    <t>ლითონის მილი d=114x3 მმ</t>
  </si>
  <si>
    <t>Металлическая труба d=114x3 мм</t>
  </si>
  <si>
    <t>d=114 მმ ლითონის მილის ფოლადის სფერული დამხშობი</t>
  </si>
  <si>
    <t>Сверическая металлическая заглушка для металлической трубы d=114 мм</t>
  </si>
  <si>
    <t>არმატურა d=14 მმ</t>
  </si>
  <si>
    <t>Арматура d=14 мм</t>
  </si>
  <si>
    <t>გლინულა (კატანკა) d=8 მმ</t>
  </si>
  <si>
    <t>Арматура (катанка) d=8 мм</t>
  </si>
  <si>
    <r>
      <rPr>
        <b/>
        <sz val="11"/>
        <color theme="1"/>
        <rFont val="Sylfaen"/>
        <family val="1"/>
        <charset val="204"/>
      </rPr>
      <t>A ტიპი</t>
    </r>
    <r>
      <rPr>
        <sz val="11"/>
        <color theme="1"/>
        <rFont val="Sylfaen"/>
        <family val="1"/>
        <charset val="204"/>
      </rPr>
      <t>-ს გარე განათების ლითინის ანძის დამზადება (იხ. ნახაზი)</t>
    </r>
  </si>
  <si>
    <r>
      <t xml:space="preserve">Изготовление металлической опоры наружного освещения </t>
    </r>
    <r>
      <rPr>
        <b/>
        <sz val="11"/>
        <color rgb="FFFF0000"/>
        <rFont val="Sylfaen"/>
        <family val="1"/>
        <charset val="204"/>
      </rPr>
      <t>тип A</t>
    </r>
    <r>
      <rPr>
        <sz val="11"/>
        <color rgb="FFFF0000"/>
        <rFont val="Sylfaen"/>
        <family val="1"/>
        <charset val="204"/>
      </rPr>
      <t xml:space="preserve"> (см. чертёж)</t>
    </r>
  </si>
  <si>
    <t>ანძის მონტაჟი საძირკველზე</t>
  </si>
  <si>
    <t>Монтаж опоры в фундамент</t>
  </si>
  <si>
    <t>Монтаж СИП кабеля, LED светильников и арматуры</t>
  </si>
  <si>
    <t>LED სანათების მონტაჟი 50 W; 4200 K; ≥4500 lm; 85-265 V; 50-60 Hz</t>
  </si>
  <si>
    <r>
      <t xml:space="preserve">Монтаж LED светильников 50 W; 4200 K; </t>
    </r>
    <r>
      <rPr>
        <sz val="11"/>
        <color rgb="FFFF0000"/>
        <rFont val="Calibri"/>
        <family val="2"/>
        <charset val="204"/>
      </rPr>
      <t>≥</t>
    </r>
    <r>
      <rPr>
        <sz val="11"/>
        <color rgb="FFFF0000"/>
        <rFont val="Sylfaen"/>
        <family val="1"/>
        <charset val="204"/>
      </rPr>
      <t>4500 lm; 85-265 V; 50-60 Hz</t>
    </r>
  </si>
  <si>
    <t>СИП ალუმინის სადენი 4x16 მმ²</t>
  </si>
  <si>
    <t>Алюминиевый кабель СИП 4x16 მმ²</t>
  </si>
  <si>
    <t>СИП სადენისათვის გასახვრეტი მომჭერები</t>
  </si>
  <si>
    <t>Прокалывающий зажим для кабеля СИП</t>
  </si>
  <si>
    <t>(3x1,5 მმ²) ზომის სპილენძის სადენი NYM</t>
  </si>
  <si>
    <t>Медный кабель NYM (3x1,5 მმ²)</t>
  </si>
  <si>
    <t>გარე განათების ანძების დამიწების კონტურის მოწყობა</t>
  </si>
  <si>
    <t>Устройство контура заземления опор наружного освещения</t>
  </si>
  <si>
    <t>СИП სადენის, LED სანათების და არმატურის მონტაჟი</t>
  </si>
  <si>
    <t>h=1,20 მ ორმოების ამოღება ანძების დაყენების ადგილებში ორმო-ამომთხრელი მანქანით</t>
  </si>
  <si>
    <t>Бурение ям глубиной 1,20 м бурильно-крановыми машинами на автомобиле</t>
  </si>
  <si>
    <t>1.1.5</t>
  </si>
  <si>
    <t>4.2.87</t>
  </si>
  <si>
    <t>4.2.21</t>
  </si>
  <si>
    <t>4.1.330</t>
  </si>
  <si>
    <t>8.70</t>
  </si>
  <si>
    <t>1.4.50</t>
  </si>
  <si>
    <t>გაუთვალისწინებელი ხარჯები</t>
  </si>
  <si>
    <t>თავი I. სამშენებლო სამუშაოები</t>
  </si>
  <si>
    <t>თავი II. ელ. სამონტაჟო სამუშაოები</t>
  </si>
  <si>
    <t>2.1 (სადენი, სანათი, არმატურა)</t>
  </si>
  <si>
    <t>სულ თავი I-II</t>
  </si>
  <si>
    <t>ხ ა რ ჯ თ ა ღ რ ი ც ხ ვ ა № 8.4</t>
  </si>
  <si>
    <t>2.2 (ანძების დამიწების სამუშაოები)</t>
  </si>
  <si>
    <t>სოფ. ზემო კარაბულახი (თავი IV) (არ უნდა აღემატებოდეს 18930 ლარს)</t>
  </si>
  <si>
    <t>%</t>
  </si>
  <si>
    <t xml:space="preserve">პრეტენდენტი ვალდებულია განაფასოს ყველა განსაფასებელი ველი მაგალითად: იმ შემთხვევაში თუ პრეტენდენტი საქონლის ტრანსპორტირებაში  ან და მონტაჟისათვის საჭირო მანქანა მექანიზმებში არ იხდის თანხას, მაშინ შესაბამის  ველში „ერთეულის ფასი“ მითითებული უნდა იყოს ციფრი  „0“,  წინააღმდეგ შემთხვევაში შეუვსებლად დატოვებული  ველები ითვლება განუფასებლად.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</si>
</sst>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15" x14ac:knownFonts="1">
    <font>
      <sz val="11"/>
      <color theme="1"/>
      <name val="Calibri"/>
      <family val="2"/>
      <scheme val="minor"/>
    </font>
    <font>
      <sz val="11"/>
      <color theme="1"/>
      <name val="Sylfaen"/>
      <family val="1"/>
      <charset val="204"/>
    </font>
    <font>
      <b/>
      <sz val="11"/>
      <color theme="1"/>
      <name val="Sylfaen"/>
      <family val="1"/>
      <charset val="204"/>
    </font>
    <font>
      <b/>
      <sz val="14"/>
      <color theme="1"/>
      <name val="Sylfaen"/>
      <family val="1"/>
      <charset val="204"/>
    </font>
    <font>
      <sz val="14"/>
      <color theme="1"/>
      <name val="Sylfaen"/>
      <family val="1"/>
      <charset val="204"/>
    </font>
    <font>
      <sz val="11"/>
      <color rgb="FFFF0000"/>
      <name val="Sylfaen"/>
      <family val="1"/>
      <charset val="204"/>
    </font>
    <font>
      <b/>
      <sz val="12"/>
      <color theme="1"/>
      <name val="Sylfaen"/>
      <family val="1"/>
      <charset val="204"/>
    </font>
    <font>
      <sz val="10"/>
      <name val="Sylfaen"/>
      <family val="1"/>
      <charset val="204"/>
    </font>
    <font>
      <sz val="10"/>
      <color theme="1"/>
      <name val="Sylfaen"/>
      <family val="1"/>
      <charset val="204"/>
    </font>
    <font>
      <sz val="12"/>
      <color theme="1"/>
      <name val="Sylfaen"/>
      <family val="1"/>
      <charset val="204"/>
    </font>
    <font>
      <b/>
      <sz val="11"/>
      <name val="Sylfaen"/>
      <family val="1"/>
      <charset val="204"/>
    </font>
    <font>
      <u/>
      <sz val="12"/>
      <color theme="1"/>
      <name val="Sylfaen"/>
      <family val="1"/>
      <charset val="204"/>
    </font>
    <font>
      <sz val="11"/>
      <color rgb="FFFF0000"/>
      <name val="Calibri"/>
      <family val="2"/>
      <charset val="204"/>
    </font>
    <font>
      <i/>
      <u/>
      <sz val="12"/>
      <color theme="1"/>
      <name val="Sylfaen"/>
      <family val="1"/>
      <charset val="204"/>
    </font>
    <font>
      <b/>
      <sz val="11"/>
      <color rgb="FFFF0000"/>
      <name val="Sylfaen"/>
      <family val="1"/>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11">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left" vertical="center" wrapText="1"/>
    </xf>
    <xf numFmtId="0" fontId="5" fillId="0" borderId="3" xfId="0" applyFont="1" applyBorder="1" applyAlignment="1">
      <alignment horizontal="left" vertical="center" wrapText="1"/>
    </xf>
    <xf numFmtId="2" fontId="1" fillId="0" borderId="0" xfId="0" applyNumberFormat="1" applyFont="1" applyAlignment="1">
      <alignment horizontal="center"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2" fontId="2" fillId="0" borderId="1" xfId="0" applyNumberFormat="1" applyFont="1" applyBorder="1" applyAlignment="1">
      <alignment horizontal="center" vertical="center"/>
    </xf>
    <xf numFmtId="0" fontId="2" fillId="0" borderId="1" xfId="0" applyFont="1" applyBorder="1" applyAlignment="1">
      <alignment horizontal="left" vertical="center"/>
    </xf>
    <xf numFmtId="9" fontId="2"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8" fillId="0" borderId="0" xfId="0" applyFont="1" applyAlignment="1">
      <alignment horizontal="center" vertical="center" wrapText="1"/>
    </xf>
    <xf numFmtId="1" fontId="2"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0" fillId="0" borderId="3" xfId="0" applyFont="1" applyBorder="1" applyAlignment="1">
      <alignment horizontal="left" vertical="center" wrapText="1"/>
    </xf>
    <xf numFmtId="2" fontId="1" fillId="0" borderId="0" xfId="0" applyNumberFormat="1" applyFont="1" applyAlignment="1">
      <alignment horizontal="center" vertical="center" wrapText="1"/>
    </xf>
    <xf numFmtId="2" fontId="6"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7" xfId="0" applyFont="1" applyBorder="1" applyAlignment="1">
      <alignment horizontal="center" vertical="center" wrapText="1"/>
    </xf>
    <xf numFmtId="49" fontId="1" fillId="0" borderId="0" xfId="0" applyNumberFormat="1" applyFont="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3" borderId="2"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49" fontId="1" fillId="0" borderId="1"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5" fillId="0" borderId="3" xfId="0" applyFont="1" applyBorder="1" applyAlignment="1">
      <alignment horizontal="center" vertical="center" wrapText="1"/>
    </xf>
    <xf numFmtId="2" fontId="1" fillId="2" borderId="1" xfId="0" applyNumberFormat="1" applyFont="1" applyFill="1" applyBorder="1" applyAlignment="1">
      <alignment horizontal="center" vertical="center"/>
    </xf>
    <xf numFmtId="0" fontId="1" fillId="0" borderId="0" xfId="0" applyFont="1" applyFill="1" applyAlignment="1">
      <alignment horizontal="center" vertical="center"/>
    </xf>
    <xf numFmtId="0" fontId="7" fillId="0"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 fontId="1" fillId="2" borderId="2"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 fontId="1" fillId="4" borderId="3"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0" fontId="1" fillId="0" borderId="0" xfId="0" applyFont="1" applyAlignment="1">
      <alignment horizontal="center" vertical="center"/>
    </xf>
    <xf numFmtId="165" fontId="1" fillId="4" borderId="1" xfId="0" applyNumberFormat="1" applyFont="1" applyFill="1" applyBorder="1" applyAlignment="1">
      <alignment horizontal="center" vertical="center"/>
    </xf>
    <xf numFmtId="1" fontId="1" fillId="4" borderId="7" xfId="0" applyNumberFormat="1" applyFont="1" applyFill="1" applyBorder="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2" fontId="1" fillId="0" borderId="2" xfId="0" applyNumberFormat="1" applyFont="1" applyBorder="1" applyAlignment="1">
      <alignment horizontal="center" vertical="center"/>
    </xf>
    <xf numFmtId="2" fontId="1" fillId="0" borderId="3" xfId="0" applyNumberFormat="1" applyFont="1" applyBorder="1" applyAlignment="1">
      <alignment horizontal="center" vertical="center"/>
    </xf>
    <xf numFmtId="1" fontId="1" fillId="4" borderId="2" xfId="0" applyNumberFormat="1" applyFont="1" applyFill="1" applyBorder="1" applyAlignment="1">
      <alignment horizontal="center" vertical="center"/>
    </xf>
    <xf numFmtId="1" fontId="1" fillId="4" borderId="3" xfId="0" applyNumberFormat="1" applyFont="1" applyFill="1" applyBorder="1" applyAlignment="1">
      <alignment horizontal="center" vertical="center"/>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2" fontId="1" fillId="4" borderId="2" xfId="0" applyNumberFormat="1" applyFont="1" applyFill="1" applyBorder="1" applyAlignment="1">
      <alignment horizontal="center" vertical="center"/>
    </xf>
    <xf numFmtId="2" fontId="1" fillId="4" borderId="3" xfId="0" applyNumberFormat="1" applyFont="1" applyFill="1" applyBorder="1" applyAlignment="1">
      <alignment horizontal="center" vertical="center"/>
    </xf>
    <xf numFmtId="166"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49" fontId="8" fillId="0" borderId="7"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7" xfId="0" applyFont="1" applyBorder="1" applyAlignment="1">
      <alignment horizontal="center" vertical="center"/>
    </xf>
    <xf numFmtId="49"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49" fontId="8"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3" fillId="0" borderId="0" xfId="0" applyFont="1" applyFill="1" applyAlignment="1">
      <alignment horizontal="center" vertical="center"/>
    </xf>
    <xf numFmtId="0" fontId="1" fillId="0" borderId="1" xfId="0" applyFont="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 fillId="0" borderId="1" xfId="0" applyNumberFormat="1" applyFont="1" applyBorder="1" applyAlignment="1">
      <alignment horizontal="center" vertical="center"/>
    </xf>
    <xf numFmtId="0" fontId="13" fillId="0" borderId="0" xfId="0" applyFont="1" applyFill="1" applyAlignment="1">
      <alignment horizontal="center" vertical="center"/>
    </xf>
    <xf numFmtId="49" fontId="8" fillId="0" borderId="0" xfId="0" applyNumberFormat="1" applyFont="1" applyAlignment="1">
      <alignment horizontal="center" vertical="center" wrapText="1"/>
    </xf>
    <xf numFmtId="49" fontId="8" fillId="0" borderId="8"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tabSelected="1" view="pageBreakPreview" topLeftCell="A124" zoomScaleNormal="100" zoomScaleSheetLayoutView="100" workbookViewId="0">
      <selection activeCell="B137" sqref="B137:M141"/>
    </sheetView>
  </sheetViews>
  <sheetFormatPr defaultColWidth="8.85546875" defaultRowHeight="15" x14ac:dyDescent="0.25"/>
  <cols>
    <col min="1" max="1" width="3.7109375" style="42" customWidth="1"/>
    <col min="2" max="2" width="13.85546875" style="24" customWidth="1"/>
    <col min="3" max="3" width="42.42578125" style="1" customWidth="1"/>
    <col min="4" max="7" width="8.7109375" style="1" customWidth="1"/>
    <col min="8" max="8" width="10.7109375" style="1" customWidth="1"/>
    <col min="9" max="9" width="8.7109375" style="1" customWidth="1"/>
    <col min="10" max="10" width="9.7109375" style="1" customWidth="1"/>
    <col min="11" max="11" width="8.7109375" style="1" customWidth="1"/>
    <col min="12" max="12" width="10.28515625" style="1" customWidth="1"/>
    <col min="13" max="18" width="12.7109375" style="1" customWidth="1"/>
    <col min="19" max="16384" width="8.85546875" style="1"/>
  </cols>
  <sheetData>
    <row r="1" spans="1:13" s="3" customFormat="1" ht="19.5" x14ac:dyDescent="0.25">
      <c r="A1" s="103" t="s">
        <v>136</v>
      </c>
      <c r="B1" s="103"/>
      <c r="C1" s="103"/>
      <c r="D1" s="103"/>
      <c r="E1" s="103"/>
      <c r="F1" s="103"/>
      <c r="G1" s="103"/>
      <c r="H1" s="103"/>
      <c r="I1" s="103"/>
      <c r="J1" s="103"/>
      <c r="K1" s="103"/>
      <c r="L1" s="103"/>
      <c r="M1" s="103"/>
    </row>
    <row r="2" spans="1:13" ht="39.6" customHeight="1" x14ac:dyDescent="0.25">
      <c r="A2" s="105" t="s">
        <v>98</v>
      </c>
      <c r="B2" s="106"/>
      <c r="C2" s="106"/>
      <c r="D2" s="106"/>
      <c r="E2" s="106"/>
      <c r="F2" s="106"/>
      <c r="G2" s="106"/>
      <c r="H2" s="106"/>
      <c r="I2" s="106"/>
      <c r="J2" s="106"/>
      <c r="K2" s="106"/>
      <c r="L2" s="106"/>
      <c r="M2" s="106"/>
    </row>
    <row r="3" spans="1:13" ht="19.899999999999999" customHeight="1" x14ac:dyDescent="0.25">
      <c r="A3" s="108" t="s">
        <v>138</v>
      </c>
      <c r="B3" s="108"/>
      <c r="C3" s="108"/>
      <c r="D3" s="108"/>
      <c r="E3" s="108"/>
      <c r="F3" s="108"/>
      <c r="G3" s="108"/>
      <c r="H3" s="108"/>
      <c r="I3" s="108"/>
      <c r="J3" s="108"/>
      <c r="K3" s="108"/>
      <c r="L3" s="108"/>
      <c r="M3" s="108"/>
    </row>
    <row r="4" spans="1:13" x14ac:dyDescent="0.25">
      <c r="A4" s="101"/>
      <c r="B4" s="101"/>
      <c r="C4" s="101"/>
      <c r="D4" s="101"/>
      <c r="E4" s="101"/>
      <c r="F4" s="101"/>
      <c r="G4" s="101"/>
      <c r="H4" s="101"/>
      <c r="I4" s="101"/>
      <c r="J4" s="101"/>
      <c r="K4" s="101"/>
      <c r="L4" s="101"/>
      <c r="M4" s="101"/>
    </row>
    <row r="6" spans="1:13" x14ac:dyDescent="0.25">
      <c r="H6" s="102" t="s">
        <v>11</v>
      </c>
      <c r="I6" s="102"/>
      <c r="J6" s="102"/>
      <c r="K6" s="102"/>
      <c r="L6" s="15">
        <f>M136</f>
        <v>0</v>
      </c>
      <c r="M6" s="1" t="s">
        <v>12</v>
      </c>
    </row>
    <row r="7" spans="1:13" x14ac:dyDescent="0.25">
      <c r="J7" s="2"/>
    </row>
    <row r="8" spans="1:13" ht="19.899999999999999" customHeight="1" x14ac:dyDescent="0.25">
      <c r="A8" s="62" t="s">
        <v>9</v>
      </c>
      <c r="B8" s="63" t="s">
        <v>10</v>
      </c>
      <c r="C8" s="60" t="s">
        <v>0</v>
      </c>
      <c r="D8" s="104" t="s">
        <v>1</v>
      </c>
      <c r="E8" s="104" t="s">
        <v>2</v>
      </c>
      <c r="F8" s="104" t="s">
        <v>3</v>
      </c>
      <c r="G8" s="60" t="s">
        <v>4</v>
      </c>
      <c r="H8" s="60"/>
      <c r="I8" s="60" t="s">
        <v>7</v>
      </c>
      <c r="J8" s="60"/>
      <c r="K8" s="60" t="s">
        <v>8</v>
      </c>
      <c r="L8" s="60"/>
      <c r="M8" s="60" t="s">
        <v>6</v>
      </c>
    </row>
    <row r="9" spans="1:13" ht="34.9" customHeight="1" x14ac:dyDescent="0.25">
      <c r="A9" s="62"/>
      <c r="B9" s="64"/>
      <c r="C9" s="60"/>
      <c r="D9" s="104"/>
      <c r="E9" s="104"/>
      <c r="F9" s="104"/>
      <c r="G9" s="17" t="s">
        <v>13</v>
      </c>
      <c r="H9" s="16" t="s">
        <v>5</v>
      </c>
      <c r="I9" s="17" t="s">
        <v>13</v>
      </c>
      <c r="J9" s="16" t="s">
        <v>5</v>
      </c>
      <c r="K9" s="17" t="s">
        <v>13</v>
      </c>
      <c r="L9" s="16" t="s">
        <v>5</v>
      </c>
      <c r="M9" s="60"/>
    </row>
    <row r="10" spans="1:13" x14ac:dyDescent="0.25">
      <c r="A10" s="57">
        <v>1</v>
      </c>
      <c r="B10" s="22">
        <v>2</v>
      </c>
      <c r="C10" s="16">
        <v>3</v>
      </c>
      <c r="D10" s="16">
        <v>4</v>
      </c>
      <c r="E10" s="16">
        <v>5</v>
      </c>
      <c r="F10" s="16">
        <v>6</v>
      </c>
      <c r="G10" s="16">
        <v>7</v>
      </c>
      <c r="H10" s="16">
        <v>8</v>
      </c>
      <c r="I10" s="16">
        <v>9</v>
      </c>
      <c r="J10" s="16">
        <v>10</v>
      </c>
      <c r="K10" s="16">
        <v>11</v>
      </c>
      <c r="L10" s="16">
        <v>12</v>
      </c>
      <c r="M10" s="16">
        <v>13</v>
      </c>
    </row>
    <row r="11" spans="1:13" s="37" customFormat="1" ht="19.899999999999999" customHeight="1" x14ac:dyDescent="0.25">
      <c r="A11" s="94" t="s">
        <v>132</v>
      </c>
      <c r="B11" s="95"/>
      <c r="C11" s="95"/>
      <c r="D11" s="96"/>
      <c r="E11" s="97" t="s">
        <v>26</v>
      </c>
      <c r="F11" s="98"/>
      <c r="G11" s="98"/>
      <c r="H11" s="98"/>
      <c r="I11" s="98"/>
      <c r="J11" s="98"/>
      <c r="K11" s="98"/>
      <c r="L11" s="98"/>
      <c r="M11" s="99"/>
    </row>
    <row r="12" spans="1:13" s="33" customFormat="1" ht="45" x14ac:dyDescent="0.25">
      <c r="A12" s="62">
        <v>1</v>
      </c>
      <c r="B12" s="74" t="s">
        <v>81</v>
      </c>
      <c r="C12" s="29" t="s">
        <v>123</v>
      </c>
      <c r="D12" s="86" t="s">
        <v>29</v>
      </c>
      <c r="E12" s="60"/>
      <c r="F12" s="72">
        <f>F18</f>
        <v>20</v>
      </c>
      <c r="G12" s="60"/>
      <c r="H12" s="60"/>
      <c r="I12" s="60"/>
      <c r="J12" s="60"/>
      <c r="K12" s="60"/>
      <c r="L12" s="60"/>
      <c r="M12" s="60"/>
    </row>
    <row r="13" spans="1:13" s="4" customFormat="1" ht="30" x14ac:dyDescent="0.25">
      <c r="A13" s="62"/>
      <c r="B13" s="75"/>
      <c r="C13" s="31" t="s">
        <v>124</v>
      </c>
      <c r="D13" s="87"/>
      <c r="E13" s="60"/>
      <c r="F13" s="73"/>
      <c r="G13" s="60"/>
      <c r="H13" s="60"/>
      <c r="I13" s="60"/>
      <c r="J13" s="60"/>
      <c r="K13" s="60"/>
      <c r="L13" s="60"/>
      <c r="M13" s="60"/>
    </row>
    <row r="14" spans="1:13" s="4" customFormat="1" x14ac:dyDescent="0.25">
      <c r="A14" s="62"/>
      <c r="B14" s="63"/>
      <c r="C14" s="28" t="s">
        <v>14</v>
      </c>
      <c r="D14" s="60" t="s">
        <v>15</v>
      </c>
      <c r="E14" s="60">
        <v>0.2</v>
      </c>
      <c r="F14" s="61">
        <f>F12*E14</f>
        <v>4</v>
      </c>
      <c r="G14" s="60"/>
      <c r="H14" s="60"/>
      <c r="I14" s="65"/>
      <c r="J14" s="65"/>
      <c r="K14" s="60"/>
      <c r="L14" s="60"/>
      <c r="M14" s="61"/>
    </row>
    <row r="15" spans="1:13" s="4" customFormat="1" x14ac:dyDescent="0.25">
      <c r="A15" s="62"/>
      <c r="B15" s="64"/>
      <c r="C15" s="6" t="s">
        <v>16</v>
      </c>
      <c r="D15" s="60"/>
      <c r="E15" s="60"/>
      <c r="F15" s="61"/>
      <c r="G15" s="60"/>
      <c r="H15" s="60"/>
      <c r="I15" s="65"/>
      <c r="J15" s="65"/>
      <c r="K15" s="60"/>
      <c r="L15" s="60"/>
      <c r="M15" s="60"/>
    </row>
    <row r="16" spans="1:13" s="4" customFormat="1" x14ac:dyDescent="0.25">
      <c r="A16" s="62"/>
      <c r="B16" s="63" t="s">
        <v>82</v>
      </c>
      <c r="C16" s="5" t="s">
        <v>34</v>
      </c>
      <c r="D16" s="60" t="s">
        <v>27</v>
      </c>
      <c r="E16" s="60">
        <v>0.112</v>
      </c>
      <c r="F16" s="61">
        <f>F12*E16</f>
        <v>2.2400000000000002</v>
      </c>
      <c r="G16" s="60"/>
      <c r="H16" s="60"/>
      <c r="I16" s="60"/>
      <c r="J16" s="65"/>
      <c r="K16" s="60"/>
      <c r="L16" s="65"/>
      <c r="M16" s="61"/>
    </row>
    <row r="17" spans="1:13" s="4" customFormat="1" x14ac:dyDescent="0.25">
      <c r="A17" s="62"/>
      <c r="B17" s="64"/>
      <c r="C17" s="6" t="s">
        <v>33</v>
      </c>
      <c r="D17" s="60"/>
      <c r="E17" s="60"/>
      <c r="F17" s="61"/>
      <c r="G17" s="60"/>
      <c r="H17" s="60"/>
      <c r="I17" s="60"/>
      <c r="J17" s="65"/>
      <c r="K17" s="60"/>
      <c r="L17" s="65"/>
      <c r="M17" s="60"/>
    </row>
    <row r="18" spans="1:13" s="52" customFormat="1" ht="30" x14ac:dyDescent="0.25">
      <c r="A18" s="62">
        <v>2</v>
      </c>
      <c r="B18" s="74" t="s">
        <v>40</v>
      </c>
      <c r="C18" s="29" t="s">
        <v>107</v>
      </c>
      <c r="D18" s="44" t="s">
        <v>29</v>
      </c>
      <c r="E18" s="60"/>
      <c r="F18" s="47">
        <v>20</v>
      </c>
      <c r="G18" s="60"/>
      <c r="H18" s="60"/>
      <c r="I18" s="60"/>
      <c r="J18" s="60"/>
      <c r="K18" s="60"/>
      <c r="L18" s="60"/>
      <c r="M18" s="60"/>
    </row>
    <row r="19" spans="1:13" s="52" customFormat="1" x14ac:dyDescent="0.25">
      <c r="A19" s="62"/>
      <c r="B19" s="80"/>
      <c r="C19" s="30"/>
      <c r="D19" s="23" t="s">
        <v>35</v>
      </c>
      <c r="E19" s="60"/>
      <c r="F19" s="53">
        <f>F18*0.071</f>
        <v>1.42</v>
      </c>
      <c r="G19" s="60"/>
      <c r="H19" s="60"/>
      <c r="I19" s="60"/>
      <c r="J19" s="60"/>
      <c r="K19" s="60"/>
      <c r="L19" s="60"/>
      <c r="M19" s="60"/>
    </row>
    <row r="20" spans="1:13" s="4" customFormat="1" ht="45" x14ac:dyDescent="0.25">
      <c r="A20" s="62"/>
      <c r="B20" s="75"/>
      <c r="C20" s="31" t="s">
        <v>108</v>
      </c>
      <c r="D20" s="45"/>
      <c r="E20" s="60"/>
      <c r="F20" s="51"/>
      <c r="G20" s="60"/>
      <c r="H20" s="60"/>
      <c r="I20" s="60"/>
      <c r="J20" s="60"/>
      <c r="K20" s="60"/>
      <c r="L20" s="60"/>
      <c r="M20" s="60"/>
    </row>
    <row r="21" spans="1:13" s="4" customFormat="1" x14ac:dyDescent="0.25">
      <c r="A21" s="62"/>
      <c r="B21" s="63"/>
      <c r="C21" s="28" t="s">
        <v>14</v>
      </c>
      <c r="D21" s="60" t="s">
        <v>15</v>
      </c>
      <c r="E21" s="60">
        <v>19.399999999999999</v>
      </c>
      <c r="F21" s="61">
        <f>F19*E21</f>
        <v>27.547999999999998</v>
      </c>
      <c r="G21" s="60"/>
      <c r="H21" s="60"/>
      <c r="I21" s="60"/>
      <c r="J21" s="65"/>
      <c r="K21" s="60"/>
      <c r="L21" s="60"/>
      <c r="M21" s="61"/>
    </row>
    <row r="22" spans="1:13" s="4" customFormat="1" x14ac:dyDescent="0.25">
      <c r="A22" s="62"/>
      <c r="B22" s="64"/>
      <c r="C22" s="6" t="s">
        <v>16</v>
      </c>
      <c r="D22" s="60"/>
      <c r="E22" s="60"/>
      <c r="F22" s="61"/>
      <c r="G22" s="60"/>
      <c r="H22" s="60"/>
      <c r="I22" s="60"/>
      <c r="J22" s="65"/>
      <c r="K22" s="60"/>
      <c r="L22" s="60"/>
      <c r="M22" s="60"/>
    </row>
    <row r="23" spans="1:13" s="4" customFormat="1" x14ac:dyDescent="0.25">
      <c r="A23" s="62"/>
      <c r="B23" s="63" t="s">
        <v>83</v>
      </c>
      <c r="C23" s="5" t="s">
        <v>38</v>
      </c>
      <c r="D23" s="60" t="s">
        <v>27</v>
      </c>
      <c r="E23" s="60">
        <v>2.36</v>
      </c>
      <c r="F23" s="61">
        <f>F19*E23</f>
        <v>3.3511999999999995</v>
      </c>
      <c r="G23" s="60"/>
      <c r="H23" s="60"/>
      <c r="I23" s="60"/>
      <c r="J23" s="65"/>
      <c r="K23" s="60"/>
      <c r="L23" s="65"/>
      <c r="M23" s="61"/>
    </row>
    <row r="24" spans="1:13" s="4" customFormat="1" x14ac:dyDescent="0.25">
      <c r="A24" s="62"/>
      <c r="B24" s="64"/>
      <c r="C24" s="6" t="s">
        <v>39</v>
      </c>
      <c r="D24" s="60"/>
      <c r="E24" s="60"/>
      <c r="F24" s="61"/>
      <c r="G24" s="60"/>
      <c r="H24" s="60"/>
      <c r="I24" s="60"/>
      <c r="J24" s="65"/>
      <c r="K24" s="60"/>
      <c r="L24" s="65"/>
      <c r="M24" s="60"/>
    </row>
    <row r="25" spans="1:13" s="52" customFormat="1" x14ac:dyDescent="0.25">
      <c r="A25" s="62"/>
      <c r="B25" s="63"/>
      <c r="C25" s="5" t="s">
        <v>24</v>
      </c>
      <c r="D25" s="60" t="s">
        <v>22</v>
      </c>
      <c r="E25" s="60">
        <v>2.09</v>
      </c>
      <c r="F25" s="61">
        <f>F19*E25</f>
        <v>2.9677999999999995</v>
      </c>
      <c r="G25" s="60"/>
      <c r="H25" s="60"/>
      <c r="I25" s="60"/>
      <c r="J25" s="61"/>
      <c r="K25" s="60"/>
      <c r="L25" s="79"/>
      <c r="M25" s="61"/>
    </row>
    <row r="26" spans="1:13" s="4" customFormat="1" x14ac:dyDescent="0.25">
      <c r="A26" s="62"/>
      <c r="B26" s="64"/>
      <c r="C26" s="6" t="s">
        <v>25</v>
      </c>
      <c r="D26" s="60"/>
      <c r="E26" s="60"/>
      <c r="F26" s="61"/>
      <c r="G26" s="60"/>
      <c r="H26" s="60"/>
      <c r="I26" s="60"/>
      <c r="J26" s="61"/>
      <c r="K26" s="60"/>
      <c r="L26" s="79"/>
      <c r="M26" s="60"/>
    </row>
    <row r="27" spans="1:13" s="52" customFormat="1" x14ac:dyDescent="0.25">
      <c r="A27" s="66"/>
      <c r="B27" s="63"/>
      <c r="C27" s="39" t="s">
        <v>17</v>
      </c>
      <c r="D27" s="68"/>
      <c r="E27" s="68"/>
      <c r="F27" s="70"/>
      <c r="G27" s="68"/>
      <c r="H27" s="68"/>
      <c r="I27" s="68"/>
      <c r="J27" s="70"/>
      <c r="K27" s="68"/>
      <c r="L27" s="68"/>
      <c r="M27" s="70"/>
    </row>
    <row r="28" spans="1:13" s="4" customFormat="1" x14ac:dyDescent="0.25">
      <c r="A28" s="67"/>
      <c r="B28" s="64"/>
      <c r="C28" s="40" t="s">
        <v>18</v>
      </c>
      <c r="D28" s="69"/>
      <c r="E28" s="69"/>
      <c r="F28" s="71"/>
      <c r="G28" s="69"/>
      <c r="H28" s="69"/>
      <c r="I28" s="69"/>
      <c r="J28" s="71"/>
      <c r="K28" s="69"/>
      <c r="L28" s="69"/>
      <c r="M28" s="71"/>
    </row>
    <row r="29" spans="1:13" s="4" customFormat="1" x14ac:dyDescent="0.25">
      <c r="A29" s="62"/>
      <c r="B29" s="63" t="s">
        <v>68</v>
      </c>
      <c r="C29" s="5" t="s">
        <v>99</v>
      </c>
      <c r="D29" s="60" t="s">
        <v>28</v>
      </c>
      <c r="E29" s="61">
        <v>8</v>
      </c>
      <c r="F29" s="61">
        <f>F18*E29</f>
        <v>160</v>
      </c>
      <c r="G29" s="60"/>
      <c r="H29" s="61"/>
      <c r="I29" s="60"/>
      <c r="J29" s="61"/>
      <c r="K29" s="60"/>
      <c r="L29" s="60"/>
      <c r="M29" s="61"/>
    </row>
    <row r="30" spans="1:13" s="4" customFormat="1" x14ac:dyDescent="0.25">
      <c r="A30" s="62"/>
      <c r="B30" s="64"/>
      <c r="C30" s="6" t="s">
        <v>100</v>
      </c>
      <c r="D30" s="60"/>
      <c r="E30" s="61"/>
      <c r="F30" s="61"/>
      <c r="G30" s="60"/>
      <c r="H30" s="61"/>
      <c r="I30" s="60"/>
      <c r="J30" s="61"/>
      <c r="K30" s="60"/>
      <c r="L30" s="60"/>
      <c r="M30" s="60"/>
    </row>
    <row r="31" spans="1:13" s="4" customFormat="1" x14ac:dyDescent="0.25">
      <c r="A31" s="62"/>
      <c r="B31" s="63" t="s">
        <v>94</v>
      </c>
      <c r="C31" s="5" t="s">
        <v>92</v>
      </c>
      <c r="D31" s="60" t="s">
        <v>28</v>
      </c>
      <c r="E31" s="61">
        <v>1.4</v>
      </c>
      <c r="F31" s="61">
        <f>F18*E31</f>
        <v>28</v>
      </c>
      <c r="G31" s="60"/>
      <c r="H31" s="61"/>
      <c r="I31" s="60"/>
      <c r="J31" s="61"/>
      <c r="K31" s="60"/>
      <c r="L31" s="60"/>
      <c r="M31" s="61"/>
    </row>
    <row r="32" spans="1:13" s="4" customFormat="1" x14ac:dyDescent="0.25">
      <c r="A32" s="62"/>
      <c r="B32" s="64"/>
      <c r="C32" s="6" t="s">
        <v>93</v>
      </c>
      <c r="D32" s="60"/>
      <c r="E32" s="61"/>
      <c r="F32" s="61"/>
      <c r="G32" s="60"/>
      <c r="H32" s="61"/>
      <c r="I32" s="60"/>
      <c r="J32" s="61"/>
      <c r="K32" s="60"/>
      <c r="L32" s="60"/>
      <c r="M32" s="60"/>
    </row>
    <row r="33" spans="1:15" s="4" customFormat="1" ht="30" x14ac:dyDescent="0.25">
      <c r="A33" s="62"/>
      <c r="B33" s="81" t="s">
        <v>32</v>
      </c>
      <c r="C33" s="5" t="s">
        <v>101</v>
      </c>
      <c r="D33" s="60" t="s">
        <v>29</v>
      </c>
      <c r="E33" s="83">
        <v>1</v>
      </c>
      <c r="F33" s="83">
        <f>F18*E33</f>
        <v>20</v>
      </c>
      <c r="G33" s="60"/>
      <c r="H33" s="61"/>
      <c r="I33" s="60"/>
      <c r="J33" s="61"/>
      <c r="K33" s="60"/>
      <c r="L33" s="60"/>
      <c r="M33" s="61"/>
    </row>
    <row r="34" spans="1:15" s="4" customFormat="1" ht="30" x14ac:dyDescent="0.25">
      <c r="A34" s="62"/>
      <c r="B34" s="82"/>
      <c r="C34" s="6" t="s">
        <v>102</v>
      </c>
      <c r="D34" s="60"/>
      <c r="E34" s="83"/>
      <c r="F34" s="83"/>
      <c r="G34" s="60"/>
      <c r="H34" s="61"/>
      <c r="I34" s="60"/>
      <c r="J34" s="61"/>
      <c r="K34" s="60"/>
      <c r="L34" s="60"/>
      <c r="M34" s="60"/>
    </row>
    <row r="35" spans="1:15" s="4" customFormat="1" x14ac:dyDescent="0.25">
      <c r="A35" s="62"/>
      <c r="B35" s="63" t="s">
        <v>125</v>
      </c>
      <c r="C35" s="5" t="s">
        <v>103</v>
      </c>
      <c r="D35" s="60" t="s">
        <v>28</v>
      </c>
      <c r="E35" s="61">
        <v>0.7</v>
      </c>
      <c r="F35" s="61">
        <f>F18*E35</f>
        <v>14</v>
      </c>
      <c r="G35" s="60"/>
      <c r="H35" s="61"/>
      <c r="I35" s="60"/>
      <c r="J35" s="61"/>
      <c r="K35" s="60"/>
      <c r="L35" s="60"/>
      <c r="M35" s="61"/>
    </row>
    <row r="36" spans="1:15" s="4" customFormat="1" x14ac:dyDescent="0.25">
      <c r="A36" s="62"/>
      <c r="B36" s="64"/>
      <c r="C36" s="6" t="s">
        <v>104</v>
      </c>
      <c r="D36" s="60"/>
      <c r="E36" s="61"/>
      <c r="F36" s="61"/>
      <c r="G36" s="60"/>
      <c r="H36" s="61"/>
      <c r="I36" s="60"/>
      <c r="J36" s="61"/>
      <c r="K36" s="60"/>
      <c r="L36" s="60"/>
      <c r="M36" s="60"/>
    </row>
    <row r="37" spans="1:15" s="4" customFormat="1" x14ac:dyDescent="0.25">
      <c r="A37" s="62"/>
      <c r="B37" s="63" t="s">
        <v>95</v>
      </c>
      <c r="C37" s="5" t="s">
        <v>105</v>
      </c>
      <c r="D37" s="60" t="s">
        <v>28</v>
      </c>
      <c r="E37" s="61">
        <v>0.24</v>
      </c>
      <c r="F37" s="61">
        <f>F18*E37</f>
        <v>4.8</v>
      </c>
      <c r="G37" s="60"/>
      <c r="H37" s="61"/>
      <c r="I37" s="60"/>
      <c r="J37" s="61"/>
      <c r="K37" s="60"/>
      <c r="L37" s="60"/>
      <c r="M37" s="61"/>
    </row>
    <row r="38" spans="1:15" s="4" customFormat="1" x14ac:dyDescent="0.25">
      <c r="A38" s="62"/>
      <c r="B38" s="64"/>
      <c r="C38" s="6" t="s">
        <v>106</v>
      </c>
      <c r="D38" s="60"/>
      <c r="E38" s="61"/>
      <c r="F38" s="61"/>
      <c r="G38" s="60"/>
      <c r="H38" s="61"/>
      <c r="I38" s="60"/>
      <c r="J38" s="61"/>
      <c r="K38" s="60"/>
      <c r="L38" s="60"/>
      <c r="M38" s="60"/>
    </row>
    <row r="39" spans="1:15" s="4" customFormat="1" x14ac:dyDescent="0.25">
      <c r="A39" s="62"/>
      <c r="B39" s="63" t="s">
        <v>45</v>
      </c>
      <c r="C39" s="5" t="s">
        <v>42</v>
      </c>
      <c r="D39" s="60" t="s">
        <v>44</v>
      </c>
      <c r="E39" s="61">
        <v>6.3</v>
      </c>
      <c r="F39" s="79">
        <f>F19*E39</f>
        <v>8.9459999999999997</v>
      </c>
      <c r="G39" s="60"/>
      <c r="H39" s="61"/>
      <c r="I39" s="60"/>
      <c r="J39" s="61"/>
      <c r="K39" s="60"/>
      <c r="L39" s="60"/>
      <c r="M39" s="61"/>
    </row>
    <row r="40" spans="1:15" s="4" customFormat="1" x14ac:dyDescent="0.25">
      <c r="A40" s="62"/>
      <c r="B40" s="64"/>
      <c r="C40" s="6" t="s">
        <v>43</v>
      </c>
      <c r="D40" s="60"/>
      <c r="E40" s="61"/>
      <c r="F40" s="79"/>
      <c r="G40" s="60"/>
      <c r="H40" s="61"/>
      <c r="I40" s="60"/>
      <c r="J40" s="61"/>
      <c r="K40" s="60"/>
      <c r="L40" s="60"/>
      <c r="M40" s="60"/>
    </row>
    <row r="41" spans="1:15" s="52" customFormat="1" x14ac:dyDescent="0.25">
      <c r="A41" s="62"/>
      <c r="B41" s="63"/>
      <c r="C41" s="28" t="s">
        <v>21</v>
      </c>
      <c r="D41" s="60" t="s">
        <v>22</v>
      </c>
      <c r="E41" s="60">
        <v>2.78</v>
      </c>
      <c r="F41" s="61">
        <f>F19*E41</f>
        <v>3.9475999999999996</v>
      </c>
      <c r="G41" s="60"/>
      <c r="H41" s="61"/>
      <c r="I41" s="60"/>
      <c r="J41" s="61"/>
      <c r="K41" s="60"/>
      <c r="L41" s="60"/>
      <c r="M41" s="61"/>
    </row>
    <row r="42" spans="1:15" s="4" customFormat="1" x14ac:dyDescent="0.25">
      <c r="A42" s="62"/>
      <c r="B42" s="64"/>
      <c r="C42" s="6" t="s">
        <v>23</v>
      </c>
      <c r="D42" s="60"/>
      <c r="E42" s="60"/>
      <c r="F42" s="61"/>
      <c r="G42" s="60"/>
      <c r="H42" s="61"/>
      <c r="I42" s="60"/>
      <c r="J42" s="61"/>
      <c r="K42" s="60"/>
      <c r="L42" s="60"/>
      <c r="M42" s="60"/>
      <c r="O42" s="20"/>
    </row>
    <row r="43" spans="1:15" s="52" customFormat="1" ht="60" x14ac:dyDescent="0.25">
      <c r="A43" s="62">
        <v>3</v>
      </c>
      <c r="B43" s="74" t="s">
        <v>47</v>
      </c>
      <c r="C43" s="29" t="s">
        <v>96</v>
      </c>
      <c r="D43" s="44" t="s">
        <v>29</v>
      </c>
      <c r="E43" s="60"/>
      <c r="F43" s="50">
        <f>F18</f>
        <v>20</v>
      </c>
      <c r="G43" s="60"/>
      <c r="H43" s="60"/>
      <c r="I43" s="60"/>
      <c r="J43" s="60"/>
      <c r="K43" s="60"/>
      <c r="L43" s="60"/>
      <c r="M43" s="60"/>
    </row>
    <row r="44" spans="1:15" s="52" customFormat="1" x14ac:dyDescent="0.25">
      <c r="A44" s="62"/>
      <c r="B44" s="80"/>
      <c r="C44" s="30"/>
      <c r="D44" s="23" t="s">
        <v>41</v>
      </c>
      <c r="E44" s="60"/>
      <c r="F44" s="48">
        <f>F43*3.06*1.5</f>
        <v>91.800000000000011</v>
      </c>
      <c r="G44" s="60"/>
      <c r="H44" s="60"/>
      <c r="I44" s="60"/>
      <c r="J44" s="60"/>
      <c r="K44" s="60"/>
      <c r="L44" s="60"/>
      <c r="M44" s="60"/>
    </row>
    <row r="45" spans="1:15" s="4" customFormat="1" ht="60" x14ac:dyDescent="0.25">
      <c r="A45" s="62"/>
      <c r="B45" s="75"/>
      <c r="C45" s="31" t="s">
        <v>97</v>
      </c>
      <c r="D45" s="45"/>
      <c r="E45" s="60"/>
      <c r="F45" s="51"/>
      <c r="G45" s="60"/>
      <c r="H45" s="60"/>
      <c r="I45" s="60"/>
      <c r="J45" s="60"/>
      <c r="K45" s="60"/>
      <c r="L45" s="60"/>
      <c r="M45" s="60"/>
    </row>
    <row r="46" spans="1:15" s="4" customFormat="1" x14ac:dyDescent="0.25">
      <c r="A46" s="62"/>
      <c r="B46" s="63"/>
      <c r="C46" s="28" t="s">
        <v>14</v>
      </c>
      <c r="D46" s="60" t="s">
        <v>15</v>
      </c>
      <c r="E46" s="60">
        <v>0.38800000000000001</v>
      </c>
      <c r="F46" s="61">
        <f>F44*E46</f>
        <v>35.618400000000008</v>
      </c>
      <c r="G46" s="60"/>
      <c r="H46" s="60"/>
      <c r="I46" s="60"/>
      <c r="J46" s="65"/>
      <c r="K46" s="60"/>
      <c r="L46" s="60"/>
      <c r="M46" s="61"/>
    </row>
    <row r="47" spans="1:15" s="4" customFormat="1" x14ac:dyDescent="0.25">
      <c r="A47" s="62"/>
      <c r="B47" s="64"/>
      <c r="C47" s="6" t="s">
        <v>16</v>
      </c>
      <c r="D47" s="60"/>
      <c r="E47" s="60"/>
      <c r="F47" s="61"/>
      <c r="G47" s="60"/>
      <c r="H47" s="60"/>
      <c r="I47" s="60"/>
      <c r="J47" s="65"/>
      <c r="K47" s="60"/>
      <c r="L47" s="60"/>
      <c r="M47" s="60"/>
    </row>
    <row r="48" spans="1:15" s="52" customFormat="1" x14ac:dyDescent="0.25">
      <c r="A48" s="62"/>
      <c r="B48" s="63"/>
      <c r="C48" s="5" t="s">
        <v>24</v>
      </c>
      <c r="D48" s="60" t="s">
        <v>22</v>
      </c>
      <c r="E48" s="60">
        <v>2.9999999999999997E-4</v>
      </c>
      <c r="F48" s="78">
        <f>F44*E48</f>
        <v>2.7540000000000002E-2</v>
      </c>
      <c r="G48" s="60"/>
      <c r="H48" s="60"/>
      <c r="I48" s="60"/>
      <c r="J48" s="61"/>
      <c r="K48" s="60"/>
      <c r="L48" s="79"/>
      <c r="M48" s="79"/>
    </row>
    <row r="49" spans="1:13" s="4" customFormat="1" x14ac:dyDescent="0.25">
      <c r="A49" s="62"/>
      <c r="B49" s="64"/>
      <c r="C49" s="6" t="s">
        <v>25</v>
      </c>
      <c r="D49" s="60"/>
      <c r="E49" s="60"/>
      <c r="F49" s="78"/>
      <c r="G49" s="60"/>
      <c r="H49" s="60"/>
      <c r="I49" s="60"/>
      <c r="J49" s="61"/>
      <c r="K49" s="60"/>
      <c r="L49" s="79"/>
      <c r="M49" s="79"/>
    </row>
    <row r="50" spans="1:13" s="52" customFormat="1" x14ac:dyDescent="0.25">
      <c r="A50" s="66"/>
      <c r="B50" s="63"/>
      <c r="C50" s="39" t="s">
        <v>17</v>
      </c>
      <c r="D50" s="68"/>
      <c r="E50" s="68"/>
      <c r="F50" s="70"/>
      <c r="G50" s="68"/>
      <c r="H50" s="68"/>
      <c r="I50" s="68"/>
      <c r="J50" s="70"/>
      <c r="K50" s="68"/>
      <c r="L50" s="68"/>
      <c r="M50" s="70"/>
    </row>
    <row r="51" spans="1:13" s="4" customFormat="1" x14ac:dyDescent="0.25">
      <c r="A51" s="67"/>
      <c r="B51" s="64"/>
      <c r="C51" s="40" t="s">
        <v>18</v>
      </c>
      <c r="D51" s="69"/>
      <c r="E51" s="69"/>
      <c r="F51" s="71"/>
      <c r="G51" s="69"/>
      <c r="H51" s="69"/>
      <c r="I51" s="69"/>
      <c r="J51" s="71"/>
      <c r="K51" s="69"/>
      <c r="L51" s="69"/>
      <c r="M51" s="71"/>
    </row>
    <row r="52" spans="1:13" s="4" customFormat="1" x14ac:dyDescent="0.25">
      <c r="A52" s="62"/>
      <c r="B52" s="63" t="s">
        <v>126</v>
      </c>
      <c r="C52" s="5" t="s">
        <v>48</v>
      </c>
      <c r="D52" s="60" t="s">
        <v>44</v>
      </c>
      <c r="E52" s="61">
        <v>0.3</v>
      </c>
      <c r="F52" s="61">
        <f>F44*E52</f>
        <v>27.540000000000003</v>
      </c>
      <c r="G52" s="60"/>
      <c r="H52" s="61"/>
      <c r="I52" s="60"/>
      <c r="J52" s="61"/>
      <c r="K52" s="60"/>
      <c r="L52" s="60"/>
      <c r="M52" s="61"/>
    </row>
    <row r="53" spans="1:13" s="4" customFormat="1" ht="30" x14ac:dyDescent="0.25">
      <c r="A53" s="62"/>
      <c r="B53" s="64"/>
      <c r="C53" s="6" t="s">
        <v>49</v>
      </c>
      <c r="D53" s="60"/>
      <c r="E53" s="61"/>
      <c r="F53" s="61"/>
      <c r="G53" s="60"/>
      <c r="H53" s="61"/>
      <c r="I53" s="60"/>
      <c r="J53" s="61"/>
      <c r="K53" s="60"/>
      <c r="L53" s="60"/>
      <c r="M53" s="60"/>
    </row>
    <row r="54" spans="1:13" s="4" customFormat="1" x14ac:dyDescent="0.25">
      <c r="A54" s="62"/>
      <c r="B54" s="63" t="s">
        <v>127</v>
      </c>
      <c r="C54" s="5" t="s">
        <v>51</v>
      </c>
      <c r="D54" s="60" t="s">
        <v>44</v>
      </c>
      <c r="E54" s="61">
        <v>0.5</v>
      </c>
      <c r="F54" s="61">
        <f>F44*E54</f>
        <v>45.900000000000006</v>
      </c>
      <c r="G54" s="60"/>
      <c r="H54" s="61"/>
      <c r="I54" s="60"/>
      <c r="J54" s="61"/>
      <c r="K54" s="60"/>
      <c r="L54" s="60"/>
      <c r="M54" s="61"/>
    </row>
    <row r="55" spans="1:13" s="4" customFormat="1" x14ac:dyDescent="0.25">
      <c r="A55" s="62"/>
      <c r="B55" s="64"/>
      <c r="C55" s="6" t="s">
        <v>50</v>
      </c>
      <c r="D55" s="60"/>
      <c r="E55" s="61"/>
      <c r="F55" s="61"/>
      <c r="G55" s="60"/>
      <c r="H55" s="61"/>
      <c r="I55" s="60"/>
      <c r="J55" s="61"/>
      <c r="K55" s="60"/>
      <c r="L55" s="60"/>
      <c r="M55" s="60"/>
    </row>
    <row r="56" spans="1:13" s="52" customFormat="1" x14ac:dyDescent="0.25">
      <c r="A56" s="62"/>
      <c r="B56" s="63"/>
      <c r="C56" s="28" t="s">
        <v>21</v>
      </c>
      <c r="D56" s="60" t="s">
        <v>22</v>
      </c>
      <c r="E56" s="60">
        <v>1.9E-3</v>
      </c>
      <c r="F56" s="61">
        <f>F44*E56</f>
        <v>0.17442000000000002</v>
      </c>
      <c r="G56" s="60"/>
      <c r="H56" s="61"/>
      <c r="I56" s="60"/>
      <c r="J56" s="61"/>
      <c r="K56" s="60"/>
      <c r="L56" s="60"/>
      <c r="M56" s="61"/>
    </row>
    <row r="57" spans="1:13" s="4" customFormat="1" x14ac:dyDescent="0.25">
      <c r="A57" s="62"/>
      <c r="B57" s="64"/>
      <c r="C57" s="6" t="s">
        <v>23</v>
      </c>
      <c r="D57" s="60"/>
      <c r="E57" s="60"/>
      <c r="F57" s="61"/>
      <c r="G57" s="60"/>
      <c r="H57" s="61"/>
      <c r="I57" s="60"/>
      <c r="J57" s="61"/>
      <c r="K57" s="60"/>
      <c r="L57" s="60"/>
      <c r="M57" s="60"/>
    </row>
    <row r="58" spans="1:13" s="52" customFormat="1" ht="30" x14ac:dyDescent="0.25">
      <c r="A58" s="62">
        <v>4</v>
      </c>
      <c r="B58" s="74" t="s">
        <v>54</v>
      </c>
      <c r="C58" s="29" t="s">
        <v>53</v>
      </c>
      <c r="D58" s="60" t="s">
        <v>46</v>
      </c>
      <c r="E58" s="60"/>
      <c r="F58" s="76">
        <f>F18*0.25</f>
        <v>5</v>
      </c>
      <c r="G58" s="60"/>
      <c r="H58" s="60"/>
      <c r="I58" s="60"/>
      <c r="J58" s="60"/>
      <c r="K58" s="60"/>
      <c r="L58" s="60"/>
      <c r="M58" s="60"/>
    </row>
    <row r="59" spans="1:13" s="52" customFormat="1" x14ac:dyDescent="0.25">
      <c r="A59" s="62"/>
      <c r="B59" s="75"/>
      <c r="C59" s="31" t="s">
        <v>52</v>
      </c>
      <c r="D59" s="60"/>
      <c r="E59" s="60"/>
      <c r="F59" s="77"/>
      <c r="G59" s="60"/>
      <c r="H59" s="60"/>
      <c r="I59" s="60"/>
      <c r="J59" s="60"/>
      <c r="K59" s="60"/>
      <c r="L59" s="60"/>
      <c r="M59" s="60"/>
    </row>
    <row r="60" spans="1:13" s="4" customFormat="1" x14ac:dyDescent="0.25">
      <c r="A60" s="62"/>
      <c r="B60" s="63"/>
      <c r="C60" s="28" t="s">
        <v>14</v>
      </c>
      <c r="D60" s="60" t="s">
        <v>15</v>
      </c>
      <c r="E60" s="60">
        <v>1.39</v>
      </c>
      <c r="F60" s="61">
        <f>E60*F58</f>
        <v>6.9499999999999993</v>
      </c>
      <c r="G60" s="60"/>
      <c r="H60" s="60"/>
      <c r="I60" s="65"/>
      <c r="J60" s="65"/>
      <c r="K60" s="60"/>
      <c r="L60" s="60"/>
      <c r="M60" s="61"/>
    </row>
    <row r="61" spans="1:13" s="4" customFormat="1" x14ac:dyDescent="0.25">
      <c r="A61" s="62"/>
      <c r="B61" s="64"/>
      <c r="C61" s="6" t="s">
        <v>16</v>
      </c>
      <c r="D61" s="60"/>
      <c r="E61" s="60"/>
      <c r="F61" s="61"/>
      <c r="G61" s="60"/>
      <c r="H61" s="60"/>
      <c r="I61" s="65"/>
      <c r="J61" s="65"/>
      <c r="K61" s="60"/>
      <c r="L61" s="60"/>
      <c r="M61" s="60"/>
    </row>
    <row r="62" spans="1:13" s="4" customFormat="1" x14ac:dyDescent="0.25">
      <c r="A62" s="62"/>
      <c r="B62" s="63" t="s">
        <v>84</v>
      </c>
      <c r="C62" s="5" t="s">
        <v>56</v>
      </c>
      <c r="D62" s="60" t="s">
        <v>27</v>
      </c>
      <c r="E62" s="60">
        <v>0.68</v>
      </c>
      <c r="F62" s="61">
        <f>E62*F58</f>
        <v>3.4000000000000004</v>
      </c>
      <c r="G62" s="60"/>
      <c r="H62" s="60"/>
      <c r="I62" s="60"/>
      <c r="J62" s="65"/>
      <c r="K62" s="60"/>
      <c r="L62" s="65"/>
      <c r="M62" s="61"/>
    </row>
    <row r="63" spans="1:13" s="4" customFormat="1" x14ac:dyDescent="0.25">
      <c r="A63" s="62"/>
      <c r="B63" s="64"/>
      <c r="C63" s="6" t="s">
        <v>55</v>
      </c>
      <c r="D63" s="60"/>
      <c r="E63" s="60"/>
      <c r="F63" s="61"/>
      <c r="G63" s="60"/>
      <c r="H63" s="60"/>
      <c r="I63" s="60"/>
      <c r="J63" s="65"/>
      <c r="K63" s="60"/>
      <c r="L63" s="65"/>
      <c r="M63" s="60"/>
    </row>
    <row r="64" spans="1:13" s="52" customFormat="1" x14ac:dyDescent="0.25">
      <c r="A64" s="66"/>
      <c r="B64" s="63"/>
      <c r="C64" s="39" t="s">
        <v>17</v>
      </c>
      <c r="D64" s="68"/>
      <c r="E64" s="68"/>
      <c r="F64" s="70"/>
      <c r="G64" s="68"/>
      <c r="H64" s="68"/>
      <c r="I64" s="68"/>
      <c r="J64" s="70"/>
      <c r="K64" s="68"/>
      <c r="L64" s="68"/>
      <c r="M64" s="70"/>
    </row>
    <row r="65" spans="1:15" s="4" customFormat="1" x14ac:dyDescent="0.25">
      <c r="A65" s="67"/>
      <c r="B65" s="64"/>
      <c r="C65" s="40" t="s">
        <v>18</v>
      </c>
      <c r="D65" s="69"/>
      <c r="E65" s="69"/>
      <c r="F65" s="71"/>
      <c r="G65" s="69"/>
      <c r="H65" s="69"/>
      <c r="I65" s="69"/>
      <c r="J65" s="71"/>
      <c r="K65" s="69"/>
      <c r="L65" s="69"/>
      <c r="M65" s="71"/>
    </row>
    <row r="66" spans="1:15" s="4" customFormat="1" x14ac:dyDescent="0.25">
      <c r="A66" s="62"/>
      <c r="B66" s="63" t="s">
        <v>128</v>
      </c>
      <c r="C66" s="5" t="s">
        <v>58</v>
      </c>
      <c r="D66" s="60" t="s">
        <v>46</v>
      </c>
      <c r="E66" s="61">
        <v>1.02</v>
      </c>
      <c r="F66" s="61">
        <f>E66*F58</f>
        <v>5.0999999999999996</v>
      </c>
      <c r="G66" s="60"/>
      <c r="H66" s="61"/>
      <c r="I66" s="60"/>
      <c r="J66" s="61"/>
      <c r="K66" s="60"/>
      <c r="L66" s="60"/>
      <c r="M66" s="61"/>
    </row>
    <row r="67" spans="1:15" s="4" customFormat="1" x14ac:dyDescent="0.25">
      <c r="A67" s="62"/>
      <c r="B67" s="64"/>
      <c r="C67" s="6" t="s">
        <v>57</v>
      </c>
      <c r="D67" s="60"/>
      <c r="E67" s="61"/>
      <c r="F67" s="61"/>
      <c r="G67" s="60"/>
      <c r="H67" s="61"/>
      <c r="I67" s="60"/>
      <c r="J67" s="61"/>
      <c r="K67" s="60"/>
      <c r="L67" s="60"/>
      <c r="M67" s="60"/>
    </row>
    <row r="68" spans="1:15" s="4" customFormat="1" ht="30" x14ac:dyDescent="0.25">
      <c r="A68" s="62"/>
      <c r="B68" s="63"/>
      <c r="C68" s="5" t="s">
        <v>60</v>
      </c>
      <c r="D68" s="68" t="s">
        <v>35</v>
      </c>
      <c r="E68" s="70">
        <v>1.04</v>
      </c>
      <c r="F68" s="61">
        <f>F58*E68</f>
        <v>5.2</v>
      </c>
      <c r="G68" s="60"/>
      <c r="H68" s="61"/>
      <c r="I68" s="60"/>
      <c r="J68" s="61"/>
      <c r="K68" s="60"/>
      <c r="L68" s="61"/>
      <c r="M68" s="61"/>
    </row>
    <row r="69" spans="1:15" s="4" customFormat="1" ht="30" x14ac:dyDescent="0.25">
      <c r="A69" s="62"/>
      <c r="B69" s="64"/>
      <c r="C69" s="6" t="s">
        <v>59</v>
      </c>
      <c r="D69" s="69"/>
      <c r="E69" s="71"/>
      <c r="F69" s="61"/>
      <c r="G69" s="60"/>
      <c r="H69" s="61"/>
      <c r="I69" s="60"/>
      <c r="J69" s="61"/>
      <c r="K69" s="60"/>
      <c r="L69" s="61"/>
      <c r="M69" s="60"/>
    </row>
    <row r="70" spans="1:15" s="52" customFormat="1" x14ac:dyDescent="0.25">
      <c r="A70" s="62">
        <v>5</v>
      </c>
      <c r="B70" s="74" t="s">
        <v>61</v>
      </c>
      <c r="C70" s="29" t="s">
        <v>109</v>
      </c>
      <c r="D70" s="86" t="s">
        <v>29</v>
      </c>
      <c r="E70" s="68"/>
      <c r="F70" s="72">
        <f>F18</f>
        <v>20</v>
      </c>
      <c r="G70" s="60"/>
      <c r="H70" s="60"/>
      <c r="I70" s="60"/>
      <c r="J70" s="60"/>
      <c r="K70" s="60"/>
      <c r="L70" s="60"/>
      <c r="M70" s="60"/>
    </row>
    <row r="71" spans="1:15" s="52" customFormat="1" x14ac:dyDescent="0.25">
      <c r="A71" s="62"/>
      <c r="B71" s="75"/>
      <c r="C71" s="32" t="s">
        <v>110</v>
      </c>
      <c r="D71" s="87"/>
      <c r="E71" s="69"/>
      <c r="F71" s="73"/>
      <c r="G71" s="60"/>
      <c r="H71" s="60"/>
      <c r="I71" s="60"/>
      <c r="J71" s="60"/>
      <c r="K71" s="60"/>
      <c r="L71" s="60"/>
      <c r="M71" s="60"/>
    </row>
    <row r="72" spans="1:15" s="4" customFormat="1" x14ac:dyDescent="0.25">
      <c r="A72" s="62"/>
      <c r="B72" s="63"/>
      <c r="C72" s="28" t="s">
        <v>14</v>
      </c>
      <c r="D72" s="60" t="s">
        <v>15</v>
      </c>
      <c r="E72" s="60">
        <v>1.24</v>
      </c>
      <c r="F72" s="61">
        <f>E72*F70</f>
        <v>24.8</v>
      </c>
      <c r="G72" s="60"/>
      <c r="H72" s="60"/>
      <c r="I72" s="65"/>
      <c r="J72" s="65"/>
      <c r="K72" s="60"/>
      <c r="L72" s="60"/>
      <c r="M72" s="61"/>
    </row>
    <row r="73" spans="1:15" s="4" customFormat="1" x14ac:dyDescent="0.25">
      <c r="A73" s="62"/>
      <c r="B73" s="64"/>
      <c r="C73" s="6" t="s">
        <v>16</v>
      </c>
      <c r="D73" s="60"/>
      <c r="E73" s="60"/>
      <c r="F73" s="61"/>
      <c r="G73" s="60"/>
      <c r="H73" s="60"/>
      <c r="I73" s="65"/>
      <c r="J73" s="65"/>
      <c r="K73" s="60"/>
      <c r="L73" s="60"/>
      <c r="M73" s="60"/>
    </row>
    <row r="74" spans="1:15" s="4" customFormat="1" x14ac:dyDescent="0.25">
      <c r="A74" s="62"/>
      <c r="B74" s="63" t="s">
        <v>83</v>
      </c>
      <c r="C74" s="5" t="s">
        <v>38</v>
      </c>
      <c r="D74" s="60" t="s">
        <v>27</v>
      </c>
      <c r="E74" s="60">
        <v>1.25</v>
      </c>
      <c r="F74" s="61">
        <f>E74*F70</f>
        <v>25</v>
      </c>
      <c r="G74" s="60"/>
      <c r="H74" s="60"/>
      <c r="I74" s="60"/>
      <c r="J74" s="65"/>
      <c r="K74" s="60"/>
      <c r="L74" s="65"/>
      <c r="M74" s="61"/>
    </row>
    <row r="75" spans="1:15" s="4" customFormat="1" x14ac:dyDescent="0.25">
      <c r="A75" s="62"/>
      <c r="B75" s="64"/>
      <c r="C75" s="6" t="s">
        <v>39</v>
      </c>
      <c r="D75" s="60"/>
      <c r="E75" s="60"/>
      <c r="F75" s="61"/>
      <c r="G75" s="60"/>
      <c r="H75" s="60"/>
      <c r="I75" s="60"/>
      <c r="J75" s="65"/>
      <c r="K75" s="60"/>
      <c r="L75" s="65"/>
      <c r="M75" s="60"/>
    </row>
    <row r="76" spans="1:15" ht="19.899999999999999" customHeight="1" x14ac:dyDescent="0.25">
      <c r="A76" s="57"/>
      <c r="B76" s="22"/>
      <c r="C76" s="8" t="s">
        <v>5</v>
      </c>
      <c r="D76" s="16"/>
      <c r="E76" s="16"/>
      <c r="F76" s="16"/>
      <c r="G76" s="16"/>
      <c r="H76" s="10"/>
      <c r="I76" s="16"/>
      <c r="J76" s="10"/>
      <c r="K76" s="16"/>
      <c r="L76" s="10"/>
      <c r="M76" s="10"/>
      <c r="N76" s="7"/>
      <c r="O76" s="7"/>
    </row>
    <row r="77" spans="1:15" ht="19.899999999999999" customHeight="1" x14ac:dyDescent="0.25">
      <c r="A77" s="57"/>
      <c r="B77" s="22"/>
      <c r="C77" s="11" t="s">
        <v>19</v>
      </c>
      <c r="D77" s="12" t="s">
        <v>139</v>
      </c>
      <c r="E77" s="16"/>
      <c r="F77" s="16"/>
      <c r="G77" s="16"/>
      <c r="H77" s="16"/>
      <c r="I77" s="16"/>
      <c r="J77" s="16"/>
      <c r="K77" s="16"/>
      <c r="L77" s="16"/>
      <c r="M77" s="18"/>
    </row>
    <row r="78" spans="1:15" ht="19.899999999999999" customHeight="1" x14ac:dyDescent="0.25">
      <c r="A78" s="57"/>
      <c r="B78" s="22"/>
      <c r="C78" s="8" t="s">
        <v>5</v>
      </c>
      <c r="D78" s="16"/>
      <c r="E78" s="16"/>
      <c r="F78" s="16"/>
      <c r="G78" s="16"/>
      <c r="H78" s="16"/>
      <c r="I78" s="16"/>
      <c r="J78" s="16"/>
      <c r="K78" s="16"/>
      <c r="L78" s="16"/>
      <c r="M78" s="10"/>
    </row>
    <row r="79" spans="1:15" ht="19.899999999999999" customHeight="1" x14ac:dyDescent="0.25">
      <c r="A79" s="57"/>
      <c r="B79" s="22"/>
      <c r="C79" s="11" t="s">
        <v>20</v>
      </c>
      <c r="D79" s="12" t="s">
        <v>139</v>
      </c>
      <c r="E79" s="16"/>
      <c r="F79" s="16"/>
      <c r="G79" s="16"/>
      <c r="H79" s="16"/>
      <c r="I79" s="16"/>
      <c r="J79" s="16"/>
      <c r="K79" s="16"/>
      <c r="L79" s="16"/>
      <c r="M79" s="18"/>
    </row>
    <row r="80" spans="1:15" ht="19.899999999999999" customHeight="1" x14ac:dyDescent="0.25">
      <c r="A80" s="57"/>
      <c r="B80" s="22"/>
      <c r="C80" s="9" t="s">
        <v>63</v>
      </c>
      <c r="D80" s="16"/>
      <c r="E80" s="16"/>
      <c r="F80" s="16"/>
      <c r="G80" s="16"/>
      <c r="H80" s="16"/>
      <c r="I80" s="16"/>
      <c r="J80" s="16"/>
      <c r="K80" s="16"/>
      <c r="L80" s="16"/>
      <c r="M80" s="21"/>
    </row>
    <row r="81" spans="1:13" ht="19.899999999999999" customHeight="1" x14ac:dyDescent="0.25">
      <c r="A81" s="94" t="s">
        <v>133</v>
      </c>
      <c r="B81" s="95"/>
      <c r="C81" s="95"/>
      <c r="D81" s="96"/>
      <c r="E81" s="97" t="s">
        <v>26</v>
      </c>
      <c r="F81" s="98"/>
      <c r="G81" s="98"/>
      <c r="H81" s="98"/>
      <c r="I81" s="98"/>
      <c r="J81" s="98"/>
      <c r="K81" s="98"/>
      <c r="L81" s="98"/>
      <c r="M81" s="99"/>
    </row>
    <row r="82" spans="1:13" ht="19.899999999999999" customHeight="1" x14ac:dyDescent="0.25">
      <c r="A82" s="88" t="s">
        <v>134</v>
      </c>
      <c r="B82" s="89"/>
      <c r="C82" s="89"/>
      <c r="D82" s="90"/>
      <c r="E82" s="91"/>
      <c r="F82" s="92"/>
      <c r="G82" s="92"/>
      <c r="H82" s="92"/>
      <c r="I82" s="92"/>
      <c r="J82" s="92"/>
      <c r="K82" s="92"/>
      <c r="L82" s="92"/>
      <c r="M82" s="93"/>
    </row>
    <row r="83" spans="1:13" s="52" customFormat="1" ht="30" x14ac:dyDescent="0.25">
      <c r="A83" s="62">
        <v>6</v>
      </c>
      <c r="B83" s="100" t="s">
        <v>65</v>
      </c>
      <c r="C83" s="29" t="s">
        <v>122</v>
      </c>
      <c r="D83" s="44" t="s">
        <v>28</v>
      </c>
      <c r="E83" s="68"/>
      <c r="F83" s="46">
        <v>565</v>
      </c>
      <c r="G83" s="60"/>
      <c r="H83" s="60"/>
      <c r="I83" s="60"/>
      <c r="J83" s="60"/>
      <c r="K83" s="60"/>
      <c r="L83" s="60"/>
      <c r="M83" s="60"/>
    </row>
    <row r="84" spans="1:13" s="52" customFormat="1" x14ac:dyDescent="0.25">
      <c r="A84" s="62"/>
      <c r="B84" s="100"/>
      <c r="C84" s="30"/>
      <c r="D84" s="23" t="s">
        <v>64</v>
      </c>
      <c r="E84" s="84"/>
      <c r="F84" s="54">
        <f>F18</f>
        <v>20</v>
      </c>
      <c r="G84" s="60"/>
      <c r="H84" s="60"/>
      <c r="I84" s="60"/>
      <c r="J84" s="60"/>
      <c r="K84" s="60"/>
      <c r="L84" s="60"/>
      <c r="M84" s="60"/>
    </row>
    <row r="85" spans="1:13" s="52" customFormat="1" ht="30" x14ac:dyDescent="0.25">
      <c r="A85" s="62"/>
      <c r="B85" s="100"/>
      <c r="C85" s="31" t="s">
        <v>111</v>
      </c>
      <c r="D85" s="45"/>
      <c r="E85" s="69"/>
      <c r="F85" s="49"/>
      <c r="G85" s="60"/>
      <c r="H85" s="60"/>
      <c r="I85" s="60"/>
      <c r="J85" s="60"/>
      <c r="K85" s="60"/>
      <c r="L85" s="60"/>
      <c r="M85" s="60"/>
    </row>
    <row r="86" spans="1:13" s="4" customFormat="1" x14ac:dyDescent="0.25">
      <c r="A86" s="62"/>
      <c r="B86" s="85"/>
      <c r="C86" s="28" t="s">
        <v>14</v>
      </c>
      <c r="D86" s="60" t="s">
        <v>15</v>
      </c>
      <c r="E86" s="60">
        <v>0.20899999999999999</v>
      </c>
      <c r="F86" s="61">
        <f>F83*E86</f>
        <v>118.08499999999999</v>
      </c>
      <c r="G86" s="60"/>
      <c r="H86" s="60"/>
      <c r="I86" s="65"/>
      <c r="J86" s="65"/>
      <c r="K86" s="60"/>
      <c r="L86" s="60"/>
      <c r="M86" s="61"/>
    </row>
    <row r="87" spans="1:13" s="4" customFormat="1" x14ac:dyDescent="0.25">
      <c r="A87" s="62"/>
      <c r="B87" s="85"/>
      <c r="C87" s="6" t="s">
        <v>16</v>
      </c>
      <c r="D87" s="60"/>
      <c r="E87" s="60"/>
      <c r="F87" s="61"/>
      <c r="G87" s="60"/>
      <c r="H87" s="60"/>
      <c r="I87" s="65"/>
      <c r="J87" s="65"/>
      <c r="K87" s="60"/>
      <c r="L87" s="60"/>
      <c r="M87" s="60"/>
    </row>
    <row r="88" spans="1:13" s="4" customFormat="1" x14ac:dyDescent="0.25">
      <c r="A88" s="62"/>
      <c r="B88" s="85" t="s">
        <v>85</v>
      </c>
      <c r="C88" s="5" t="s">
        <v>36</v>
      </c>
      <c r="D88" s="60" t="s">
        <v>27</v>
      </c>
      <c r="E88" s="60">
        <v>0.05</v>
      </c>
      <c r="F88" s="61">
        <f>F83*E88</f>
        <v>28.25</v>
      </c>
      <c r="G88" s="60"/>
      <c r="H88" s="60"/>
      <c r="I88" s="60"/>
      <c r="J88" s="65"/>
      <c r="K88" s="60"/>
      <c r="L88" s="79"/>
      <c r="M88" s="61"/>
    </row>
    <row r="89" spans="1:13" s="4" customFormat="1" x14ac:dyDescent="0.25">
      <c r="A89" s="62"/>
      <c r="B89" s="85"/>
      <c r="C89" s="6" t="s">
        <v>37</v>
      </c>
      <c r="D89" s="60"/>
      <c r="E89" s="60"/>
      <c r="F89" s="61"/>
      <c r="G89" s="60"/>
      <c r="H89" s="60"/>
      <c r="I89" s="60"/>
      <c r="J89" s="65"/>
      <c r="K89" s="60"/>
      <c r="L89" s="79"/>
      <c r="M89" s="60"/>
    </row>
    <row r="90" spans="1:13" s="52" customFormat="1" x14ac:dyDescent="0.25">
      <c r="A90" s="66"/>
      <c r="B90" s="63"/>
      <c r="C90" s="39" t="s">
        <v>17</v>
      </c>
      <c r="D90" s="68"/>
      <c r="E90" s="68"/>
      <c r="F90" s="70"/>
      <c r="G90" s="68"/>
      <c r="H90" s="68"/>
      <c r="I90" s="68"/>
      <c r="J90" s="70"/>
      <c r="K90" s="68"/>
      <c r="L90" s="68"/>
      <c r="M90" s="70"/>
    </row>
    <row r="91" spans="1:13" s="4" customFormat="1" x14ac:dyDescent="0.25">
      <c r="A91" s="67"/>
      <c r="B91" s="64"/>
      <c r="C91" s="40" t="s">
        <v>18</v>
      </c>
      <c r="D91" s="69"/>
      <c r="E91" s="69"/>
      <c r="F91" s="71"/>
      <c r="G91" s="69"/>
      <c r="H91" s="69"/>
      <c r="I91" s="69"/>
      <c r="J91" s="71"/>
      <c r="K91" s="69"/>
      <c r="L91" s="69"/>
      <c r="M91" s="71"/>
    </row>
    <row r="92" spans="1:13" s="4" customFormat="1" ht="30" x14ac:dyDescent="0.25">
      <c r="A92" s="62"/>
      <c r="B92" s="85" t="s">
        <v>32</v>
      </c>
      <c r="C92" s="5" t="s">
        <v>66</v>
      </c>
      <c r="D92" s="60" t="s">
        <v>29</v>
      </c>
      <c r="E92" s="83">
        <v>2</v>
      </c>
      <c r="F92" s="83">
        <f>E92*F84</f>
        <v>40</v>
      </c>
      <c r="G92" s="60"/>
      <c r="H92" s="61"/>
      <c r="I92" s="60"/>
      <c r="J92" s="61"/>
      <c r="K92" s="60"/>
      <c r="L92" s="60"/>
      <c r="M92" s="61"/>
    </row>
    <row r="93" spans="1:13" s="4" customFormat="1" ht="30" x14ac:dyDescent="0.25">
      <c r="A93" s="62"/>
      <c r="B93" s="85"/>
      <c r="C93" s="6" t="s">
        <v>67</v>
      </c>
      <c r="D93" s="60"/>
      <c r="E93" s="83"/>
      <c r="F93" s="83"/>
      <c r="G93" s="60"/>
      <c r="H93" s="61"/>
      <c r="I93" s="60"/>
      <c r="J93" s="61"/>
      <c r="K93" s="60"/>
      <c r="L93" s="60"/>
      <c r="M93" s="60"/>
    </row>
    <row r="94" spans="1:13" s="4" customFormat="1" x14ac:dyDescent="0.25">
      <c r="A94" s="62"/>
      <c r="B94" s="85" t="s">
        <v>68</v>
      </c>
      <c r="C94" s="5" t="s">
        <v>114</v>
      </c>
      <c r="D94" s="60" t="s">
        <v>28</v>
      </c>
      <c r="E94" s="61">
        <v>1.05</v>
      </c>
      <c r="F94" s="83">
        <f>F83*E94</f>
        <v>593.25</v>
      </c>
      <c r="G94" s="60"/>
      <c r="H94" s="61"/>
      <c r="I94" s="60"/>
      <c r="J94" s="61"/>
      <c r="K94" s="60"/>
      <c r="L94" s="60"/>
      <c r="M94" s="61"/>
    </row>
    <row r="95" spans="1:13" s="4" customFormat="1" x14ac:dyDescent="0.25">
      <c r="A95" s="62"/>
      <c r="B95" s="85"/>
      <c r="C95" s="6" t="s">
        <v>115</v>
      </c>
      <c r="D95" s="60"/>
      <c r="E95" s="61"/>
      <c r="F95" s="83"/>
      <c r="G95" s="60"/>
      <c r="H95" s="61"/>
      <c r="I95" s="60"/>
      <c r="J95" s="61"/>
      <c r="K95" s="60"/>
      <c r="L95" s="60"/>
      <c r="M95" s="60"/>
    </row>
    <row r="96" spans="1:13" s="4" customFormat="1" ht="30" x14ac:dyDescent="0.25">
      <c r="A96" s="62"/>
      <c r="B96" s="85" t="s">
        <v>32</v>
      </c>
      <c r="C96" s="5" t="s">
        <v>116</v>
      </c>
      <c r="D96" s="60" t="s">
        <v>29</v>
      </c>
      <c r="E96" s="83">
        <v>3</v>
      </c>
      <c r="F96" s="83">
        <f>E96*F84</f>
        <v>60</v>
      </c>
      <c r="G96" s="60"/>
      <c r="H96" s="61"/>
      <c r="I96" s="60"/>
      <c r="J96" s="61"/>
      <c r="K96" s="60"/>
      <c r="L96" s="60"/>
      <c r="M96" s="61"/>
    </row>
    <row r="97" spans="1:13" s="4" customFormat="1" ht="15" customHeight="1" x14ac:dyDescent="0.25">
      <c r="A97" s="62"/>
      <c r="B97" s="85"/>
      <c r="C97" s="6" t="s">
        <v>117</v>
      </c>
      <c r="D97" s="60"/>
      <c r="E97" s="83"/>
      <c r="F97" s="83"/>
      <c r="G97" s="60"/>
      <c r="H97" s="61"/>
      <c r="I97" s="60"/>
      <c r="J97" s="61"/>
      <c r="K97" s="60"/>
      <c r="L97" s="60"/>
      <c r="M97" s="60"/>
    </row>
    <row r="98" spans="1:13" s="4" customFormat="1" ht="30" x14ac:dyDescent="0.25">
      <c r="A98" s="62"/>
      <c r="B98" s="85" t="s">
        <v>129</v>
      </c>
      <c r="C98" s="5" t="s">
        <v>118</v>
      </c>
      <c r="D98" s="60" t="s">
        <v>28</v>
      </c>
      <c r="E98" s="83">
        <v>2</v>
      </c>
      <c r="F98" s="83">
        <f>E98*F84</f>
        <v>40</v>
      </c>
      <c r="G98" s="60"/>
      <c r="H98" s="61"/>
      <c r="I98" s="60"/>
      <c r="J98" s="61"/>
      <c r="K98" s="60"/>
      <c r="L98" s="60"/>
      <c r="M98" s="61"/>
    </row>
    <row r="99" spans="1:13" s="4" customFormat="1" x14ac:dyDescent="0.25">
      <c r="A99" s="62"/>
      <c r="B99" s="85"/>
      <c r="C99" s="6" t="s">
        <v>119</v>
      </c>
      <c r="D99" s="60"/>
      <c r="E99" s="83"/>
      <c r="F99" s="83"/>
      <c r="G99" s="60"/>
      <c r="H99" s="61"/>
      <c r="I99" s="60"/>
      <c r="J99" s="61"/>
      <c r="K99" s="60"/>
      <c r="L99" s="60"/>
      <c r="M99" s="60"/>
    </row>
    <row r="100" spans="1:13" s="4" customFormat="1" ht="30" x14ac:dyDescent="0.25">
      <c r="A100" s="62"/>
      <c r="B100" s="85"/>
      <c r="C100" s="5" t="s">
        <v>112</v>
      </c>
      <c r="D100" s="60" t="s">
        <v>29</v>
      </c>
      <c r="E100" s="83">
        <v>1</v>
      </c>
      <c r="F100" s="83">
        <f>F84*E100</f>
        <v>20</v>
      </c>
      <c r="G100" s="60"/>
      <c r="H100" s="83"/>
      <c r="I100" s="60"/>
      <c r="J100" s="61"/>
      <c r="K100" s="60"/>
      <c r="L100" s="60"/>
      <c r="M100" s="61"/>
    </row>
    <row r="101" spans="1:13" s="4" customFormat="1" ht="30" x14ac:dyDescent="0.25">
      <c r="A101" s="62"/>
      <c r="B101" s="85"/>
      <c r="C101" s="6" t="s">
        <v>113</v>
      </c>
      <c r="D101" s="60"/>
      <c r="E101" s="83"/>
      <c r="F101" s="83"/>
      <c r="G101" s="60"/>
      <c r="H101" s="83"/>
      <c r="I101" s="60"/>
      <c r="J101" s="61"/>
      <c r="K101" s="60"/>
      <c r="L101" s="60"/>
      <c r="M101" s="60"/>
    </row>
    <row r="102" spans="1:13" ht="19.899999999999999" customHeight="1" x14ac:dyDescent="0.25">
      <c r="A102" s="88" t="s">
        <v>137</v>
      </c>
      <c r="B102" s="89"/>
      <c r="C102" s="89"/>
      <c r="D102" s="90"/>
      <c r="E102" s="25"/>
      <c r="F102" s="26"/>
      <c r="G102" s="26"/>
      <c r="H102" s="26"/>
      <c r="I102" s="26"/>
      <c r="J102" s="26"/>
      <c r="K102" s="26"/>
      <c r="L102" s="26"/>
      <c r="M102" s="27"/>
    </row>
    <row r="103" spans="1:13" ht="30" x14ac:dyDescent="0.25">
      <c r="A103" s="62">
        <v>7</v>
      </c>
      <c r="B103" s="74" t="s">
        <v>69</v>
      </c>
      <c r="C103" s="29" t="s">
        <v>120</v>
      </c>
      <c r="D103" s="60" t="s">
        <v>64</v>
      </c>
      <c r="E103" s="60"/>
      <c r="F103" s="72">
        <f>F18</f>
        <v>20</v>
      </c>
      <c r="G103" s="60"/>
      <c r="H103" s="60"/>
      <c r="I103" s="60"/>
      <c r="J103" s="60"/>
      <c r="K103" s="60"/>
      <c r="L103" s="60"/>
      <c r="M103" s="60"/>
    </row>
    <row r="104" spans="1:13" ht="30" x14ac:dyDescent="0.25">
      <c r="A104" s="62"/>
      <c r="B104" s="75"/>
      <c r="C104" s="31" t="s">
        <v>121</v>
      </c>
      <c r="D104" s="60"/>
      <c r="E104" s="60"/>
      <c r="F104" s="73"/>
      <c r="G104" s="60"/>
      <c r="H104" s="60"/>
      <c r="I104" s="60"/>
      <c r="J104" s="60"/>
      <c r="K104" s="60"/>
      <c r="L104" s="60"/>
      <c r="M104" s="60"/>
    </row>
    <row r="105" spans="1:13" s="4" customFormat="1" x14ac:dyDescent="0.25">
      <c r="A105" s="62"/>
      <c r="B105" s="63"/>
      <c r="C105" s="28" t="s">
        <v>14</v>
      </c>
      <c r="D105" s="60" t="s">
        <v>15</v>
      </c>
      <c r="E105" s="60">
        <v>1.76</v>
      </c>
      <c r="F105" s="61">
        <f>E105*F103</f>
        <v>35.200000000000003</v>
      </c>
      <c r="G105" s="60"/>
      <c r="H105" s="60"/>
      <c r="I105" s="65"/>
      <c r="J105" s="65"/>
      <c r="K105" s="60"/>
      <c r="L105" s="60"/>
      <c r="M105" s="61"/>
    </row>
    <row r="106" spans="1:13" s="4" customFormat="1" x14ac:dyDescent="0.25">
      <c r="A106" s="62"/>
      <c r="B106" s="64"/>
      <c r="C106" s="6" t="s">
        <v>16</v>
      </c>
      <c r="D106" s="60"/>
      <c r="E106" s="60"/>
      <c r="F106" s="61"/>
      <c r="G106" s="60"/>
      <c r="H106" s="60"/>
      <c r="I106" s="65"/>
      <c r="J106" s="65"/>
      <c r="K106" s="60"/>
      <c r="L106" s="60"/>
      <c r="M106" s="60"/>
    </row>
    <row r="107" spans="1:13" s="4" customFormat="1" x14ac:dyDescent="0.25">
      <c r="A107" s="62"/>
      <c r="B107" s="63" t="s">
        <v>86</v>
      </c>
      <c r="C107" s="5" t="s">
        <v>71</v>
      </c>
      <c r="D107" s="60" t="s">
        <v>27</v>
      </c>
      <c r="E107" s="60">
        <v>0.09</v>
      </c>
      <c r="F107" s="61">
        <f>E107*F103</f>
        <v>1.7999999999999998</v>
      </c>
      <c r="G107" s="60"/>
      <c r="H107" s="60"/>
      <c r="I107" s="60"/>
      <c r="J107" s="65"/>
      <c r="K107" s="60"/>
      <c r="L107" s="79"/>
      <c r="M107" s="61"/>
    </row>
    <row r="108" spans="1:13" s="4" customFormat="1" ht="45" x14ac:dyDescent="0.25">
      <c r="A108" s="62"/>
      <c r="B108" s="64"/>
      <c r="C108" s="6" t="s">
        <v>70</v>
      </c>
      <c r="D108" s="60"/>
      <c r="E108" s="60"/>
      <c r="F108" s="61"/>
      <c r="G108" s="60"/>
      <c r="H108" s="60"/>
      <c r="I108" s="60"/>
      <c r="J108" s="65"/>
      <c r="K108" s="60"/>
      <c r="L108" s="79"/>
      <c r="M108" s="60"/>
    </row>
    <row r="109" spans="1:13" s="4" customFormat="1" x14ac:dyDescent="0.25">
      <c r="A109" s="62"/>
      <c r="B109" s="63" t="s">
        <v>87</v>
      </c>
      <c r="C109" s="5" t="s">
        <v>73</v>
      </c>
      <c r="D109" s="60" t="s">
        <v>27</v>
      </c>
      <c r="E109" s="60">
        <v>0.36</v>
      </c>
      <c r="F109" s="61">
        <f>E109*F103</f>
        <v>7.1999999999999993</v>
      </c>
      <c r="G109" s="60"/>
      <c r="H109" s="60"/>
      <c r="I109" s="60"/>
      <c r="J109" s="65"/>
      <c r="K109" s="60"/>
      <c r="L109" s="79"/>
      <c r="M109" s="61"/>
    </row>
    <row r="110" spans="1:13" s="4" customFormat="1" ht="30" x14ac:dyDescent="0.25">
      <c r="A110" s="62"/>
      <c r="B110" s="64"/>
      <c r="C110" s="6" t="s">
        <v>72</v>
      </c>
      <c r="D110" s="60"/>
      <c r="E110" s="60"/>
      <c r="F110" s="61"/>
      <c r="G110" s="60"/>
      <c r="H110" s="60"/>
      <c r="I110" s="60"/>
      <c r="J110" s="65"/>
      <c r="K110" s="60"/>
      <c r="L110" s="79"/>
      <c r="M110" s="60"/>
    </row>
    <row r="111" spans="1:13" s="4" customFormat="1" ht="30" x14ac:dyDescent="0.25">
      <c r="A111" s="62"/>
      <c r="B111" s="63" t="s">
        <v>88</v>
      </c>
      <c r="C111" s="5" t="s">
        <v>75</v>
      </c>
      <c r="D111" s="60" t="s">
        <v>27</v>
      </c>
      <c r="E111" s="60">
        <v>0.25</v>
      </c>
      <c r="F111" s="61">
        <f>E111*F103</f>
        <v>5</v>
      </c>
      <c r="G111" s="60"/>
      <c r="H111" s="60"/>
      <c r="I111" s="60"/>
      <c r="J111" s="65"/>
      <c r="K111" s="60"/>
      <c r="L111" s="79"/>
      <c r="M111" s="61"/>
    </row>
    <row r="112" spans="1:13" s="4" customFormat="1" ht="30" x14ac:dyDescent="0.25">
      <c r="A112" s="62"/>
      <c r="B112" s="64"/>
      <c r="C112" s="6" t="s">
        <v>74</v>
      </c>
      <c r="D112" s="60"/>
      <c r="E112" s="60"/>
      <c r="F112" s="61"/>
      <c r="G112" s="60"/>
      <c r="H112" s="60"/>
      <c r="I112" s="60"/>
      <c r="J112" s="65"/>
      <c r="K112" s="60"/>
      <c r="L112" s="79"/>
      <c r="M112" s="60"/>
    </row>
    <row r="113" spans="1:15" x14ac:dyDescent="0.25">
      <c r="A113" s="62"/>
      <c r="B113" s="63"/>
      <c r="C113" s="5" t="s">
        <v>24</v>
      </c>
      <c r="D113" s="60" t="s">
        <v>22</v>
      </c>
      <c r="E113" s="60">
        <v>0.16</v>
      </c>
      <c r="F113" s="61">
        <f>E113*F103</f>
        <v>3.2</v>
      </c>
      <c r="G113" s="60"/>
      <c r="H113" s="60"/>
      <c r="I113" s="60"/>
      <c r="J113" s="61"/>
      <c r="K113" s="60"/>
      <c r="L113" s="79"/>
      <c r="M113" s="79"/>
    </row>
    <row r="114" spans="1:15" s="4" customFormat="1" x14ac:dyDescent="0.25">
      <c r="A114" s="62"/>
      <c r="B114" s="64"/>
      <c r="C114" s="6" t="s">
        <v>25</v>
      </c>
      <c r="D114" s="60"/>
      <c r="E114" s="60"/>
      <c r="F114" s="61"/>
      <c r="G114" s="60"/>
      <c r="H114" s="60"/>
      <c r="I114" s="60"/>
      <c r="J114" s="61"/>
      <c r="K114" s="60"/>
      <c r="L114" s="79"/>
      <c r="M114" s="79"/>
    </row>
    <row r="115" spans="1:15" x14ac:dyDescent="0.25">
      <c r="A115" s="66"/>
      <c r="B115" s="63"/>
      <c r="C115" s="39" t="s">
        <v>17</v>
      </c>
      <c r="D115" s="68"/>
      <c r="E115" s="68"/>
      <c r="F115" s="70"/>
      <c r="G115" s="68"/>
      <c r="H115" s="68"/>
      <c r="I115" s="68"/>
      <c r="J115" s="70"/>
      <c r="K115" s="68"/>
      <c r="L115" s="68"/>
      <c r="M115" s="70"/>
    </row>
    <row r="116" spans="1:15" s="4" customFormat="1" x14ac:dyDescent="0.25">
      <c r="A116" s="67"/>
      <c r="B116" s="64"/>
      <c r="C116" s="40" t="s">
        <v>18</v>
      </c>
      <c r="D116" s="69"/>
      <c r="E116" s="69"/>
      <c r="F116" s="71"/>
      <c r="G116" s="69"/>
      <c r="H116" s="69"/>
      <c r="I116" s="69"/>
      <c r="J116" s="71"/>
      <c r="K116" s="69"/>
      <c r="L116" s="69"/>
      <c r="M116" s="71"/>
    </row>
    <row r="117" spans="1:15" s="4" customFormat="1" ht="30" x14ac:dyDescent="0.25">
      <c r="A117" s="62"/>
      <c r="B117" s="63" t="s">
        <v>130</v>
      </c>
      <c r="C117" s="5" t="s">
        <v>90</v>
      </c>
      <c r="D117" s="60" t="s">
        <v>28</v>
      </c>
      <c r="E117" s="83">
        <v>2</v>
      </c>
      <c r="F117" s="107">
        <f>E117*F103</f>
        <v>40</v>
      </c>
      <c r="G117" s="107"/>
      <c r="H117" s="107"/>
      <c r="I117" s="60"/>
      <c r="J117" s="61"/>
      <c r="K117" s="60"/>
      <c r="L117" s="60"/>
      <c r="M117" s="61"/>
    </row>
    <row r="118" spans="1:15" s="4" customFormat="1" ht="45" x14ac:dyDescent="0.25">
      <c r="A118" s="62"/>
      <c r="B118" s="64"/>
      <c r="C118" s="6" t="s">
        <v>91</v>
      </c>
      <c r="D118" s="60"/>
      <c r="E118" s="83"/>
      <c r="F118" s="107"/>
      <c r="G118" s="107"/>
      <c r="H118" s="107"/>
      <c r="I118" s="60"/>
      <c r="J118" s="61"/>
      <c r="K118" s="60"/>
      <c r="L118" s="60"/>
      <c r="M118" s="60"/>
    </row>
    <row r="119" spans="1:15" s="4" customFormat="1" ht="30" x14ac:dyDescent="0.25">
      <c r="A119" s="62"/>
      <c r="B119" s="63" t="s">
        <v>77</v>
      </c>
      <c r="C119" s="5" t="s">
        <v>76</v>
      </c>
      <c r="D119" s="60" t="s">
        <v>28</v>
      </c>
      <c r="E119" s="61">
        <v>1.4</v>
      </c>
      <c r="F119" s="61">
        <f>F103*E119</f>
        <v>28</v>
      </c>
      <c r="G119" s="60"/>
      <c r="H119" s="61"/>
      <c r="I119" s="60"/>
      <c r="J119" s="61"/>
      <c r="K119" s="60"/>
      <c r="L119" s="60"/>
      <c r="M119" s="61"/>
    </row>
    <row r="120" spans="1:15" s="4" customFormat="1" ht="30" x14ac:dyDescent="0.25">
      <c r="A120" s="62"/>
      <c r="B120" s="64"/>
      <c r="C120" s="6" t="s">
        <v>78</v>
      </c>
      <c r="D120" s="60"/>
      <c r="E120" s="61"/>
      <c r="F120" s="61"/>
      <c r="G120" s="60"/>
      <c r="H120" s="61"/>
      <c r="I120" s="60"/>
      <c r="J120" s="61"/>
      <c r="K120" s="60"/>
      <c r="L120" s="60"/>
      <c r="M120" s="60"/>
    </row>
    <row r="121" spans="1:15" s="4" customFormat="1" x14ac:dyDescent="0.25">
      <c r="A121" s="62"/>
      <c r="B121" s="63" t="s">
        <v>62</v>
      </c>
      <c r="C121" s="5" t="s">
        <v>79</v>
      </c>
      <c r="D121" s="60" t="s">
        <v>44</v>
      </c>
      <c r="E121" s="61">
        <v>0.02</v>
      </c>
      <c r="F121" s="61">
        <f>F103*E121</f>
        <v>0.4</v>
      </c>
      <c r="G121" s="60"/>
      <c r="H121" s="61"/>
      <c r="I121" s="60"/>
      <c r="J121" s="61"/>
      <c r="K121" s="60"/>
      <c r="L121" s="60"/>
      <c r="M121" s="61"/>
    </row>
    <row r="122" spans="1:15" s="4" customFormat="1" x14ac:dyDescent="0.25">
      <c r="A122" s="62"/>
      <c r="B122" s="64"/>
      <c r="C122" s="6" t="s">
        <v>80</v>
      </c>
      <c r="D122" s="60"/>
      <c r="E122" s="61"/>
      <c r="F122" s="61"/>
      <c r="G122" s="60"/>
      <c r="H122" s="61"/>
      <c r="I122" s="60"/>
      <c r="J122" s="61"/>
      <c r="K122" s="60"/>
      <c r="L122" s="60"/>
      <c r="M122" s="60"/>
    </row>
    <row r="123" spans="1:15" x14ac:dyDescent="0.25">
      <c r="A123" s="62"/>
      <c r="B123" s="63"/>
      <c r="C123" s="28" t="s">
        <v>21</v>
      </c>
      <c r="D123" s="60" t="s">
        <v>22</v>
      </c>
      <c r="E123" s="60">
        <v>0.04</v>
      </c>
      <c r="F123" s="61">
        <f>F103*E123</f>
        <v>0.8</v>
      </c>
      <c r="G123" s="60"/>
      <c r="H123" s="61"/>
      <c r="I123" s="60"/>
      <c r="J123" s="61"/>
      <c r="K123" s="60"/>
      <c r="L123" s="60"/>
      <c r="M123" s="61"/>
    </row>
    <row r="124" spans="1:15" s="4" customFormat="1" x14ac:dyDescent="0.25">
      <c r="A124" s="62"/>
      <c r="B124" s="64"/>
      <c r="C124" s="6" t="s">
        <v>23</v>
      </c>
      <c r="D124" s="60"/>
      <c r="E124" s="60"/>
      <c r="F124" s="61"/>
      <c r="G124" s="60"/>
      <c r="H124" s="61"/>
      <c r="I124" s="60"/>
      <c r="J124" s="61"/>
      <c r="K124" s="60"/>
      <c r="L124" s="60"/>
      <c r="M124" s="60"/>
    </row>
    <row r="125" spans="1:15" ht="19.899999999999999" customHeight="1" x14ac:dyDescent="0.25">
      <c r="A125" s="57"/>
      <c r="B125" s="22"/>
      <c r="C125" s="8" t="s">
        <v>5</v>
      </c>
      <c r="D125" s="16"/>
      <c r="E125" s="16"/>
      <c r="F125" s="16"/>
      <c r="G125" s="16"/>
      <c r="H125" s="10"/>
      <c r="I125" s="16"/>
      <c r="J125" s="10"/>
      <c r="K125" s="16"/>
      <c r="L125" s="10"/>
      <c r="M125" s="10"/>
      <c r="O125" s="7"/>
    </row>
    <row r="126" spans="1:15" s="4" customFormat="1" ht="19.899999999999999" customHeight="1" x14ac:dyDescent="0.25">
      <c r="A126" s="57"/>
      <c r="B126" s="22"/>
      <c r="C126" s="19" t="s">
        <v>31</v>
      </c>
      <c r="D126" s="12" t="s">
        <v>139</v>
      </c>
      <c r="E126" s="16"/>
      <c r="F126" s="18"/>
      <c r="G126" s="16"/>
      <c r="H126" s="18"/>
      <c r="I126" s="16"/>
      <c r="J126" s="18"/>
      <c r="K126" s="16"/>
      <c r="L126" s="16"/>
      <c r="M126" s="18"/>
    </row>
    <row r="127" spans="1:15" ht="19.899999999999999" customHeight="1" x14ac:dyDescent="0.25">
      <c r="A127" s="57"/>
      <c r="B127" s="22"/>
      <c r="C127" s="8" t="s">
        <v>5</v>
      </c>
      <c r="D127" s="16"/>
      <c r="E127" s="16"/>
      <c r="F127" s="16"/>
      <c r="G127" s="16"/>
      <c r="H127" s="16"/>
      <c r="I127" s="16"/>
      <c r="J127" s="16"/>
      <c r="K127" s="16"/>
      <c r="L127" s="16"/>
      <c r="M127" s="10"/>
    </row>
    <row r="128" spans="1:15" ht="19.899999999999999" customHeight="1" x14ac:dyDescent="0.25">
      <c r="A128" s="57"/>
      <c r="B128" s="22"/>
      <c r="C128" s="11" t="s">
        <v>20</v>
      </c>
      <c r="D128" s="12" t="s">
        <v>139</v>
      </c>
      <c r="E128" s="16"/>
      <c r="F128" s="16"/>
      <c r="G128" s="16"/>
      <c r="H128" s="16"/>
      <c r="I128" s="16"/>
      <c r="J128" s="16"/>
      <c r="K128" s="16"/>
      <c r="L128" s="16"/>
      <c r="M128" s="18"/>
    </row>
    <row r="129" spans="1:13" ht="19.899999999999999" customHeight="1" x14ac:dyDescent="0.25">
      <c r="A129" s="57"/>
      <c r="B129" s="22"/>
      <c r="C129" s="9" t="s">
        <v>63</v>
      </c>
      <c r="D129" s="16"/>
      <c r="E129" s="16"/>
      <c r="F129" s="16"/>
      <c r="G129" s="16"/>
      <c r="H129" s="16"/>
      <c r="I129" s="16"/>
      <c r="J129" s="16"/>
      <c r="K129" s="16"/>
      <c r="L129" s="16"/>
      <c r="M129" s="21"/>
    </row>
    <row r="130" spans="1:13" ht="19.899999999999999" customHeight="1" x14ac:dyDescent="0.25">
      <c r="A130" s="57"/>
      <c r="B130" s="22"/>
      <c r="C130" s="9" t="s">
        <v>135</v>
      </c>
      <c r="D130" s="16"/>
      <c r="E130" s="16"/>
      <c r="F130" s="16"/>
      <c r="G130" s="16"/>
      <c r="H130" s="16"/>
      <c r="I130" s="16"/>
      <c r="J130" s="16"/>
      <c r="K130" s="16"/>
      <c r="L130" s="16"/>
      <c r="M130" s="21"/>
    </row>
    <row r="131" spans="1:13" ht="19.899999999999999" customHeight="1" x14ac:dyDescent="0.25">
      <c r="A131" s="57"/>
      <c r="B131" s="22"/>
      <c r="C131" s="11" t="s">
        <v>30</v>
      </c>
      <c r="D131" s="12" t="s">
        <v>139</v>
      </c>
      <c r="E131" s="16"/>
      <c r="F131" s="16"/>
      <c r="G131" s="16"/>
      <c r="H131" s="41">
        <f>H76+H125</f>
        <v>0</v>
      </c>
      <c r="I131" s="16"/>
      <c r="J131" s="16"/>
      <c r="K131" s="16"/>
      <c r="L131" s="16"/>
      <c r="M131" s="18"/>
    </row>
    <row r="132" spans="1:13" ht="19.899999999999999" customHeight="1" x14ac:dyDescent="0.25">
      <c r="A132" s="57"/>
      <c r="B132" s="22"/>
      <c r="C132" s="8" t="s">
        <v>5</v>
      </c>
      <c r="D132" s="16"/>
      <c r="E132" s="16"/>
      <c r="F132" s="16"/>
      <c r="G132" s="16"/>
      <c r="H132" s="16"/>
      <c r="I132" s="16"/>
      <c r="J132" s="16"/>
      <c r="K132" s="16"/>
      <c r="L132" s="16"/>
      <c r="M132" s="10"/>
    </row>
    <row r="133" spans="1:13" s="59" customFormat="1" ht="19.899999999999999" customHeight="1" x14ac:dyDescent="0.25">
      <c r="A133" s="57"/>
      <c r="B133" s="58"/>
      <c r="C133" s="11" t="s">
        <v>131</v>
      </c>
      <c r="D133" s="12">
        <v>0.03</v>
      </c>
      <c r="E133" s="55"/>
      <c r="F133" s="55"/>
      <c r="G133" s="55"/>
      <c r="H133" s="56"/>
      <c r="I133" s="55"/>
      <c r="J133" s="55"/>
      <c r="K133" s="55"/>
      <c r="L133" s="55"/>
      <c r="M133" s="56"/>
    </row>
    <row r="134" spans="1:13" s="59" customFormat="1" ht="19.899999999999999" customHeight="1" x14ac:dyDescent="0.25">
      <c r="A134" s="57"/>
      <c r="B134" s="58"/>
      <c r="C134" s="8" t="s">
        <v>5</v>
      </c>
      <c r="D134" s="55"/>
      <c r="E134" s="55"/>
      <c r="F134" s="55"/>
      <c r="G134" s="55"/>
      <c r="H134" s="55"/>
      <c r="I134" s="55"/>
      <c r="J134" s="55"/>
      <c r="K134" s="55"/>
      <c r="L134" s="55"/>
      <c r="M134" s="10"/>
    </row>
    <row r="135" spans="1:13" s="36" customFormat="1" ht="19.899999999999999" customHeight="1" x14ac:dyDescent="0.25">
      <c r="A135" s="57"/>
      <c r="B135" s="38"/>
      <c r="C135" s="11" t="s">
        <v>89</v>
      </c>
      <c r="D135" s="12">
        <v>0.18</v>
      </c>
      <c r="E135" s="34"/>
      <c r="F135" s="34"/>
      <c r="G135" s="34"/>
      <c r="H135" s="35"/>
      <c r="I135" s="34"/>
      <c r="J135" s="34"/>
      <c r="K135" s="34"/>
      <c r="L135" s="34"/>
      <c r="M135" s="35"/>
    </row>
    <row r="136" spans="1:13" ht="19.899999999999999" customHeight="1" x14ac:dyDescent="0.25">
      <c r="A136" s="57"/>
      <c r="B136" s="22"/>
      <c r="C136" s="9" t="s">
        <v>5</v>
      </c>
      <c r="D136" s="16"/>
      <c r="E136" s="16"/>
      <c r="F136" s="16"/>
      <c r="G136" s="16"/>
      <c r="H136" s="16"/>
      <c r="I136" s="16"/>
      <c r="J136" s="16"/>
      <c r="K136" s="16"/>
      <c r="L136" s="16"/>
      <c r="M136" s="13"/>
    </row>
    <row r="137" spans="1:13" s="14" customFormat="1" x14ac:dyDescent="0.25">
      <c r="A137" s="43"/>
      <c r="B137" s="110" t="s">
        <v>140</v>
      </c>
      <c r="C137" s="110"/>
      <c r="D137" s="110"/>
      <c r="E137" s="110"/>
      <c r="F137" s="110"/>
      <c r="G137" s="110"/>
      <c r="H137" s="110"/>
      <c r="I137" s="110"/>
      <c r="J137" s="110"/>
      <c r="K137" s="110"/>
      <c r="L137" s="110"/>
      <c r="M137" s="110"/>
    </row>
    <row r="138" spans="1:13" s="14" customFormat="1" x14ac:dyDescent="0.25">
      <c r="A138" s="43"/>
      <c r="B138" s="109"/>
      <c r="C138" s="109"/>
      <c r="D138" s="109"/>
      <c r="E138" s="109"/>
      <c r="F138" s="109"/>
      <c r="G138" s="109"/>
      <c r="H138" s="109"/>
      <c r="I138" s="109"/>
      <c r="J138" s="109"/>
      <c r="K138" s="109"/>
      <c r="L138" s="109"/>
      <c r="M138" s="109"/>
    </row>
    <row r="139" spans="1:13" s="14" customFormat="1" x14ac:dyDescent="0.25">
      <c r="A139" s="43"/>
      <c r="B139" s="109"/>
      <c r="C139" s="109"/>
      <c r="D139" s="109"/>
      <c r="E139" s="109"/>
      <c r="F139" s="109"/>
      <c r="G139" s="109"/>
      <c r="H139" s="109"/>
      <c r="I139" s="109"/>
      <c r="J139" s="109"/>
      <c r="K139" s="109"/>
      <c r="L139" s="109"/>
      <c r="M139" s="109"/>
    </row>
    <row r="140" spans="1:13" s="14" customFormat="1" x14ac:dyDescent="0.25">
      <c r="A140" s="43"/>
      <c r="B140" s="109"/>
      <c r="C140" s="109"/>
      <c r="D140" s="109"/>
      <c r="E140" s="109"/>
      <c r="F140" s="109"/>
      <c r="G140" s="109"/>
      <c r="H140" s="109"/>
      <c r="I140" s="109"/>
      <c r="J140" s="109"/>
      <c r="K140" s="109"/>
      <c r="L140" s="109"/>
      <c r="M140" s="109"/>
    </row>
    <row r="141" spans="1:13" s="14" customFormat="1" x14ac:dyDescent="0.25">
      <c r="A141" s="43"/>
      <c r="B141" s="109"/>
      <c r="C141" s="109"/>
      <c r="D141" s="109"/>
      <c r="E141" s="109"/>
      <c r="F141" s="109"/>
      <c r="G141" s="109"/>
      <c r="H141" s="109"/>
      <c r="I141" s="109"/>
      <c r="J141" s="109"/>
      <c r="K141" s="109"/>
      <c r="L141" s="109"/>
      <c r="M141" s="109"/>
    </row>
    <row r="142" spans="1:13" s="14" customFormat="1" x14ac:dyDescent="0.25">
      <c r="A142" s="101"/>
      <c r="B142" s="101"/>
      <c r="C142" s="101"/>
      <c r="D142" s="101"/>
      <c r="E142" s="101"/>
      <c r="F142" s="101"/>
      <c r="G142" s="101"/>
      <c r="H142" s="101"/>
      <c r="I142" s="101"/>
      <c r="J142" s="101"/>
      <c r="K142" s="101"/>
      <c r="L142" s="101"/>
      <c r="M142" s="101"/>
    </row>
  </sheetData>
  <mergeCells count="630">
    <mergeCell ref="B137:M141"/>
    <mergeCell ref="M16:M17"/>
    <mergeCell ref="D12:D13"/>
    <mergeCell ref="F12:F13"/>
    <mergeCell ref="A16:A17"/>
    <mergeCell ref="J16:J17"/>
    <mergeCell ref="K16:K17"/>
    <mergeCell ref="L16:L17"/>
    <mergeCell ref="E16:E17"/>
    <mergeCell ref="F16:F17"/>
    <mergeCell ref="G16:G17"/>
    <mergeCell ref="K14:K15"/>
    <mergeCell ref="L14:L15"/>
    <mergeCell ref="M14:M15"/>
    <mergeCell ref="B12:B13"/>
    <mergeCell ref="A14:A15"/>
    <mergeCell ref="B14:B15"/>
    <mergeCell ref="D14:D15"/>
    <mergeCell ref="E14:E15"/>
    <mergeCell ref="F14:F15"/>
    <mergeCell ref="G14:G15"/>
    <mergeCell ref="H14:H15"/>
    <mergeCell ref="I14:I15"/>
    <mergeCell ref="J14:J15"/>
    <mergeCell ref="H16:H17"/>
    <mergeCell ref="A3:M3"/>
    <mergeCell ref="A12:A13"/>
    <mergeCell ref="E12:E13"/>
    <mergeCell ref="G12:G13"/>
    <mergeCell ref="H12:H13"/>
    <mergeCell ref="I12:I13"/>
    <mergeCell ref="J12:J13"/>
    <mergeCell ref="K12:K13"/>
    <mergeCell ref="L12:L13"/>
    <mergeCell ref="M12:M13"/>
    <mergeCell ref="A11:D11"/>
    <mergeCell ref="E11:M11"/>
    <mergeCell ref="M121:M122"/>
    <mergeCell ref="A115:A116"/>
    <mergeCell ref="D115:D116"/>
    <mergeCell ref="E115:E116"/>
    <mergeCell ref="F115:F116"/>
    <mergeCell ref="A123:A124"/>
    <mergeCell ref="D123:D124"/>
    <mergeCell ref="E123:E124"/>
    <mergeCell ref="F123:F124"/>
    <mergeCell ref="G123:G124"/>
    <mergeCell ref="H123:H124"/>
    <mergeCell ref="I123:I124"/>
    <mergeCell ref="J123:J124"/>
    <mergeCell ref="K123:K124"/>
    <mergeCell ref="L123:L124"/>
    <mergeCell ref="M123:M124"/>
    <mergeCell ref="G115:G116"/>
    <mergeCell ref="H115:H116"/>
    <mergeCell ref="I115:I116"/>
    <mergeCell ref="J115:J116"/>
    <mergeCell ref="A121:A122"/>
    <mergeCell ref="D121:D122"/>
    <mergeCell ref="E121:E122"/>
    <mergeCell ref="H117:H118"/>
    <mergeCell ref="M119:M120"/>
    <mergeCell ref="K115:K116"/>
    <mergeCell ref="L115:L116"/>
    <mergeCell ref="M115:M116"/>
    <mergeCell ref="A117:A118"/>
    <mergeCell ref="D117:D118"/>
    <mergeCell ref="E117:E118"/>
    <mergeCell ref="F117:F118"/>
    <mergeCell ref="G117:G118"/>
    <mergeCell ref="A119:A120"/>
    <mergeCell ref="D119:D120"/>
    <mergeCell ref="E119:E120"/>
    <mergeCell ref="F119:F120"/>
    <mergeCell ref="G119:G120"/>
    <mergeCell ref="H119:H120"/>
    <mergeCell ref="I119:I120"/>
    <mergeCell ref="J119:J120"/>
    <mergeCell ref="K119:K120"/>
    <mergeCell ref="M117:M118"/>
    <mergeCell ref="M113:M114"/>
    <mergeCell ref="L107:L108"/>
    <mergeCell ref="M107:M108"/>
    <mergeCell ref="A109:A110"/>
    <mergeCell ref="D109:D110"/>
    <mergeCell ref="E109:E110"/>
    <mergeCell ref="G109:G110"/>
    <mergeCell ref="H109:H110"/>
    <mergeCell ref="I109:I110"/>
    <mergeCell ref="J109:J110"/>
    <mergeCell ref="K109:K110"/>
    <mergeCell ref="L109:L110"/>
    <mergeCell ref="M109:M110"/>
    <mergeCell ref="A107:A108"/>
    <mergeCell ref="D107:D108"/>
    <mergeCell ref="E107:E108"/>
    <mergeCell ref="G107:G108"/>
    <mergeCell ref="H107:H108"/>
    <mergeCell ref="I107:I108"/>
    <mergeCell ref="M111:M112"/>
    <mergeCell ref="A113:A114"/>
    <mergeCell ref="D113:D114"/>
    <mergeCell ref="E113:E114"/>
    <mergeCell ref="E111:E112"/>
    <mergeCell ref="I16:I17"/>
    <mergeCell ref="J98:J99"/>
    <mergeCell ref="K98:K99"/>
    <mergeCell ref="L98:L99"/>
    <mergeCell ref="K68:K69"/>
    <mergeCell ref="L68:L69"/>
    <mergeCell ref="J29:J30"/>
    <mergeCell ref="K29:K30"/>
    <mergeCell ref="L29:L30"/>
    <mergeCell ref="J33:J34"/>
    <mergeCell ref="K33:K34"/>
    <mergeCell ref="L33:L34"/>
    <mergeCell ref="J37:J38"/>
    <mergeCell ref="K37:K38"/>
    <mergeCell ref="L37:L38"/>
    <mergeCell ref="J41:J42"/>
    <mergeCell ref="K41:K42"/>
    <mergeCell ref="L41:L42"/>
    <mergeCell ref="K27:K28"/>
    <mergeCell ref="L27:L28"/>
    <mergeCell ref="A142:M142"/>
    <mergeCell ref="H6:K6"/>
    <mergeCell ref="A1:M1"/>
    <mergeCell ref="G8:H8"/>
    <mergeCell ref="I8:J8"/>
    <mergeCell ref="K8:L8"/>
    <mergeCell ref="M8:M9"/>
    <mergeCell ref="A8:A9"/>
    <mergeCell ref="B8:B9"/>
    <mergeCell ref="C8:C9"/>
    <mergeCell ref="D8:D9"/>
    <mergeCell ref="E8:E9"/>
    <mergeCell ref="F8:F9"/>
    <mergeCell ref="A2:M2"/>
    <mergeCell ref="A4:M4"/>
    <mergeCell ref="B16:B17"/>
    <mergeCell ref="D16:D17"/>
    <mergeCell ref="K88:K89"/>
    <mergeCell ref="L88:L89"/>
    <mergeCell ref="A88:A89"/>
    <mergeCell ref="B88:B89"/>
    <mergeCell ref="D88:D89"/>
    <mergeCell ref="E88:E89"/>
    <mergeCell ref="F88:F89"/>
    <mergeCell ref="A102:D102"/>
    <mergeCell ref="A103:A104"/>
    <mergeCell ref="B103:B104"/>
    <mergeCell ref="D103:D104"/>
    <mergeCell ref="E103:E104"/>
    <mergeCell ref="F103:F104"/>
    <mergeCell ref="K103:K104"/>
    <mergeCell ref="L103:L104"/>
    <mergeCell ref="M103:M104"/>
    <mergeCell ref="H103:H104"/>
    <mergeCell ref="I103:I104"/>
    <mergeCell ref="J103:J104"/>
    <mergeCell ref="G103:G104"/>
    <mergeCell ref="J105:J106"/>
    <mergeCell ref="G111:G112"/>
    <mergeCell ref="H111:H112"/>
    <mergeCell ref="I111:I112"/>
    <mergeCell ref="J111:J112"/>
    <mergeCell ref="K111:K112"/>
    <mergeCell ref="L111:L112"/>
    <mergeCell ref="J107:J108"/>
    <mergeCell ref="K107:K108"/>
    <mergeCell ref="F111:F112"/>
    <mergeCell ref="F107:F108"/>
    <mergeCell ref="F109:F110"/>
    <mergeCell ref="A105:A106"/>
    <mergeCell ref="B105:B106"/>
    <mergeCell ref="D105:D106"/>
    <mergeCell ref="E105:E106"/>
    <mergeCell ref="F105:F106"/>
    <mergeCell ref="G105:G106"/>
    <mergeCell ref="A111:A112"/>
    <mergeCell ref="D111:D112"/>
    <mergeCell ref="B123:B124"/>
    <mergeCell ref="B119:B120"/>
    <mergeCell ref="B121:B122"/>
    <mergeCell ref="B115:B116"/>
    <mergeCell ref="B117:B118"/>
    <mergeCell ref="B111:B112"/>
    <mergeCell ref="B113:B114"/>
    <mergeCell ref="B109:B110"/>
    <mergeCell ref="B107:B108"/>
    <mergeCell ref="F121:F122"/>
    <mergeCell ref="G121:G122"/>
    <mergeCell ref="H121:H122"/>
    <mergeCell ref="I121:I122"/>
    <mergeCell ref="J121:J122"/>
    <mergeCell ref="K121:K122"/>
    <mergeCell ref="L121:L122"/>
    <mergeCell ref="G113:G114"/>
    <mergeCell ref="H113:H114"/>
    <mergeCell ref="I113:I114"/>
    <mergeCell ref="J113:J114"/>
    <mergeCell ref="K113:K114"/>
    <mergeCell ref="L113:L114"/>
    <mergeCell ref="I117:I118"/>
    <mergeCell ref="J117:J118"/>
    <mergeCell ref="K117:K118"/>
    <mergeCell ref="L117:L118"/>
    <mergeCell ref="F113:F114"/>
    <mergeCell ref="L119:L120"/>
    <mergeCell ref="M105:M106"/>
    <mergeCell ref="J21:J22"/>
    <mergeCell ref="K21:K22"/>
    <mergeCell ref="L21:L22"/>
    <mergeCell ref="M21:M22"/>
    <mergeCell ref="A23:A24"/>
    <mergeCell ref="B23:B24"/>
    <mergeCell ref="K92:K93"/>
    <mergeCell ref="L92:L93"/>
    <mergeCell ref="M92:M93"/>
    <mergeCell ref="A94:A95"/>
    <mergeCell ref="K94:K95"/>
    <mergeCell ref="L94:L95"/>
    <mergeCell ref="L96:L97"/>
    <mergeCell ref="M96:M97"/>
    <mergeCell ref="M88:M89"/>
    <mergeCell ref="A90:A91"/>
    <mergeCell ref="B90:B91"/>
    <mergeCell ref="D90:D91"/>
    <mergeCell ref="K105:K106"/>
    <mergeCell ref="L105:L106"/>
    <mergeCell ref="E90:E91"/>
    <mergeCell ref="H105:H106"/>
    <mergeCell ref="I105:I106"/>
    <mergeCell ref="M18:M20"/>
    <mergeCell ref="A21:A22"/>
    <mergeCell ref="B21:B22"/>
    <mergeCell ref="D21:D22"/>
    <mergeCell ref="E21:E22"/>
    <mergeCell ref="F21:F22"/>
    <mergeCell ref="G21:G22"/>
    <mergeCell ref="H21:H22"/>
    <mergeCell ref="I21:I22"/>
    <mergeCell ref="A18:A20"/>
    <mergeCell ref="B18:B20"/>
    <mergeCell ref="E18:E20"/>
    <mergeCell ref="G18:G20"/>
    <mergeCell ref="H18:H20"/>
    <mergeCell ref="I18:I20"/>
    <mergeCell ref="J18:J20"/>
    <mergeCell ref="K18:K20"/>
    <mergeCell ref="L18:L20"/>
    <mergeCell ref="K90:K91"/>
    <mergeCell ref="L90:L91"/>
    <mergeCell ref="M90:M91"/>
    <mergeCell ref="D60:D61"/>
    <mergeCell ref="E60:E61"/>
    <mergeCell ref="F60:F61"/>
    <mergeCell ref="G60:G61"/>
    <mergeCell ref="H60:H61"/>
    <mergeCell ref="I60:I61"/>
    <mergeCell ref="M68:M69"/>
    <mergeCell ref="A82:D82"/>
    <mergeCell ref="E82:M82"/>
    <mergeCell ref="A81:D81"/>
    <mergeCell ref="E81:M81"/>
    <mergeCell ref="A83:A85"/>
    <mergeCell ref="B83:B85"/>
    <mergeCell ref="A86:A87"/>
    <mergeCell ref="B86:B87"/>
    <mergeCell ref="D86:D87"/>
    <mergeCell ref="A60:A61"/>
    <mergeCell ref="B60:B61"/>
    <mergeCell ref="G88:G89"/>
    <mergeCell ref="I88:I89"/>
    <mergeCell ref="J88:J89"/>
    <mergeCell ref="A68:A69"/>
    <mergeCell ref="B68:B69"/>
    <mergeCell ref="D68:D69"/>
    <mergeCell ref="E68:E69"/>
    <mergeCell ref="F68:F69"/>
    <mergeCell ref="G68:G69"/>
    <mergeCell ref="H68:H69"/>
    <mergeCell ref="I68:I69"/>
    <mergeCell ref="H66:H67"/>
    <mergeCell ref="I66:I67"/>
    <mergeCell ref="A70:A71"/>
    <mergeCell ref="B70:B71"/>
    <mergeCell ref="D70:D71"/>
    <mergeCell ref="E70:E71"/>
    <mergeCell ref="J68:J69"/>
    <mergeCell ref="A96:A97"/>
    <mergeCell ref="B96:B97"/>
    <mergeCell ref="D96:D97"/>
    <mergeCell ref="E96:E97"/>
    <mergeCell ref="F96:F97"/>
    <mergeCell ref="G96:G97"/>
    <mergeCell ref="H96:H97"/>
    <mergeCell ref="I96:I97"/>
    <mergeCell ref="J96:J97"/>
    <mergeCell ref="A92:A93"/>
    <mergeCell ref="B92:B93"/>
    <mergeCell ref="D92:D93"/>
    <mergeCell ref="E92:E93"/>
    <mergeCell ref="F92:F93"/>
    <mergeCell ref="G92:G93"/>
    <mergeCell ref="H92:H93"/>
    <mergeCell ref="I92:I93"/>
    <mergeCell ref="J92:J93"/>
    <mergeCell ref="B94:B95"/>
    <mergeCell ref="A98:A99"/>
    <mergeCell ref="B98:B99"/>
    <mergeCell ref="D98:D99"/>
    <mergeCell ref="E98:E99"/>
    <mergeCell ref="F98:F99"/>
    <mergeCell ref="A100:A101"/>
    <mergeCell ref="B100:B101"/>
    <mergeCell ref="D100:D101"/>
    <mergeCell ref="E100:E101"/>
    <mergeCell ref="F100:F101"/>
    <mergeCell ref="D94:D95"/>
    <mergeCell ref="E94:E95"/>
    <mergeCell ref="F94:F95"/>
    <mergeCell ref="K100:K101"/>
    <mergeCell ref="L100:L101"/>
    <mergeCell ref="M100:M101"/>
    <mergeCell ref="M98:M99"/>
    <mergeCell ref="G100:G101"/>
    <mergeCell ref="H100:H101"/>
    <mergeCell ref="I100:I101"/>
    <mergeCell ref="J100:J101"/>
    <mergeCell ref="M94:M95"/>
    <mergeCell ref="K96:K97"/>
    <mergeCell ref="G98:G99"/>
    <mergeCell ref="H98:H99"/>
    <mergeCell ref="I98:I99"/>
    <mergeCell ref="E86:E87"/>
    <mergeCell ref="F86:F87"/>
    <mergeCell ref="G86:G87"/>
    <mergeCell ref="H86:H87"/>
    <mergeCell ref="I86:I87"/>
    <mergeCell ref="J86:J87"/>
    <mergeCell ref="G94:G95"/>
    <mergeCell ref="H94:H95"/>
    <mergeCell ref="I94:I95"/>
    <mergeCell ref="J94:J95"/>
    <mergeCell ref="F90:F91"/>
    <mergeCell ref="G90:G91"/>
    <mergeCell ref="H90:H91"/>
    <mergeCell ref="I90:I91"/>
    <mergeCell ref="J90:J91"/>
    <mergeCell ref="H88:H89"/>
    <mergeCell ref="E83:E85"/>
    <mergeCell ref="G83:G85"/>
    <mergeCell ref="M23:M24"/>
    <mergeCell ref="K25:K26"/>
    <mergeCell ref="L25:L26"/>
    <mergeCell ref="M25:M26"/>
    <mergeCell ref="A25:A26"/>
    <mergeCell ref="B25:B26"/>
    <mergeCell ref="D25:D26"/>
    <mergeCell ref="E25:E26"/>
    <mergeCell ref="F25:F26"/>
    <mergeCell ref="G25:G26"/>
    <mergeCell ref="H25:H26"/>
    <mergeCell ref="I25:I26"/>
    <mergeCell ref="J25:J26"/>
    <mergeCell ref="D23:D24"/>
    <mergeCell ref="E23:E24"/>
    <mergeCell ref="F23:F24"/>
    <mergeCell ref="G23:G24"/>
    <mergeCell ref="H23:H24"/>
    <mergeCell ref="I23:I24"/>
    <mergeCell ref="J23:J24"/>
    <mergeCell ref="K23:K24"/>
    <mergeCell ref="L23:L24"/>
    <mergeCell ref="M27:M28"/>
    <mergeCell ref="A29:A30"/>
    <mergeCell ref="B29:B30"/>
    <mergeCell ref="D29:D30"/>
    <mergeCell ref="E29:E30"/>
    <mergeCell ref="F29:F30"/>
    <mergeCell ref="G29:G30"/>
    <mergeCell ref="H29:H30"/>
    <mergeCell ref="I29:I30"/>
    <mergeCell ref="M29:M30"/>
    <mergeCell ref="A27:A28"/>
    <mergeCell ref="B27:B28"/>
    <mergeCell ref="D27:D28"/>
    <mergeCell ref="E27:E28"/>
    <mergeCell ref="F27:F28"/>
    <mergeCell ref="G27:G28"/>
    <mergeCell ref="H27:H28"/>
    <mergeCell ref="I27:I28"/>
    <mergeCell ref="J27:J28"/>
    <mergeCell ref="K31:K32"/>
    <mergeCell ref="L31:L32"/>
    <mergeCell ref="M31:M32"/>
    <mergeCell ref="A33:A34"/>
    <mergeCell ref="B33:B34"/>
    <mergeCell ref="D33:D34"/>
    <mergeCell ref="E33:E34"/>
    <mergeCell ref="F33:F34"/>
    <mergeCell ref="G33:G34"/>
    <mergeCell ref="H33:H34"/>
    <mergeCell ref="I33:I34"/>
    <mergeCell ref="M33:M34"/>
    <mergeCell ref="A31:A32"/>
    <mergeCell ref="B31:B32"/>
    <mergeCell ref="D31:D32"/>
    <mergeCell ref="E31:E32"/>
    <mergeCell ref="F31:F32"/>
    <mergeCell ref="G31:G32"/>
    <mergeCell ref="H31:H32"/>
    <mergeCell ref="I31:I32"/>
    <mergeCell ref="J31:J32"/>
    <mergeCell ref="K35:K36"/>
    <mergeCell ref="L35:L36"/>
    <mergeCell ref="M35:M36"/>
    <mergeCell ref="A37:A38"/>
    <mergeCell ref="B37:B38"/>
    <mergeCell ref="D37:D38"/>
    <mergeCell ref="E37:E38"/>
    <mergeCell ref="F37:F38"/>
    <mergeCell ref="G37:G38"/>
    <mergeCell ref="H37:H38"/>
    <mergeCell ref="I37:I38"/>
    <mergeCell ref="M37:M38"/>
    <mergeCell ref="A35:A36"/>
    <mergeCell ref="B35:B36"/>
    <mergeCell ref="D35:D36"/>
    <mergeCell ref="E35:E36"/>
    <mergeCell ref="F35:F36"/>
    <mergeCell ref="G35:G36"/>
    <mergeCell ref="H35:H36"/>
    <mergeCell ref="I35:I36"/>
    <mergeCell ref="J35:J36"/>
    <mergeCell ref="L46:L47"/>
    <mergeCell ref="M46:M47"/>
    <mergeCell ref="A39:A40"/>
    <mergeCell ref="B39:B40"/>
    <mergeCell ref="D39:D40"/>
    <mergeCell ref="E39:E40"/>
    <mergeCell ref="F39:F40"/>
    <mergeCell ref="G39:G40"/>
    <mergeCell ref="H39:H40"/>
    <mergeCell ref="I39:I40"/>
    <mergeCell ref="J39:J40"/>
    <mergeCell ref="K39:K40"/>
    <mergeCell ref="L39:L40"/>
    <mergeCell ref="M39:M40"/>
    <mergeCell ref="A41:A42"/>
    <mergeCell ref="B41:B42"/>
    <mergeCell ref="D41:D42"/>
    <mergeCell ref="E41:E42"/>
    <mergeCell ref="F41:F42"/>
    <mergeCell ref="G41:G42"/>
    <mergeCell ref="H41:H42"/>
    <mergeCell ref="I41:I42"/>
    <mergeCell ref="M41:M42"/>
    <mergeCell ref="J50:J51"/>
    <mergeCell ref="K50:K51"/>
    <mergeCell ref="L50:L51"/>
    <mergeCell ref="M50:M51"/>
    <mergeCell ref="A43:A45"/>
    <mergeCell ref="B43:B45"/>
    <mergeCell ref="E43:E45"/>
    <mergeCell ref="G43:G45"/>
    <mergeCell ref="H43:H45"/>
    <mergeCell ref="I43:I45"/>
    <mergeCell ref="J43:J45"/>
    <mergeCell ref="K43:K45"/>
    <mergeCell ref="L43:L45"/>
    <mergeCell ref="M43:M45"/>
    <mergeCell ref="A46:A47"/>
    <mergeCell ref="B46:B47"/>
    <mergeCell ref="D46:D47"/>
    <mergeCell ref="E46:E47"/>
    <mergeCell ref="F46:F47"/>
    <mergeCell ref="G46:G47"/>
    <mergeCell ref="H46:H47"/>
    <mergeCell ref="I46:I47"/>
    <mergeCell ref="J46:J47"/>
    <mergeCell ref="K46:K47"/>
    <mergeCell ref="J54:J55"/>
    <mergeCell ref="K54:K55"/>
    <mergeCell ref="L54:L55"/>
    <mergeCell ref="M54:M55"/>
    <mergeCell ref="A48:A49"/>
    <mergeCell ref="B48:B49"/>
    <mergeCell ref="D48:D49"/>
    <mergeCell ref="E48:E49"/>
    <mergeCell ref="F48:F49"/>
    <mergeCell ref="G48:G49"/>
    <mergeCell ref="H48:H49"/>
    <mergeCell ref="I48:I49"/>
    <mergeCell ref="J48:J49"/>
    <mergeCell ref="K48:K49"/>
    <mergeCell ref="L48:L49"/>
    <mergeCell ref="M48:M49"/>
    <mergeCell ref="A50:A51"/>
    <mergeCell ref="B50:B51"/>
    <mergeCell ref="D50:D51"/>
    <mergeCell ref="E50:E51"/>
    <mergeCell ref="F50:F51"/>
    <mergeCell ref="G50:G51"/>
    <mergeCell ref="H50:H51"/>
    <mergeCell ref="I50:I51"/>
    <mergeCell ref="J58:J59"/>
    <mergeCell ref="K58:K59"/>
    <mergeCell ref="L58:L59"/>
    <mergeCell ref="M58:M59"/>
    <mergeCell ref="A52:A53"/>
    <mergeCell ref="B52:B53"/>
    <mergeCell ref="D52:D53"/>
    <mergeCell ref="E52:E53"/>
    <mergeCell ref="F52:F53"/>
    <mergeCell ref="G52:G53"/>
    <mergeCell ref="H52:H53"/>
    <mergeCell ref="I52:I53"/>
    <mergeCell ref="J52:J53"/>
    <mergeCell ref="K52:K53"/>
    <mergeCell ref="L52:L53"/>
    <mergeCell ref="M52:M53"/>
    <mergeCell ref="A54:A55"/>
    <mergeCell ref="B54:B55"/>
    <mergeCell ref="D54:D55"/>
    <mergeCell ref="E54:E55"/>
    <mergeCell ref="F54:F55"/>
    <mergeCell ref="G54:G55"/>
    <mergeCell ref="H54:H55"/>
    <mergeCell ref="I54:I55"/>
    <mergeCell ref="J66:J67"/>
    <mergeCell ref="K66:K67"/>
    <mergeCell ref="L66:L67"/>
    <mergeCell ref="M66:M67"/>
    <mergeCell ref="A56:A57"/>
    <mergeCell ref="B56:B57"/>
    <mergeCell ref="D56:D57"/>
    <mergeCell ref="E56:E57"/>
    <mergeCell ref="F56:F57"/>
    <mergeCell ref="G56:G57"/>
    <mergeCell ref="H56:H57"/>
    <mergeCell ref="I56:I57"/>
    <mergeCell ref="J56:J57"/>
    <mergeCell ref="K56:K57"/>
    <mergeCell ref="L56:L57"/>
    <mergeCell ref="M56:M57"/>
    <mergeCell ref="A58:A59"/>
    <mergeCell ref="B58:B59"/>
    <mergeCell ref="D58:D59"/>
    <mergeCell ref="E58:E59"/>
    <mergeCell ref="F58:F59"/>
    <mergeCell ref="G58:G59"/>
    <mergeCell ref="H58:H59"/>
    <mergeCell ref="I58:I59"/>
    <mergeCell ref="L72:L73"/>
    <mergeCell ref="M72:M73"/>
    <mergeCell ref="J60:J61"/>
    <mergeCell ref="K60:K61"/>
    <mergeCell ref="L60:L61"/>
    <mergeCell ref="M60:M61"/>
    <mergeCell ref="A62:A63"/>
    <mergeCell ref="B62:B63"/>
    <mergeCell ref="D62:D63"/>
    <mergeCell ref="E62:E63"/>
    <mergeCell ref="F62:F63"/>
    <mergeCell ref="G62:G63"/>
    <mergeCell ref="H62:H63"/>
    <mergeCell ref="I62:I63"/>
    <mergeCell ref="J62:J63"/>
    <mergeCell ref="K62:K63"/>
    <mergeCell ref="L62:L63"/>
    <mergeCell ref="M62:M63"/>
    <mergeCell ref="A66:A67"/>
    <mergeCell ref="B66:B67"/>
    <mergeCell ref="D66:D67"/>
    <mergeCell ref="E66:E67"/>
    <mergeCell ref="F66:F67"/>
    <mergeCell ref="G66:G67"/>
    <mergeCell ref="B72:B73"/>
    <mergeCell ref="D72:D73"/>
    <mergeCell ref="E72:E73"/>
    <mergeCell ref="F72:F73"/>
    <mergeCell ref="G72:G73"/>
    <mergeCell ref="H72:H73"/>
    <mergeCell ref="I72:I73"/>
    <mergeCell ref="J72:J73"/>
    <mergeCell ref="K72:K73"/>
    <mergeCell ref="K74:K75"/>
    <mergeCell ref="L74:L75"/>
    <mergeCell ref="M74:M75"/>
    <mergeCell ref="A64:A65"/>
    <mergeCell ref="B64:B65"/>
    <mergeCell ref="D64:D65"/>
    <mergeCell ref="E64:E65"/>
    <mergeCell ref="F64:F65"/>
    <mergeCell ref="G64:G65"/>
    <mergeCell ref="H64:H65"/>
    <mergeCell ref="I64:I65"/>
    <mergeCell ref="J64:J65"/>
    <mergeCell ref="K64:K65"/>
    <mergeCell ref="L64:L65"/>
    <mergeCell ref="M64:M65"/>
    <mergeCell ref="F70:F71"/>
    <mergeCell ref="G70:G71"/>
    <mergeCell ref="H70:H71"/>
    <mergeCell ref="I70:I71"/>
    <mergeCell ref="J70:J71"/>
    <mergeCell ref="K70:K71"/>
    <mergeCell ref="L70:L71"/>
    <mergeCell ref="M70:M71"/>
    <mergeCell ref="A72:A73"/>
    <mergeCell ref="A74:A75"/>
    <mergeCell ref="B74:B75"/>
    <mergeCell ref="D74:D75"/>
    <mergeCell ref="E74:E75"/>
    <mergeCell ref="F74:F75"/>
    <mergeCell ref="G74:G75"/>
    <mergeCell ref="H74:H75"/>
    <mergeCell ref="I74:I75"/>
    <mergeCell ref="J74:J75"/>
    <mergeCell ref="H83:H85"/>
    <mergeCell ref="I83:I85"/>
    <mergeCell ref="J83:J85"/>
    <mergeCell ref="K83:K85"/>
    <mergeCell ref="L83:L85"/>
    <mergeCell ref="M83:M85"/>
    <mergeCell ref="K86:K87"/>
    <mergeCell ref="L86:L87"/>
    <mergeCell ref="M86:M87"/>
  </mergeCells>
  <pageMargins left="0.43307086614173229" right="0.23622047244094491" top="0.35433070866141736" bottom="0.35433070866141736" header="0.31496062992125984" footer="0.31496062992125984"/>
  <pageSetup paperSize="9" scale="90" orientation="landscape" verticalDpi="0" r:id="rId1"/>
  <rowBreaks count="1" manualBreakCount="1">
    <brk id="99" max="16383" man="1"/>
  </rowBreaks>
  <ignoredErrors>
    <ignoredError sqref="B119 B121 B30:B34 B35:B40 B52:B55 B98 B117"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2020-08-06T06:40:52Z</dcterms:modified>
</cp:coreProperties>
</file>