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dmesxishvili\Desktop\ნახაზები\"/>
    </mc:Choice>
  </mc:AlternateContent>
  <xr:revisionPtr revIDLastSave="0" documentId="8_{ED27DAA1-1EB7-4E8A-8535-B9F032455BC3}" xr6:coauthVersionLast="36" xr6:coauthVersionMax="36" xr10:uidLastSave="{00000000-0000-0000-0000-000000000000}"/>
  <bookViews>
    <workbookView xWindow="0" yWindow="0" windowWidth="28800" windowHeight="12225" xr2:uid="{00000000-000D-0000-FFFF-FFFF00000000}"/>
  </bookViews>
  <sheets>
    <sheet name="სენაკი ჰაბი" sheetId="9" r:id="rId1"/>
  </sheets>
  <definedNames>
    <definedName name="_xlnm._FilterDatabase" localSheetId="0" hidden="1">'სენაკი ჰაბი'!$A$5:$E$79</definedName>
    <definedName name="_xlnm.Print_Area" localSheetId="0">'სენაკი ჰაბი'!$A$1:$E$80</definedName>
    <definedName name="_xlnm.Print_Titles" localSheetId="0">'სენაკი ჰაბი'!$5:$5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9" l="1"/>
  <c r="E48" i="9" l="1"/>
  <c r="E31" i="9"/>
  <c r="E69" i="9" l="1"/>
  <c r="E70" i="9" s="1"/>
  <c r="E71" i="9" l="1"/>
  <c r="E72" i="9" l="1"/>
  <c r="E73" i="9" l="1"/>
  <c r="E74" i="9" s="1"/>
  <c r="E75" i="9" s="1"/>
  <c r="E76" i="9" l="1"/>
  <c r="E77" i="9" s="1"/>
  <c r="E78" i="9" l="1"/>
  <c r="E79" i="9" s="1"/>
</calcChain>
</file>

<file path=xl/sharedStrings.xml><?xml version="1.0" encoding="utf-8"?>
<sst xmlns="http://schemas.openxmlformats.org/spreadsheetml/2006/main" count="133" uniqueCount="86">
  <si>
    <t>დასახელება</t>
  </si>
  <si>
    <t>№</t>
  </si>
  <si>
    <t>gანზომილება</t>
  </si>
  <si>
    <t>raodenoba</t>
  </si>
  <si>
    <t xml:space="preserve">სისტემა </t>
  </si>
  <si>
    <t xml:space="preserve">წყალ-კანალიზაცია (შიდა ) </t>
  </si>
  <si>
    <t>გაუთვალისწინებელი ხარჯები</t>
  </si>
  <si>
    <t>ჯამი</t>
  </si>
  <si>
    <t>დღგ</t>
  </si>
  <si>
    <t>სულ</t>
  </si>
  <si>
    <t>მიწის სამუშაოები</t>
  </si>
  <si>
    <t>danaxarjebi droebiT Senoba _ nagebobebze (samSeneblo da samontaJo samuSaoebidan)</t>
  </si>
  <si>
    <t>ვერტიკალური დაგეგმარება</t>
  </si>
  <si>
    <t>ტერიტორიის კეთილმოწყობა</t>
  </si>
  <si>
    <t>შიდა ელექტრო ქსელის მოწყობა</t>
  </si>
  <si>
    <t>გარე ელექტრო ქსელის მოწყობა</t>
  </si>
  <si>
    <t>გარე განათების მოწყობა</t>
  </si>
  <si>
    <t>სუსტი დენები (კომპიუტერული, სატელეფონო, სატელევიზიო, ვიდეომეთვალყურეობის ქსელები, სახანძრო და დაცვითი  სიგნალიზაცია)</t>
  </si>
  <si>
    <t xml:space="preserve">გარე წყალ-კანალიზაცია, სანიაღვრე, დრენაჟი </t>
  </si>
  <si>
    <t>ვერტიკალური გეგმარება</t>
  </si>
  <si>
    <t>ტექნოლოგიური ნაწილი</t>
  </si>
  <si>
    <t xml:space="preserve">პროექტის ექსპერტიზა  (საქართველოს მთავრობის
დადგენილება №41
2016 წლის 28 იანვარი ქ. თბილისი ) შესაბამისად </t>
  </si>
  <si>
    <t>ლიფტების მოწყობა</t>
  </si>
  <si>
    <t>ჯამ</t>
  </si>
  <si>
    <t>მ2</t>
  </si>
  <si>
    <t>ფასადის ვიტრაჟული პანელები</t>
  </si>
  <si>
    <t>ფანჯრები იზოალუმინი გაღება-გადმოკიდებით , მინაპაკეტი. (წრთობის გარეშე) ესკიზის მიხედვით. 
კარი და  ვიტრაჟიები იზოალუმინი მინაპაკეტი (შიდა მინა  ნაწრთობი ) 
პროფილის  კედლის  სისქე  არანაკლები 1.8 მმ, ჩარჩოს სიმაღლე ნაპირიდან შტაპიკის ძირამდე არანაკლებ 40 მმ, პროფილის სიგანე არანაკლებ 64 მმ, მთავარი შესასვლელის ვიტრაჟის ვერტიკალურ დგარებად გამოყრნრბული უნდა იქნეს "თოლია" ტიხარი,  კარის პროფილის სიმაღლე არანაკლებ 90 მმ.  (ფერი და პროფილი შეთანხმდეს დამკვეთთან)</t>
  </si>
  <si>
    <t>კერამიკული ფილა (სანკვანძები (მაღალი ხარისხის, ხელოვნური გრანიტის ფილა, ფერი ღია ნაცრისფერი ან ბეჟი , ერთგვაროვანი, შეთანხმდეს არქიტექტორთან) (იხ. დანართი).</t>
  </si>
  <si>
    <t>შეკიდული ჭერების მოწყობა სასწავლო სივრცეში (მინერალ-ბოჭკოვანი აკუსტიკური ფილა
კიდის პროფილი - Tegular
 ფილის ზომა - 600x600x14მმ
 ხანძარმედეგობის კლასი - EEA - Euroclass A2-s1,d0
 ხმის შთანთქმის კოეფიციენტი, αw, NRC – 0.55
 ხმის შთანთქმის კოეფიციენტი, NRC – 0.50
 ხმის შთანთქმის ევროპული კლასი - D
 ხმის იზოლაცია, Dncw (dB) – 32
 სინათლის რეფლექცია - 84%
 ნესტგამძლეობა - 95%
 ემისიის კლასი VOC – A
 ფორმალდეჰიდის ამისია - E1
რეციკლირებული შემადგენლობა - 47%
 წმენდის საშუალება - ნესტიანი ღრუბლით ან/და მშრალი წმენდა)</t>
  </si>
  <si>
    <t>გარე ბაქანი და გარე და შიდა კიბე (ბაზალტი, სისქე 50მმ)</t>
  </si>
  <si>
    <t xml:space="preserve">უნიტაზი </t>
  </si>
  <si>
    <t>ცალი</t>
  </si>
  <si>
    <t>სარკე ხელსაბანთან</t>
  </si>
  <si>
    <t>საპნის დისპენსერი</t>
  </si>
  <si>
    <t>ხელსახოცების დისპენსერი</t>
  </si>
  <si>
    <t>უნიტაზის ჯაგრისი</t>
  </si>
  <si>
    <t xml:space="preserve">ტუალეტის ქაღალდის დისპენსერი </t>
  </si>
  <si>
    <t>უნიტაზი ინკლუზივის (კომპლექტი)</t>
  </si>
  <si>
    <t>ხელსაბანი ინკლუზივის (შემრევით)</t>
  </si>
  <si>
    <t>არქიტეტურული ნაწილი</t>
  </si>
  <si>
    <t>გათბობა-ვენტილაცია (თბოქსელის და საქვაბის გათვალისწინებით)</t>
  </si>
  <si>
    <t>კედლის მოწყობა (ბლოკი)</t>
  </si>
  <si>
    <t>კარკასის შევსება</t>
  </si>
  <si>
    <t>სახურავის მოწყობა (ბრტყელი გადახურვა, თანამედროვე მასალებით შექმნილი კვანძებისა და დეტალების მიხედვით )</t>
  </si>
  <si>
    <t>ტერიტორიის კეთილმოწყობა (გამწვანება, გზები და ბილიკები, გარე განათება შემოღობვა)</t>
  </si>
  <si>
    <t>ჭერის მოწყობა დანარჩენ სივრცეში(კიბი სუჯრედი) (თაბაშირმუყაო ნესტგამძლე იზოლაციით შეფითხვნა-შეღებვით))</t>
  </si>
  <si>
    <t xml:space="preserve">ბეტონის კედელი </t>
  </si>
  <si>
    <t>Rirebuleba</t>
  </si>
  <si>
    <t>კონსტრუქციული ნაწილი ( ფართი აღებულია საპროექტო შენობის გარე გაბარიტული ზომებით, სართულების მიხედვით. შესაბამისად მოხდეს ბეტონისა და არმატურის დათვლა.) (საძირკველები, სვეტები, რიგელები,გადახურვები, კიბე, სახურავი)</t>
  </si>
  <si>
    <t>ხელოვნური გრანიტის იატაკი  (მაღალი ხარისხის, ხელოვნური გრანიტის ფილა, ცვეთამედეგი, მოცურების საწინააღმდეგო ზედაპირით, მაღალი სიმტკიცის, ფერი ღია ნაცრისფერი ან ბეჟი , ერთგვაროვანი, შეთანხმდეს არქიტექტორთან) იხ. სპეციფიკაცია</t>
  </si>
  <si>
    <t>danaxarjebi zamTris pirobebSi muSaobisas  (samSeneblo da samontaJo samuSaoebidan)</t>
  </si>
  <si>
    <t>m2</t>
  </si>
  <si>
    <t>jami 1</t>
  </si>
  <si>
    <t>ჯამი 1+2+3</t>
  </si>
  <si>
    <t>ჯამი I+II</t>
  </si>
  <si>
    <t>ჯამი II.</t>
  </si>
  <si>
    <t>კონსტრუქციული ნაწილი (ექსპერტიზის ჩათვლით)</t>
  </si>
  <si>
    <t>Tavi I. proeqtireba (muSa naxazebi) da eqspertiza</t>
  </si>
  <si>
    <t>samSeneblo samuSaoebi</t>
  </si>
  <si>
    <t>თავი 3. მოსაპირკეთებელი სამუშაოები</t>
  </si>
  <si>
    <t xml:space="preserve"> Tavi 4. sainJinro komunikaciebi</t>
  </si>
  <si>
    <t>jami 3</t>
  </si>
  <si>
    <t>jami 2</t>
  </si>
  <si>
    <t>Tavi 2. mzidi konstruqciebi</t>
  </si>
  <si>
    <t>ჯამი 4</t>
  </si>
  <si>
    <t>ჯამი I.</t>
  </si>
  <si>
    <t>მიწის ნაკვეთის ტოპოგრაფიული გეგმა</t>
  </si>
  <si>
    <t>გათბობა-ვენტილაცია-კონდიცირება (შიდა და გარე ქსელები) ექსპერტიზის ჩათვლით</t>
  </si>
  <si>
    <t>წყ. კანალიზაცია (შიდა და გარე ქსელები) ექსპერტიზის ჩათვლით</t>
  </si>
  <si>
    <t>ელექტრობა-სუსტი დენები (შიდა და გარე ქსელები) ექსპერტიზის ჩათვლით</t>
  </si>
  <si>
    <t>ტაქსაცია და დენდროლოგია (ექსპერტიზის ჩათვლით)</t>
  </si>
  <si>
    <t>სახანძრო უსაფრთხოება (ექსპერტიზის ჩათვლით)</t>
  </si>
  <si>
    <t>ხარჯთაღრიცხვა(ექსპერტიზის ჩათვლით)</t>
  </si>
  <si>
    <t xml:space="preserve">სენაკი ჰაბი
</t>
  </si>
  <si>
    <t xml:space="preserve">ხელსაბანი </t>
  </si>
  <si>
    <t>საკლასო ოთახებში და კორიდორებში მოპრიალებული ბეტონის ინდუსტრიული იატაკი</t>
  </si>
  <si>
    <t>გარე მოპირკეთება კომპოზიტური პანელი (წყალგამძლე,  ყინვაგამძლე, ცეცხლგამძლე საფასადე ფილები. არანაკლებ 18 მმ სისქის.  თავისი მსუბუქი კონსტრუქციული კარგასით, თავისი დათბუნებით და შემავსებელი ფენებით)</t>
  </si>
  <si>
    <t>გარე მოპირკეთება -ბეტოპანი (წყალგამძლე,  ყინვაგამძლე, ცეცხლგამძლე საფასადე ფილები. არანაკლებ 18 მმ სისქის. თავისი მსუბუქი კონსტრუქციული კარგასით, თავისი დათბუნებით და შემავსებელი ფენებით)</t>
  </si>
  <si>
    <t xml:space="preserve">სახანძრო (დაშხეფების სისტემა) (საჭიროების შემთხვევაში) </t>
  </si>
  <si>
    <t>ტიხრების მოწყობა თაბაშირ-მუყაოს ფილებით, ლითონის პროფილის მოწყობით სისქით 10სმ</t>
  </si>
  <si>
    <t>ტიხრების მოწყობა ნესტგამძლე თაბაშირ-მუყაოს ფილებით, ლითონის პროფილის მოწყობით სისქით 10სმ</t>
  </si>
  <si>
    <t>ფასადის კედლების შიდა მხარის მოპირკეთება თაბაშირ-მუყაოს ფილებით სისქით 10სმ</t>
  </si>
  <si>
    <t>შეფითხვნა-ღებვა ინტერიერი წყალემულსიური  (მაღალი ხარისხის ნესტგამძლე, ეკოლოგიურად სუფთა საღებავით)  ფერი და ხარისხი შეთანხმდეს არქიტექტორთან)</t>
  </si>
  <si>
    <t>შიდა კარებების მოწყობა (პოლიურეთანის ორკომპონენტიანი გრუნტით შეღებილი "მდფ"-ის  კარის მოწყობა (მოწყობილობით, ჩარჩოს გათვალისწინებით)  (იხ.დანართი.კარის
სპეციფიკაცია)</t>
  </si>
  <si>
    <t>მიწის ნაკვეთის გეოლოგიური კვლევა (ექსპერტიზის ჩათვლით)</t>
  </si>
  <si>
    <t>შენიშვნა: შენობის პროექტირების ღირებულება დამატებითი ღირებულების გადასახადის გარეშე (დ.ღ.გ.) არ უნდა აღემატებოდეს სამშენებლო სამუშაოების (გაუთვალისწინებელი ხარჯების რეზერვის და დღგ-ს გარეშე) ღირებულების   4.06 %-ს
პრეტენდენტის ხელმოწერა__________________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</si>
</sst>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
    <numFmt numFmtId="166" formatCode="#,##0.000"/>
    <numFmt numFmtId="167" formatCode="0.000%"/>
  </numFmts>
  <fonts count="20"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3"/>
      <name val="AcadNusx"/>
    </font>
    <font>
      <b/>
      <sz val="13"/>
      <name val="Arial"/>
      <family val="2"/>
    </font>
    <font>
      <b/>
      <sz val="11"/>
      <name val="AcadNusx"/>
    </font>
    <font>
      <sz val="11"/>
      <name val="AcadNusx"/>
    </font>
    <font>
      <sz val="10"/>
      <name val="Arial Cyr"/>
      <charset val="204"/>
    </font>
    <font>
      <sz val="11"/>
      <color theme="1"/>
      <name val="Arial"/>
      <family val="2"/>
    </font>
    <font>
      <sz val="11"/>
      <name val="Arial"/>
      <family val="2"/>
    </font>
    <font>
      <sz val="11"/>
      <name val="Times New Roman"/>
      <family val="1"/>
      <charset val="1"/>
    </font>
    <font>
      <sz val="11"/>
      <color theme="1"/>
      <name val="Calibri"/>
      <family val="2"/>
      <charset val="1"/>
    </font>
    <font>
      <sz val="11"/>
      <name val="Calibri"/>
      <family val="2"/>
      <charset val="1"/>
      <scheme val="minor"/>
    </font>
    <font>
      <sz val="11"/>
      <color theme="1"/>
      <name val="AcadNusx"/>
    </font>
    <font>
      <sz val="11"/>
      <color rgb="FFFF0000"/>
      <name val="Arial"/>
      <family val="2"/>
    </font>
    <font>
      <sz val="11"/>
      <name val="Times New Roman"/>
      <family val="1"/>
      <charset val="204"/>
    </font>
    <font>
      <sz val="10"/>
      <name val="AcadNusx"/>
    </font>
    <font>
      <sz val="10"/>
      <name val="Arial"/>
      <family val="2"/>
      <charset val="162"/>
    </font>
    <font>
      <sz val="11"/>
      <name val="Calibri Light"/>
      <family val="1"/>
      <scheme val="major"/>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4">
    <xf numFmtId="0" fontId="0" fillId="0" borderId="0"/>
    <xf numFmtId="164" fontId="8" fillId="0" borderId="0" applyFont="0" applyFill="0" applyBorder="0" applyAlignment="0" applyProtection="0"/>
    <xf numFmtId="0" fontId="16" fillId="0" borderId="0"/>
    <xf numFmtId="0" fontId="18" fillId="0" borderId="0"/>
  </cellStyleXfs>
  <cellXfs count="94">
    <xf numFmtId="0" fontId="0" fillId="0" borderId="0" xfId="0"/>
    <xf numFmtId="0" fontId="0" fillId="0" borderId="0" xfId="0" applyFill="1"/>
    <xf numFmtId="0" fontId="0" fillId="0" borderId="0" xfId="0" applyFill="1" applyAlignment="1">
      <alignment horizontal="center" wrapText="1"/>
    </xf>
    <xf numFmtId="0" fontId="0" fillId="0" borderId="0" xfId="0" applyFill="1" applyAlignment="1">
      <alignment horizontal="center"/>
    </xf>
    <xf numFmtId="0" fontId="0" fillId="0" borderId="0" xfId="0" applyFill="1" applyAlignment="1">
      <alignment vertical="center" wrapText="1"/>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Border="1"/>
    <xf numFmtId="0" fontId="6" fillId="2" borderId="0" xfId="0" applyFont="1" applyFill="1"/>
    <xf numFmtId="0" fontId="7" fillId="2" borderId="0" xfId="0" applyFont="1" applyFill="1"/>
    <xf numFmtId="0" fontId="6" fillId="2" borderId="0" xfId="0" applyFont="1" applyFill="1" applyAlignment="1">
      <alignment horizontal="center"/>
    </xf>
    <xf numFmtId="4" fontId="0" fillId="0" borderId="0" xfId="0" applyNumberFormat="1" applyFill="1" applyAlignment="1">
      <alignment horizontal="center"/>
    </xf>
    <xf numFmtId="0" fontId="0" fillId="0" borderId="0" xfId="0" applyFill="1" applyAlignment="1">
      <alignment horizontal="center" vertical="center"/>
    </xf>
    <xf numFmtId="2" fontId="9" fillId="0" borderId="1" xfId="0" applyNumberFormat="1" applyFont="1" applyFill="1" applyBorder="1" applyAlignment="1">
      <alignment horizontal="center" vertical="center" wrapText="1"/>
    </xf>
    <xf numFmtId="2" fontId="10" fillId="2"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2" fontId="9" fillId="4" borderId="1" xfId="0" applyNumberFormat="1" applyFont="1" applyFill="1" applyBorder="1" applyAlignment="1">
      <alignment horizontal="center" vertical="center"/>
    </xf>
    <xf numFmtId="2" fontId="9" fillId="5" borderId="1" xfId="0" applyNumberFormat="1" applyFont="1" applyFill="1" applyBorder="1" applyAlignment="1">
      <alignment horizontal="center" vertical="center"/>
    </xf>
    <xf numFmtId="10" fontId="9" fillId="0" borderId="1" xfId="0" applyNumberFormat="1" applyFont="1" applyFill="1" applyBorder="1" applyAlignment="1">
      <alignment horizontal="center" vertical="center"/>
    </xf>
    <xf numFmtId="0" fontId="7" fillId="0" borderId="1" xfId="0" applyFont="1" applyFill="1" applyBorder="1" applyAlignment="1">
      <alignment horizontal="left" vertical="top" wrapText="1"/>
    </xf>
    <xf numFmtId="0" fontId="7" fillId="2" borderId="3" xfId="0" applyFont="1" applyFill="1" applyBorder="1" applyAlignment="1">
      <alignment horizontal="center"/>
    </xf>
    <xf numFmtId="0" fontId="7" fillId="2" borderId="5" xfId="0" applyFont="1" applyFill="1" applyBorder="1" applyAlignment="1">
      <alignment horizontal="center"/>
    </xf>
    <xf numFmtId="0" fontId="7" fillId="2" borderId="2" xfId="0" applyFont="1" applyFill="1" applyBorder="1" applyAlignment="1">
      <alignment horizontal="center"/>
    </xf>
    <xf numFmtId="0" fontId="3" fillId="0" borderId="1" xfId="0" applyFont="1" applyFill="1" applyBorder="1" applyAlignment="1">
      <alignment horizontal="center" vertical="center"/>
    </xf>
    <xf numFmtId="0" fontId="7" fillId="2" borderId="1" xfId="0" applyFont="1" applyFill="1" applyBorder="1" applyAlignment="1">
      <alignment horizontal="center"/>
    </xf>
    <xf numFmtId="0" fontId="7" fillId="0" borderId="1" xfId="0" applyFont="1" applyFill="1" applyBorder="1" applyAlignment="1">
      <alignment horizontal="center" vertical="top" wrapText="1"/>
    </xf>
    <xf numFmtId="0" fontId="11" fillId="0" borderId="1" xfId="0" quotePrefix="1" applyNumberFormat="1" applyFont="1" applyFill="1" applyBorder="1" applyAlignment="1">
      <alignment horizontal="center" vertical="center" wrapText="1"/>
    </xf>
    <xf numFmtId="0" fontId="3" fillId="0" borderId="1" xfId="0" applyFont="1" applyFill="1" applyBorder="1" applyAlignment="1">
      <alignment vertical="top" wrapText="1"/>
    </xf>
    <xf numFmtId="0" fontId="7" fillId="4" borderId="1" xfId="0" applyFont="1" applyFill="1" applyBorder="1" applyAlignment="1">
      <alignment vertical="top" wrapText="1"/>
    </xf>
    <xf numFmtId="0" fontId="3" fillId="4"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11" fillId="0" borderId="4" xfId="0" quotePrefix="1" applyNumberFormat="1" applyFont="1" applyFill="1" applyBorder="1" applyAlignment="1">
      <alignment horizontal="center" vertical="center" wrapText="1"/>
    </xf>
    <xf numFmtId="0" fontId="7" fillId="3" borderId="1" xfId="0" applyFont="1" applyFill="1" applyBorder="1" applyAlignment="1">
      <alignment vertical="top" wrapText="1"/>
    </xf>
    <xf numFmtId="0" fontId="7" fillId="3" borderId="4" xfId="0" applyFont="1" applyFill="1" applyBorder="1" applyAlignment="1">
      <alignment horizontal="center" vertical="center" wrapText="1"/>
    </xf>
    <xf numFmtId="0" fontId="13" fillId="0" borderId="1" xfId="0" applyFont="1" applyFill="1" applyBorder="1" applyAlignment="1">
      <alignment horizontal="center" vertical="top" wrapText="1"/>
    </xf>
    <xf numFmtId="0" fontId="3"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7" fillId="5" borderId="1" xfId="0" applyFont="1" applyFill="1" applyBorder="1" applyAlignment="1">
      <alignment vertical="top" wrapText="1"/>
    </xf>
    <xf numFmtId="0" fontId="3" fillId="5" borderId="1" xfId="0" applyFont="1" applyFill="1" applyBorder="1" applyAlignment="1">
      <alignment horizontal="center" vertical="center" wrapText="1"/>
    </xf>
    <xf numFmtId="165" fontId="7" fillId="0" borderId="1" xfId="0" applyNumberFormat="1" applyFont="1" applyFill="1" applyBorder="1" applyAlignment="1">
      <alignment horizontal="center" vertical="top" wrapText="1"/>
    </xf>
    <xf numFmtId="0" fontId="3" fillId="0" borderId="4" xfId="0" applyFont="1" applyFill="1" applyBorder="1" applyAlignment="1">
      <alignment horizontal="center" wrapText="1"/>
    </xf>
    <xf numFmtId="165" fontId="7" fillId="0" borderId="4" xfId="0" applyNumberFormat="1" applyFont="1" applyFill="1" applyBorder="1" applyAlignment="1">
      <alignment horizontal="center" vertical="top" wrapText="1"/>
    </xf>
    <xf numFmtId="0" fontId="7" fillId="2" borderId="4" xfId="0" applyFont="1" applyFill="1" applyBorder="1" applyAlignment="1">
      <alignment horizontal="center" vertical="center" wrapText="1"/>
    </xf>
    <xf numFmtId="0" fontId="3" fillId="0" borderId="1" xfId="0" applyFont="1" applyFill="1" applyBorder="1" applyAlignment="1">
      <alignment horizontal="center" wrapText="1"/>
    </xf>
    <xf numFmtId="4" fontId="9" fillId="5" borderId="1" xfId="0" applyNumberFormat="1" applyFont="1" applyFill="1" applyBorder="1" applyAlignment="1">
      <alignment horizontal="center" vertical="center"/>
    </xf>
    <xf numFmtId="4" fontId="5" fillId="2" borderId="0" xfId="0" applyNumberFormat="1" applyFont="1" applyFill="1" applyAlignment="1">
      <alignment vertical="center"/>
    </xf>
    <xf numFmtId="4" fontId="10" fillId="2" borderId="1" xfId="0" applyNumberFormat="1" applyFont="1" applyFill="1" applyBorder="1" applyAlignment="1">
      <alignment horizontal="center" vertical="center"/>
    </xf>
    <xf numFmtId="4" fontId="9" fillId="4"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wrapText="1"/>
    </xf>
    <xf numFmtId="0" fontId="7" fillId="6" borderId="1" xfId="0" applyFont="1" applyFill="1" applyBorder="1" applyAlignment="1">
      <alignment horizontal="left" vertical="top" wrapText="1"/>
    </xf>
    <xf numFmtId="165" fontId="7" fillId="6" borderId="4" xfId="0" applyNumberFormat="1" applyFont="1" applyFill="1" applyBorder="1" applyAlignment="1">
      <alignment horizontal="center" vertical="top" wrapText="1"/>
    </xf>
    <xf numFmtId="10" fontId="9" fillId="6" borderId="1" xfId="0" applyNumberFormat="1" applyFont="1" applyFill="1" applyBorder="1" applyAlignment="1">
      <alignment horizontal="center" vertical="center"/>
    </xf>
    <xf numFmtId="4" fontId="9" fillId="6" borderId="1" xfId="0" applyNumberFormat="1" applyFont="1" applyFill="1" applyBorder="1" applyAlignment="1">
      <alignment horizontal="center" vertical="center"/>
    </xf>
    <xf numFmtId="4" fontId="9" fillId="7" borderId="1" xfId="0" applyNumberFormat="1" applyFont="1" applyFill="1" applyBorder="1" applyAlignment="1">
      <alignment horizontal="center" vertical="center"/>
    </xf>
    <xf numFmtId="0" fontId="7" fillId="7" borderId="1" xfId="0" applyFont="1" applyFill="1" applyBorder="1" applyAlignment="1">
      <alignment vertical="top" wrapText="1"/>
    </xf>
    <xf numFmtId="2" fontId="9" fillId="2"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2" fontId="9" fillId="7"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top"/>
    </xf>
    <xf numFmtId="1" fontId="14" fillId="0" borderId="1" xfId="0" applyNumberFormat="1" applyFont="1" applyFill="1" applyBorder="1" applyAlignment="1">
      <alignment horizontal="center" vertical="center" wrapText="1"/>
    </xf>
    <xf numFmtId="0" fontId="7" fillId="0" borderId="1" xfId="0" quotePrefix="1"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2" borderId="1" xfId="0" applyFont="1" applyFill="1" applyBorder="1" applyAlignment="1">
      <alignment horizontal="left" vertical="top" wrapText="1"/>
    </xf>
    <xf numFmtId="2" fontId="15" fillId="0" borderId="1" xfId="0" applyNumberFormat="1" applyFont="1" applyFill="1" applyBorder="1" applyAlignment="1">
      <alignment horizontal="center" vertical="center" wrapText="1"/>
    </xf>
    <xf numFmtId="2" fontId="15" fillId="0" borderId="1" xfId="0" applyNumberFormat="1" applyFont="1" applyFill="1" applyBorder="1" applyAlignment="1">
      <alignment horizontal="center" vertical="center"/>
    </xf>
    <xf numFmtId="2" fontId="15" fillId="2" borderId="1" xfId="0" applyNumberFormat="1" applyFont="1" applyFill="1" applyBorder="1" applyAlignment="1">
      <alignment horizontal="center" vertical="center"/>
    </xf>
    <xf numFmtId="2" fontId="15" fillId="3"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1" xfId="0" applyFont="1" applyFill="1" applyBorder="1" applyAlignment="1">
      <alignment vertical="center" wrapText="1"/>
    </xf>
    <xf numFmtId="2" fontId="9" fillId="2"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2" fontId="17" fillId="0" borderId="1" xfId="3" quotePrefix="1" applyNumberFormat="1" applyFont="1" applyFill="1" applyBorder="1" applyAlignment="1">
      <alignment horizontal="center" vertical="center" wrapText="1"/>
    </xf>
    <xf numFmtId="0" fontId="19" fillId="0" borderId="1" xfId="2" applyFont="1" applyFill="1" applyBorder="1" applyAlignment="1">
      <alignment horizontal="left" vertical="top" wrapText="1"/>
    </xf>
    <xf numFmtId="0" fontId="1" fillId="0" borderId="1" xfId="0" applyFont="1" applyFill="1" applyBorder="1" applyAlignment="1">
      <alignment horizontal="left" vertical="center" wrapText="1"/>
    </xf>
    <xf numFmtId="166" fontId="0" fillId="0" borderId="0" xfId="0" applyNumberFormat="1" applyFill="1" applyAlignment="1">
      <alignment horizontal="center"/>
    </xf>
    <xf numFmtId="167" fontId="9" fillId="0" borderId="0" xfId="0" applyNumberFormat="1" applyFont="1" applyFill="1" applyBorder="1" applyAlignment="1">
      <alignment horizontal="center" vertical="center"/>
    </xf>
    <xf numFmtId="4" fontId="7" fillId="2" borderId="3" xfId="0" applyNumberFormat="1" applyFont="1" applyFill="1" applyBorder="1" applyAlignment="1">
      <alignment horizontal="center" vertical="center"/>
    </xf>
    <xf numFmtId="4" fontId="7" fillId="2" borderId="5" xfId="0" applyNumberFormat="1" applyFont="1" applyFill="1" applyBorder="1" applyAlignment="1">
      <alignment horizontal="center" vertical="center"/>
    </xf>
    <xf numFmtId="4" fontId="7" fillId="2" borderId="2" xfId="0" applyNumberFormat="1" applyFont="1" applyFill="1" applyBorder="1" applyAlignment="1">
      <alignment horizontal="center" vertical="center"/>
    </xf>
    <xf numFmtId="0" fontId="0" fillId="0" borderId="7" xfId="0" applyFill="1" applyBorder="1" applyAlignment="1">
      <alignment horizontal="left" vertical="center" wrapText="1"/>
    </xf>
    <xf numFmtId="0" fontId="4" fillId="2" borderId="6" xfId="0" applyFont="1" applyFill="1" applyBorder="1" applyAlignment="1">
      <alignment horizontal="center" vertical="center" wrapText="1"/>
    </xf>
    <xf numFmtId="0" fontId="7" fillId="2" borderId="3" xfId="0" applyFont="1" applyFill="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cellXfs>
  <cellStyles count="4">
    <cellStyle name="Normal" xfId="0" builtinId="0"/>
    <cellStyle name="Normal 19 2" xfId="2" xr:uid="{00000000-0005-0000-0000-000001000000}"/>
    <cellStyle name="Normal 52" xfId="3" xr:uid="{00000000-0005-0000-0000-000002000000}"/>
    <cellStyle name="Финансовый 2" xfId="1" xr:uid="{00000000-0005-0000-0000-000003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1"/>
  <sheetViews>
    <sheetView tabSelected="1" zoomScaleNormal="100" zoomScaleSheetLayoutView="100" workbookViewId="0">
      <selection activeCell="B84" sqref="B84"/>
    </sheetView>
  </sheetViews>
  <sheetFormatPr defaultColWidth="9.140625" defaultRowHeight="15" x14ac:dyDescent="0.25"/>
  <cols>
    <col min="1" max="1" width="7.5703125" style="3" customWidth="1"/>
    <col min="2" max="2" width="56.85546875" style="4" customWidth="1"/>
    <col min="3" max="3" width="9.42578125" style="2" customWidth="1"/>
    <col min="4" max="4" width="15.7109375" style="12" customWidth="1"/>
    <col min="5" max="5" width="16.28515625" style="11" customWidth="1"/>
    <col min="6" max="16384" width="9.140625" style="1"/>
  </cols>
  <sheetData>
    <row r="1" spans="1:5" s="8" customFormat="1" ht="18.75" x14ac:dyDescent="0.3">
      <c r="A1" s="85" t="s">
        <v>73</v>
      </c>
      <c r="B1" s="85"/>
      <c r="C1" s="85"/>
      <c r="D1" s="85"/>
      <c r="E1" s="48"/>
    </row>
    <row r="2" spans="1:5" s="9" customFormat="1" ht="15.75" x14ac:dyDescent="0.3">
      <c r="A2" s="86" t="s">
        <v>1</v>
      </c>
      <c r="B2" s="20"/>
      <c r="C2" s="89" t="s">
        <v>2</v>
      </c>
      <c r="D2" s="89" t="s">
        <v>3</v>
      </c>
      <c r="E2" s="81" t="s">
        <v>47</v>
      </c>
    </row>
    <row r="3" spans="1:5" s="9" customFormat="1" ht="15.75" x14ac:dyDescent="0.3">
      <c r="A3" s="87"/>
      <c r="B3" s="21" t="s">
        <v>0</v>
      </c>
      <c r="C3" s="90"/>
      <c r="D3" s="92"/>
      <c r="E3" s="82"/>
    </row>
    <row r="4" spans="1:5" s="9" customFormat="1" ht="16.5" customHeight="1" x14ac:dyDescent="0.3">
      <c r="A4" s="88"/>
      <c r="B4" s="22"/>
      <c r="C4" s="91"/>
      <c r="D4" s="93"/>
      <c r="E4" s="83"/>
    </row>
    <row r="5" spans="1:5" s="10" customFormat="1" ht="15.75" x14ac:dyDescent="0.3">
      <c r="A5" s="53">
        <v>1</v>
      </c>
      <c r="B5" s="53">
        <v>2</v>
      </c>
      <c r="C5" s="53">
        <v>3</v>
      </c>
      <c r="D5" s="53">
        <v>4</v>
      </c>
      <c r="E5" s="53">
        <v>6</v>
      </c>
    </row>
    <row r="6" spans="1:5" s="10" customFormat="1" ht="15.75" x14ac:dyDescent="0.3">
      <c r="A6" s="53"/>
      <c r="B6" s="64" t="s">
        <v>57</v>
      </c>
      <c r="C6" s="53"/>
      <c r="D6" s="53"/>
      <c r="E6" s="53"/>
    </row>
    <row r="7" spans="1:5" s="10" customFormat="1" ht="15.75" x14ac:dyDescent="0.3">
      <c r="A7" s="23">
        <v>1</v>
      </c>
      <c r="B7" s="19" t="s">
        <v>66</v>
      </c>
      <c r="C7" s="26" t="s">
        <v>24</v>
      </c>
      <c r="D7" s="13">
        <v>1223</v>
      </c>
      <c r="E7" s="49"/>
    </row>
    <row r="8" spans="1:5" s="10" customFormat="1" ht="31.5" x14ac:dyDescent="0.3">
      <c r="A8" s="23">
        <v>2</v>
      </c>
      <c r="B8" s="19" t="s">
        <v>84</v>
      </c>
      <c r="C8" s="26"/>
      <c r="D8" s="13">
        <v>1</v>
      </c>
      <c r="E8" s="49"/>
    </row>
    <row r="9" spans="1:5" s="10" customFormat="1" ht="15.75" x14ac:dyDescent="0.3">
      <c r="A9" s="23">
        <v>3</v>
      </c>
      <c r="B9" s="19" t="s">
        <v>39</v>
      </c>
      <c r="C9" s="26" t="s">
        <v>24</v>
      </c>
      <c r="D9" s="13">
        <v>1000</v>
      </c>
      <c r="E9" s="49"/>
    </row>
    <row r="10" spans="1:5" s="10" customFormat="1" ht="15.75" x14ac:dyDescent="0.3">
      <c r="A10" s="23">
        <v>4</v>
      </c>
      <c r="B10" s="19" t="s">
        <v>56</v>
      </c>
      <c r="C10" s="26" t="s">
        <v>24</v>
      </c>
      <c r="D10" s="13">
        <v>1000</v>
      </c>
      <c r="E10" s="49"/>
    </row>
    <row r="11" spans="1:5" s="10" customFormat="1" ht="15.75" x14ac:dyDescent="0.3">
      <c r="A11" s="23">
        <v>5</v>
      </c>
      <c r="B11" s="19" t="s">
        <v>13</v>
      </c>
      <c r="C11" s="26" t="s">
        <v>24</v>
      </c>
      <c r="D11" s="13">
        <v>1223</v>
      </c>
      <c r="E11" s="49"/>
    </row>
    <row r="12" spans="1:5" s="10" customFormat="1" ht="15.75" x14ac:dyDescent="0.3">
      <c r="A12" s="23">
        <v>6</v>
      </c>
      <c r="B12" s="19" t="s">
        <v>19</v>
      </c>
      <c r="C12" s="26" t="s">
        <v>24</v>
      </c>
      <c r="D12" s="13">
        <v>1223</v>
      </c>
      <c r="E12" s="49"/>
    </row>
    <row r="13" spans="1:5" s="10" customFormat="1" ht="31.5" x14ac:dyDescent="0.3">
      <c r="A13" s="23">
        <v>7</v>
      </c>
      <c r="B13" s="19" t="s">
        <v>70</v>
      </c>
      <c r="C13" s="26" t="s">
        <v>24</v>
      </c>
      <c r="D13" s="13">
        <v>1223</v>
      </c>
      <c r="E13" s="49"/>
    </row>
    <row r="14" spans="1:5" s="10" customFormat="1" ht="15.75" x14ac:dyDescent="0.3">
      <c r="A14" s="23">
        <v>8</v>
      </c>
      <c r="B14" s="19" t="s">
        <v>20</v>
      </c>
      <c r="C14" s="26" t="s">
        <v>24</v>
      </c>
      <c r="D14" s="13">
        <v>1000</v>
      </c>
      <c r="E14" s="49"/>
    </row>
    <row r="15" spans="1:5" s="10" customFormat="1" ht="31.5" x14ac:dyDescent="0.3">
      <c r="A15" s="23">
        <v>9</v>
      </c>
      <c r="B15" s="19" t="s">
        <v>67</v>
      </c>
      <c r="C15" s="26" t="s">
        <v>24</v>
      </c>
      <c r="D15" s="13">
        <v>1000</v>
      </c>
      <c r="E15" s="49"/>
    </row>
    <row r="16" spans="1:5" s="10" customFormat="1" ht="31.5" x14ac:dyDescent="0.3">
      <c r="A16" s="23">
        <v>10</v>
      </c>
      <c r="B16" s="19" t="s">
        <v>68</v>
      </c>
      <c r="C16" s="26" t="s">
        <v>24</v>
      </c>
      <c r="D16" s="13">
        <v>1000</v>
      </c>
      <c r="E16" s="49"/>
    </row>
    <row r="17" spans="1:5" s="10" customFormat="1" ht="31.5" x14ac:dyDescent="0.3">
      <c r="A17" s="23">
        <v>11</v>
      </c>
      <c r="B17" s="19" t="s">
        <v>69</v>
      </c>
      <c r="C17" s="26" t="s">
        <v>24</v>
      </c>
      <c r="D17" s="13">
        <v>1000</v>
      </c>
      <c r="E17" s="49"/>
    </row>
    <row r="18" spans="1:5" s="10" customFormat="1" ht="15.75" x14ac:dyDescent="0.3">
      <c r="A18" s="23">
        <v>12</v>
      </c>
      <c r="B18" s="19" t="s">
        <v>71</v>
      </c>
      <c r="C18" s="26" t="s">
        <v>24</v>
      </c>
      <c r="D18" s="13">
        <v>1000</v>
      </c>
      <c r="E18" s="49"/>
    </row>
    <row r="19" spans="1:5" s="10" customFormat="1" ht="15.75" x14ac:dyDescent="0.3">
      <c r="A19" s="23">
        <v>13</v>
      </c>
      <c r="B19" s="67" t="s">
        <v>72</v>
      </c>
      <c r="C19" s="65" t="s">
        <v>51</v>
      </c>
      <c r="D19" s="13">
        <v>1000</v>
      </c>
      <c r="E19" s="49"/>
    </row>
    <row r="20" spans="1:5" s="10" customFormat="1" ht="45" x14ac:dyDescent="0.3">
      <c r="A20" s="23">
        <v>14</v>
      </c>
      <c r="B20" s="27" t="s">
        <v>21</v>
      </c>
      <c r="C20" s="26" t="s">
        <v>24</v>
      </c>
      <c r="D20" s="13">
        <v>1000</v>
      </c>
      <c r="E20" s="49"/>
    </row>
    <row r="21" spans="1:5" s="10" customFormat="1" ht="15.75" x14ac:dyDescent="0.3">
      <c r="A21" s="23"/>
      <c r="B21" s="28" t="s">
        <v>52</v>
      </c>
      <c r="C21" s="29"/>
      <c r="D21" s="16"/>
      <c r="E21" s="50">
        <f>SUM(E7:E20)</f>
        <v>0</v>
      </c>
    </row>
    <row r="22" spans="1:5" s="10" customFormat="1" ht="15.75" x14ac:dyDescent="0.3">
      <c r="A22" s="23"/>
      <c r="B22" s="25" t="s">
        <v>58</v>
      </c>
      <c r="C22" s="24"/>
      <c r="D22" s="14"/>
      <c r="E22" s="49"/>
    </row>
    <row r="23" spans="1:5" s="10" customFormat="1" ht="15.75" x14ac:dyDescent="0.3">
      <c r="A23" s="23"/>
      <c r="B23" s="25" t="s">
        <v>63</v>
      </c>
      <c r="C23" s="24"/>
      <c r="D23" s="14"/>
      <c r="E23" s="49"/>
    </row>
    <row r="24" spans="1:5" s="5" customFormat="1" x14ac:dyDescent="0.25">
      <c r="A24" s="30">
        <v>1</v>
      </c>
      <c r="B24" s="31" t="s">
        <v>10</v>
      </c>
      <c r="C24" s="26"/>
      <c r="D24" s="14">
        <v>1</v>
      </c>
      <c r="E24" s="49"/>
    </row>
    <row r="25" spans="1:5" s="5" customFormat="1" ht="78" customHeight="1" x14ac:dyDescent="0.25">
      <c r="A25" s="30">
        <v>2</v>
      </c>
      <c r="B25" s="31" t="s">
        <v>48</v>
      </c>
      <c r="C25" s="26" t="s">
        <v>24</v>
      </c>
      <c r="D25" s="13">
        <v>1000</v>
      </c>
      <c r="E25" s="49"/>
    </row>
    <row r="26" spans="1:5" s="5" customFormat="1" x14ac:dyDescent="0.25">
      <c r="A26" s="30">
        <v>3</v>
      </c>
      <c r="B26" s="31" t="s">
        <v>42</v>
      </c>
      <c r="C26" s="32"/>
      <c r="D26" s="68"/>
      <c r="E26" s="49"/>
    </row>
    <row r="27" spans="1:5" s="5" customFormat="1" x14ac:dyDescent="0.25">
      <c r="A27" s="30">
        <v>4</v>
      </c>
      <c r="B27" s="31" t="s">
        <v>46</v>
      </c>
      <c r="C27" s="32" t="s">
        <v>24</v>
      </c>
      <c r="D27" s="60">
        <v>132</v>
      </c>
      <c r="E27" s="49"/>
    </row>
    <row r="28" spans="1:5" s="6" customFormat="1" ht="45" x14ac:dyDescent="0.25">
      <c r="A28" s="23">
        <v>5</v>
      </c>
      <c r="B28" s="31" t="s">
        <v>43</v>
      </c>
      <c r="C28" s="26" t="s">
        <v>24</v>
      </c>
      <c r="D28" s="15">
        <v>500</v>
      </c>
      <c r="E28" s="49"/>
    </row>
    <row r="29" spans="1:5" s="6" customFormat="1" x14ac:dyDescent="0.25">
      <c r="A29" s="36">
        <v>6</v>
      </c>
      <c r="B29" s="31" t="s">
        <v>41</v>
      </c>
      <c r="C29" s="26" t="s">
        <v>24</v>
      </c>
      <c r="D29" s="74">
        <v>815.6</v>
      </c>
      <c r="E29" s="49"/>
    </row>
    <row r="30" spans="1:5" s="6" customFormat="1" x14ac:dyDescent="0.25">
      <c r="A30" s="36">
        <v>7</v>
      </c>
      <c r="B30" s="31" t="s">
        <v>22</v>
      </c>
      <c r="C30" s="26" t="s">
        <v>23</v>
      </c>
      <c r="D30" s="74">
        <v>1</v>
      </c>
      <c r="E30" s="49"/>
    </row>
    <row r="31" spans="1:5" s="6" customFormat="1" ht="15.75" x14ac:dyDescent="0.25">
      <c r="A31" s="23"/>
      <c r="B31" s="33" t="s">
        <v>62</v>
      </c>
      <c r="C31" s="34"/>
      <c r="D31" s="71"/>
      <c r="E31" s="51">
        <f>SUM(E24:E30)</f>
        <v>0</v>
      </c>
    </row>
    <row r="32" spans="1:5" s="6" customFormat="1" x14ac:dyDescent="0.25">
      <c r="A32" s="23"/>
      <c r="B32" s="38" t="s">
        <v>59</v>
      </c>
      <c r="C32" s="35"/>
      <c r="D32" s="69"/>
      <c r="E32" s="52"/>
    </row>
    <row r="33" spans="1:5" s="6" customFormat="1" x14ac:dyDescent="0.25">
      <c r="A33" s="23">
        <v>1</v>
      </c>
      <c r="B33" s="31" t="s">
        <v>25</v>
      </c>
      <c r="C33" s="26" t="s">
        <v>24</v>
      </c>
      <c r="D33" s="15">
        <v>146.1</v>
      </c>
      <c r="E33" s="49"/>
    </row>
    <row r="34" spans="1:5" s="6" customFormat="1" ht="127.5" customHeight="1" x14ac:dyDescent="0.25">
      <c r="A34" s="36">
        <v>2</v>
      </c>
      <c r="B34" s="31" t="s">
        <v>26</v>
      </c>
      <c r="C34" s="26" t="s">
        <v>24</v>
      </c>
      <c r="D34" s="15">
        <v>114.1</v>
      </c>
      <c r="E34" s="49"/>
    </row>
    <row r="35" spans="1:5" s="6" customFormat="1" ht="75" x14ac:dyDescent="0.25">
      <c r="A35" s="23">
        <v>3</v>
      </c>
      <c r="B35" s="75" t="s">
        <v>77</v>
      </c>
      <c r="C35" s="26" t="s">
        <v>24</v>
      </c>
      <c r="D35" s="15">
        <v>446.7</v>
      </c>
      <c r="E35" s="49"/>
    </row>
    <row r="36" spans="1:5" s="6" customFormat="1" ht="105" customHeight="1" x14ac:dyDescent="0.25">
      <c r="A36" s="23">
        <v>4</v>
      </c>
      <c r="B36" s="75" t="s">
        <v>76</v>
      </c>
      <c r="C36" s="26" t="s">
        <v>24</v>
      </c>
      <c r="D36" s="15">
        <v>368.9</v>
      </c>
      <c r="E36" s="49"/>
    </row>
    <row r="37" spans="1:5" s="6" customFormat="1" ht="75" x14ac:dyDescent="0.25">
      <c r="A37" s="36">
        <v>5</v>
      </c>
      <c r="B37" s="78" t="s">
        <v>83</v>
      </c>
      <c r="C37" s="26" t="s">
        <v>24</v>
      </c>
      <c r="D37" s="15">
        <v>26.8</v>
      </c>
      <c r="E37" s="49"/>
    </row>
    <row r="38" spans="1:5" s="6" customFormat="1" ht="43.5" customHeight="1" x14ac:dyDescent="0.25">
      <c r="A38" s="63">
        <v>6</v>
      </c>
      <c r="B38" s="77" t="s">
        <v>79</v>
      </c>
      <c r="C38" s="76" t="s">
        <v>24</v>
      </c>
      <c r="D38" s="15">
        <v>906.4</v>
      </c>
      <c r="E38" s="49"/>
    </row>
    <row r="39" spans="1:5" s="6" customFormat="1" ht="27" customHeight="1" x14ac:dyDescent="0.25">
      <c r="A39" s="63">
        <v>7</v>
      </c>
      <c r="B39" s="77" t="s">
        <v>80</v>
      </c>
      <c r="C39" s="76" t="s">
        <v>24</v>
      </c>
      <c r="D39" s="15">
        <v>162.5</v>
      </c>
      <c r="E39" s="49"/>
    </row>
    <row r="40" spans="1:5" s="6" customFormat="1" ht="30.75" customHeight="1" x14ac:dyDescent="0.25">
      <c r="A40" s="63">
        <v>8</v>
      </c>
      <c r="B40" s="77" t="s">
        <v>81</v>
      </c>
      <c r="C40" s="76" t="s">
        <v>24</v>
      </c>
      <c r="D40" s="15">
        <v>644</v>
      </c>
      <c r="E40" s="49"/>
    </row>
    <row r="41" spans="1:5" s="6" customFormat="1" ht="60" x14ac:dyDescent="0.25">
      <c r="A41" s="36">
        <v>9</v>
      </c>
      <c r="B41" s="78" t="s">
        <v>82</v>
      </c>
      <c r="C41" s="26" t="s">
        <v>24</v>
      </c>
      <c r="D41" s="15">
        <v>1652.9</v>
      </c>
      <c r="E41" s="49"/>
    </row>
    <row r="42" spans="1:5" s="6" customFormat="1" ht="30" x14ac:dyDescent="0.25">
      <c r="A42" s="36">
        <v>10</v>
      </c>
      <c r="B42" s="75" t="s">
        <v>75</v>
      </c>
      <c r="C42" s="26" t="s">
        <v>24</v>
      </c>
      <c r="D42" s="15">
        <v>961</v>
      </c>
      <c r="E42" s="49"/>
    </row>
    <row r="43" spans="1:5" s="6" customFormat="1" ht="60" x14ac:dyDescent="0.25">
      <c r="A43" s="36">
        <v>11</v>
      </c>
      <c r="B43" s="37" t="s">
        <v>27</v>
      </c>
      <c r="C43" s="26" t="s">
        <v>24</v>
      </c>
      <c r="D43" s="15">
        <v>234.5</v>
      </c>
      <c r="E43" s="49"/>
    </row>
    <row r="44" spans="1:5" s="6" customFormat="1" ht="75" x14ac:dyDescent="0.25">
      <c r="A44" s="36">
        <v>12</v>
      </c>
      <c r="B44" s="37" t="s">
        <v>49</v>
      </c>
      <c r="C44" s="26" t="s">
        <v>24</v>
      </c>
      <c r="D44" s="15">
        <v>173.9</v>
      </c>
      <c r="E44" s="49"/>
    </row>
    <row r="45" spans="1:5" s="6" customFormat="1" ht="240" x14ac:dyDescent="0.25">
      <c r="A45" s="36">
        <v>15</v>
      </c>
      <c r="B45" s="37" t="s">
        <v>28</v>
      </c>
      <c r="C45" s="26" t="s">
        <v>24</v>
      </c>
      <c r="D45" s="15">
        <v>1102.4000000000001</v>
      </c>
      <c r="E45" s="49"/>
    </row>
    <row r="46" spans="1:5" s="6" customFormat="1" ht="45" x14ac:dyDescent="0.25">
      <c r="A46" s="36">
        <v>17</v>
      </c>
      <c r="B46" s="37" t="s">
        <v>45</v>
      </c>
      <c r="C46" s="26" t="s">
        <v>24</v>
      </c>
      <c r="D46" s="15">
        <v>32.5</v>
      </c>
      <c r="E46" s="49"/>
    </row>
    <row r="47" spans="1:5" s="6" customFormat="1" ht="30" x14ac:dyDescent="0.25">
      <c r="A47" s="36">
        <v>19</v>
      </c>
      <c r="B47" s="66" t="s">
        <v>29</v>
      </c>
      <c r="C47" s="26" t="s">
        <v>24</v>
      </c>
      <c r="D47" s="15">
        <v>50</v>
      </c>
      <c r="E47" s="49"/>
    </row>
    <row r="48" spans="1:5" s="6" customFormat="1" ht="15.75" x14ac:dyDescent="0.25">
      <c r="A48" s="23"/>
      <c r="B48" s="33" t="s">
        <v>61</v>
      </c>
      <c r="C48" s="34"/>
      <c r="D48" s="71"/>
      <c r="E48" s="51">
        <f>SUM(E33:E47)</f>
        <v>0</v>
      </c>
    </row>
    <row r="49" spans="1:5" s="10" customFormat="1" ht="15.75" x14ac:dyDescent="0.3">
      <c r="A49" s="23"/>
      <c r="B49" s="25" t="s">
        <v>60</v>
      </c>
      <c r="C49" s="24"/>
      <c r="D49" s="70"/>
      <c r="E49" s="49"/>
    </row>
    <row r="50" spans="1:5" s="7" customFormat="1" x14ac:dyDescent="0.25">
      <c r="A50" s="23">
        <v>1</v>
      </c>
      <c r="B50" s="39" t="s">
        <v>5</v>
      </c>
      <c r="C50" s="38" t="s">
        <v>24</v>
      </c>
      <c r="D50" s="13">
        <v>1000</v>
      </c>
      <c r="E50" s="49"/>
    </row>
    <row r="51" spans="1:5" s="7" customFormat="1" ht="30" x14ac:dyDescent="0.25">
      <c r="A51" s="23">
        <v>2</v>
      </c>
      <c r="B51" s="73" t="s">
        <v>78</v>
      </c>
      <c r="C51" s="38" t="s">
        <v>24</v>
      </c>
      <c r="D51" s="13">
        <v>1000</v>
      </c>
      <c r="E51" s="49"/>
    </row>
    <row r="52" spans="1:5" s="7" customFormat="1" ht="30" x14ac:dyDescent="0.25">
      <c r="A52" s="23">
        <v>3</v>
      </c>
      <c r="B52" s="39" t="s">
        <v>40</v>
      </c>
      <c r="C52" s="38" t="s">
        <v>24</v>
      </c>
      <c r="D52" s="13">
        <v>1000</v>
      </c>
      <c r="E52" s="49"/>
    </row>
    <row r="53" spans="1:5" s="6" customFormat="1" x14ac:dyDescent="0.25">
      <c r="A53" s="30">
        <v>4</v>
      </c>
      <c r="B53" s="31" t="s">
        <v>14</v>
      </c>
      <c r="C53" s="38" t="s">
        <v>24</v>
      </c>
      <c r="D53" s="13">
        <v>1000</v>
      </c>
      <c r="E53" s="49"/>
    </row>
    <row r="54" spans="1:5" s="6" customFormat="1" x14ac:dyDescent="0.25">
      <c r="A54" s="30">
        <v>5</v>
      </c>
      <c r="B54" s="31" t="s">
        <v>15</v>
      </c>
      <c r="C54" s="38" t="s">
        <v>4</v>
      </c>
      <c r="D54" s="15">
        <v>1</v>
      </c>
      <c r="E54" s="49"/>
    </row>
    <row r="55" spans="1:5" s="6" customFormat="1" x14ac:dyDescent="0.25">
      <c r="A55" s="30">
        <v>6</v>
      </c>
      <c r="B55" s="31" t="s">
        <v>16</v>
      </c>
      <c r="C55" s="38" t="s">
        <v>4</v>
      </c>
      <c r="D55" s="15">
        <v>1</v>
      </c>
      <c r="E55" s="49"/>
    </row>
    <row r="56" spans="1:5" s="7" customFormat="1" ht="45" x14ac:dyDescent="0.25">
      <c r="A56" s="23">
        <v>7</v>
      </c>
      <c r="B56" s="31" t="s">
        <v>17</v>
      </c>
      <c r="C56" s="38" t="s">
        <v>24</v>
      </c>
      <c r="D56" s="13">
        <v>1000</v>
      </c>
      <c r="E56" s="49"/>
    </row>
    <row r="57" spans="1:5" s="7" customFormat="1" x14ac:dyDescent="0.25">
      <c r="A57" s="23">
        <v>8</v>
      </c>
      <c r="B57" s="39" t="s">
        <v>18</v>
      </c>
      <c r="C57" s="38" t="s">
        <v>4</v>
      </c>
      <c r="D57" s="15">
        <v>1</v>
      </c>
      <c r="E57" s="49"/>
    </row>
    <row r="58" spans="1:5" s="7" customFormat="1" x14ac:dyDescent="0.25">
      <c r="A58" s="30">
        <v>9</v>
      </c>
      <c r="B58" s="39" t="s">
        <v>12</v>
      </c>
      <c r="C58" s="26" t="s">
        <v>24</v>
      </c>
      <c r="D58" s="13">
        <v>1223</v>
      </c>
      <c r="E58" s="49"/>
    </row>
    <row r="59" spans="1:5" s="7" customFormat="1" ht="30" x14ac:dyDescent="0.25">
      <c r="A59" s="30">
        <v>10</v>
      </c>
      <c r="B59" s="39" t="s">
        <v>44</v>
      </c>
      <c r="C59" s="26" t="s">
        <v>24</v>
      </c>
      <c r="D59" s="13">
        <v>1223</v>
      </c>
      <c r="E59" s="49"/>
    </row>
    <row r="60" spans="1:5" s="6" customFormat="1" x14ac:dyDescent="0.25">
      <c r="A60" s="63">
        <v>12</v>
      </c>
      <c r="B60" s="66" t="s">
        <v>30</v>
      </c>
      <c r="C60" s="38" t="s">
        <v>31</v>
      </c>
      <c r="D60" s="15">
        <v>8</v>
      </c>
      <c r="E60" s="49"/>
    </row>
    <row r="61" spans="1:5" s="6" customFormat="1" x14ac:dyDescent="0.25">
      <c r="A61" s="63">
        <v>13</v>
      </c>
      <c r="B61" s="66" t="s">
        <v>37</v>
      </c>
      <c r="C61" s="38" t="s">
        <v>31</v>
      </c>
      <c r="D61" s="15">
        <v>2</v>
      </c>
      <c r="E61" s="49"/>
    </row>
    <row r="62" spans="1:5" s="6" customFormat="1" x14ac:dyDescent="0.25">
      <c r="A62" s="63">
        <v>14</v>
      </c>
      <c r="B62" s="72" t="s">
        <v>74</v>
      </c>
      <c r="C62" s="38" t="s">
        <v>31</v>
      </c>
      <c r="D62" s="15">
        <v>8</v>
      </c>
      <c r="E62" s="49"/>
    </row>
    <row r="63" spans="1:5" s="6" customFormat="1" x14ac:dyDescent="0.25">
      <c r="A63" s="63">
        <v>15</v>
      </c>
      <c r="B63" s="66" t="s">
        <v>38</v>
      </c>
      <c r="C63" s="38" t="s">
        <v>31</v>
      </c>
      <c r="D63" s="15">
        <v>2</v>
      </c>
      <c r="E63" s="49"/>
    </row>
    <row r="64" spans="1:5" s="6" customFormat="1" x14ac:dyDescent="0.25">
      <c r="A64" s="63">
        <v>16</v>
      </c>
      <c r="B64" s="66" t="s">
        <v>32</v>
      </c>
      <c r="C64" s="38" t="s">
        <v>31</v>
      </c>
      <c r="D64" s="15">
        <v>8</v>
      </c>
      <c r="E64" s="49"/>
    </row>
    <row r="65" spans="1:5" s="6" customFormat="1" x14ac:dyDescent="0.25">
      <c r="A65" s="63">
        <v>17</v>
      </c>
      <c r="B65" s="66" t="s">
        <v>33</v>
      </c>
      <c r="C65" s="38" t="s">
        <v>31</v>
      </c>
      <c r="D65" s="15">
        <v>6</v>
      </c>
      <c r="E65" s="49"/>
    </row>
    <row r="66" spans="1:5" s="6" customFormat="1" x14ac:dyDescent="0.25">
      <c r="A66" s="63">
        <v>18</v>
      </c>
      <c r="B66" s="66" t="s">
        <v>34</v>
      </c>
      <c r="C66" s="38" t="s">
        <v>31</v>
      </c>
      <c r="D66" s="15">
        <v>6</v>
      </c>
      <c r="E66" s="49"/>
    </row>
    <row r="67" spans="1:5" s="6" customFormat="1" x14ac:dyDescent="0.25">
      <c r="A67" s="63">
        <v>19</v>
      </c>
      <c r="B67" s="66" t="s">
        <v>35</v>
      </c>
      <c r="C67" s="38" t="s">
        <v>31</v>
      </c>
      <c r="D67" s="15">
        <v>10</v>
      </c>
      <c r="E67" s="49"/>
    </row>
    <row r="68" spans="1:5" s="6" customFormat="1" x14ac:dyDescent="0.25">
      <c r="A68" s="63">
        <v>20</v>
      </c>
      <c r="B68" s="66" t="s">
        <v>36</v>
      </c>
      <c r="C68" s="38" t="s">
        <v>31</v>
      </c>
      <c r="D68" s="15">
        <v>10</v>
      </c>
      <c r="E68" s="49"/>
    </row>
    <row r="69" spans="1:5" s="7" customFormat="1" ht="15.75" x14ac:dyDescent="0.25">
      <c r="A69" s="23"/>
      <c r="B69" s="28" t="s">
        <v>64</v>
      </c>
      <c r="C69" s="29"/>
      <c r="D69" s="16"/>
      <c r="E69" s="50">
        <f>SUM(E50:E68)</f>
        <v>0</v>
      </c>
    </row>
    <row r="70" spans="1:5" s="7" customFormat="1" ht="15.75" x14ac:dyDescent="0.25">
      <c r="A70" s="23"/>
      <c r="B70" s="59" t="s">
        <v>53</v>
      </c>
      <c r="C70" s="61"/>
      <c r="D70" s="62"/>
      <c r="E70" s="58">
        <f>E31+E48+E69</f>
        <v>0</v>
      </c>
    </row>
    <row r="71" spans="1:5" s="7" customFormat="1" ht="31.5" x14ac:dyDescent="0.25">
      <c r="A71" s="23"/>
      <c r="B71" s="19" t="s">
        <v>11</v>
      </c>
      <c r="C71" s="42"/>
      <c r="D71" s="18">
        <v>1.4999999999999999E-2</v>
      </c>
      <c r="E71" s="52">
        <f>E70*D71</f>
        <v>0</v>
      </c>
    </row>
    <row r="72" spans="1:5" s="7" customFormat="1" x14ac:dyDescent="0.25">
      <c r="A72" s="23"/>
      <c r="B72" s="39" t="s">
        <v>65</v>
      </c>
      <c r="C72" s="43"/>
      <c r="D72" s="18"/>
      <c r="E72" s="52">
        <f>E70+E71</f>
        <v>0</v>
      </c>
    </row>
    <row r="73" spans="1:5" s="7" customFormat="1" ht="31.5" x14ac:dyDescent="0.25">
      <c r="A73" s="23"/>
      <c r="B73" s="19" t="s">
        <v>50</v>
      </c>
      <c r="C73" s="42"/>
      <c r="D73" s="18">
        <v>1.1999999999999999E-3</v>
      </c>
      <c r="E73" s="52">
        <f>E72*D73</f>
        <v>0</v>
      </c>
    </row>
    <row r="74" spans="1:5" s="7" customFormat="1" ht="15.75" x14ac:dyDescent="0.25">
      <c r="A74" s="23"/>
      <c r="B74" s="19" t="s">
        <v>55</v>
      </c>
      <c r="C74" s="44"/>
      <c r="D74" s="18"/>
      <c r="E74" s="52">
        <f>E72+E73</f>
        <v>0</v>
      </c>
    </row>
    <row r="75" spans="1:5" s="7" customFormat="1" ht="15.75" x14ac:dyDescent="0.25">
      <c r="A75" s="23"/>
      <c r="B75" s="54" t="s">
        <v>54</v>
      </c>
      <c r="C75" s="55"/>
      <c r="D75" s="56"/>
      <c r="E75" s="57">
        <f>E21+E74</f>
        <v>0</v>
      </c>
    </row>
    <row r="76" spans="1:5" s="7" customFormat="1" ht="15.75" x14ac:dyDescent="0.25">
      <c r="A76" s="23"/>
      <c r="B76" s="39" t="s">
        <v>6</v>
      </c>
      <c r="C76" s="45"/>
      <c r="D76" s="18">
        <v>0.05</v>
      </c>
      <c r="E76" s="52">
        <f>E75*D76</f>
        <v>0</v>
      </c>
    </row>
    <row r="77" spans="1:5" s="7" customFormat="1" x14ac:dyDescent="0.25">
      <c r="A77" s="23"/>
      <c r="B77" s="39" t="s">
        <v>7</v>
      </c>
      <c r="C77" s="46"/>
      <c r="D77" s="18"/>
      <c r="E77" s="52">
        <f>E75+E76</f>
        <v>0</v>
      </c>
    </row>
    <row r="78" spans="1:5" s="7" customFormat="1" ht="15.75" x14ac:dyDescent="0.25">
      <c r="A78" s="23"/>
      <c r="B78" s="39" t="s">
        <v>8</v>
      </c>
      <c r="C78" s="45"/>
      <c r="D78" s="18">
        <v>0.18</v>
      </c>
      <c r="E78" s="52">
        <f>E77*D78</f>
        <v>0</v>
      </c>
    </row>
    <row r="79" spans="1:5" ht="15.75" x14ac:dyDescent="0.25">
      <c r="A79" s="23"/>
      <c r="B79" s="40" t="s">
        <v>9</v>
      </c>
      <c r="C79" s="41"/>
      <c r="D79" s="17"/>
      <c r="E79" s="47">
        <f>E77+E78</f>
        <v>0</v>
      </c>
    </row>
    <row r="80" spans="1:5" ht="115.5" customHeight="1" x14ac:dyDescent="0.25">
      <c r="B80" s="84" t="s">
        <v>85</v>
      </c>
      <c r="C80" s="84"/>
      <c r="D80" s="84"/>
      <c r="E80" s="79"/>
    </row>
    <row r="81" spans="4:4" x14ac:dyDescent="0.25">
      <c r="D81" s="80"/>
    </row>
  </sheetData>
  <autoFilter ref="A5:E79" xr:uid="{00000000-0009-0000-0000-000000000000}"/>
  <mergeCells count="6">
    <mergeCell ref="E2:E4"/>
    <mergeCell ref="B80:D80"/>
    <mergeCell ref="A1:D1"/>
    <mergeCell ref="A2:A4"/>
    <mergeCell ref="C2:C4"/>
    <mergeCell ref="D2:D4"/>
  </mergeCells>
  <pageMargins left="0" right="0" top="0.25" bottom="0" header="0.05" footer="0.05"/>
  <pageSetup paperSize="9" scale="65" fitToHeight="0" orientation="portrait" r:id="rId1"/>
  <headerFooter>
    <oddFooter>&amp;R&amp;P</oddFooter>
  </headerFooter>
  <rowBreaks count="1" manualBreakCount="1">
    <brk id="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სენაკი ჰაბი</vt:lpstr>
      <vt:lpstr>'სენაკი ჰაბი'!Print_Area</vt:lpstr>
      <vt:lpstr>'სენაკი ჰაბი'!Print_Titles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Eka Abakelia</dc:creator>
  <cp:lastModifiedBy>davit mesxishvili</cp:lastModifiedBy>
  <cp:lastPrinted>2020-07-16T10:00:03Z</cp:lastPrinted>
  <dcterms:created xsi:type="dcterms:W3CDTF">2017-04-04T06:50:42Z</dcterms:created>
  <dcterms:modified xsi:type="dcterms:W3CDTF">2020-07-30T15:26:18Z</dcterms:modified>
</cp:coreProperties>
</file>