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91" activeTab="0"/>
  </bookViews>
  <sheets>
    <sheet name="nakrebi" sheetId="1" r:id="rId1"/>
    <sheet name="Sheet1" sheetId="2" r:id="rId2"/>
    <sheet name="Sheet2" sheetId="3" r:id="rId3"/>
  </sheets>
  <definedNames>
    <definedName name="_xlnm.Print_Area" localSheetId="0">'nakrebi'!$A$1:$H$20</definedName>
    <definedName name="_xlnm.Print_Area" localSheetId="1">'Sheet1'!$A$1:$L$91</definedName>
    <definedName name="_xlnm.Print_Area" localSheetId="2">'Sheet2'!$A$1:$L$76</definedName>
  </definedNames>
  <calcPr fullCalcOnLoad="1"/>
</workbook>
</file>

<file path=xl/sharedStrings.xml><?xml version="1.0" encoding="utf-8"?>
<sst xmlns="http://schemas.openxmlformats.org/spreadsheetml/2006/main" count="360" uniqueCount="146">
  <si>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</si>
  <si>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</si>
  <si>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</si>
  <si>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</si>
  <si>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</si>
  <si>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</si>
  <si>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</si>
  <si>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</si>
  <si>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</si>
  <si>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</si>
  <si>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</si>
  <si>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</si>
  <si>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</si>
  <si>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ცალი</t>
  </si>
  <si>
    <t>კუბ.მ</t>
  </si>
  <si>
    <t>გრძ.მ</t>
  </si>
  <si>
    <t>კვ.მ</t>
  </si>
  <si>
    <t>ფორმა1</t>
  </si>
  <si>
    <t>შეთანხმებულია მოიჯარადე</t>
  </si>
  <si>
    <t>ხელმოწერა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</si>
  <si>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</si>
  <si>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</si>
  <si>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სახარჯთაღრიცხვო რირებულება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</si>
  <si>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</si>
  <si>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</si>
  <si>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</si>
  <si>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</si>
  <si>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მ/შ დასაბრუნებელი------------------------------------------------------------  ლარი</t>
  </si>
  <si>
    <t>დამტკიცებულია დამკვეთი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</si>
  <si>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</si>
  <si>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</si>
  <si>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</si>
  <si>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>დამკვეთი: სიღნაღის მუნიციპალიტეტის მერია</t>
  </si>
  <si>
    <t>შეთანხმებულია       ,, -----------------------------------------------------------  2020 წ</t>
  </si>
  <si>
    <t>_________ 2020წ</t>
  </si>
  <si>
    <t>სხვა მანქანა</t>
  </si>
  <si>
    <t>სხვა მასალა</t>
  </si>
  <si>
    <t>ზედნადები ხარჯები</t>
  </si>
  <si>
    <t>გეგმიური მოგება</t>
  </si>
  <si>
    <t>სატრანსპორტო ხარჯები მასალაზე</t>
  </si>
  <si>
    <t>სხვა მასალები</t>
  </si>
  <si>
    <t>ტნ</t>
  </si>
  <si>
    <t>კ/სთ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</si>
  <si>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</si>
  <si>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</si>
  <si>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</si>
  <si>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</si>
  <si>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>მანქანები</t>
  </si>
  <si>
    <t>კგ.</t>
  </si>
  <si>
    <t>სხვა ხარჯები</t>
  </si>
  <si>
    <t xml:space="preserve"> ჯამი</t>
  </si>
  <si>
    <t>კაც/სთ</t>
  </si>
  <si>
    <t>ღორღი</t>
  </si>
  <si>
    <t xml:space="preserve">
გრძ. მ.</t>
  </si>
  <si>
    <t>შრომის დანახარჯი</t>
  </si>
  <si>
    <t>ელ. სადენის გოფრირებული მილების მოწყობა გარე დიამეტრით 25 მმ</t>
  </si>
  <si>
    <t>გოფრირებული მილი 25 მმ</t>
  </si>
  <si>
    <t xml:space="preserve">
ცალი</t>
  </si>
  <si>
    <t>მან/სთ</t>
  </si>
  <si>
    <t xml:space="preserve">ამწე საავტომობილო სვლაზე  6.3 ტონა </t>
  </si>
  <si>
    <t>გამანაწილებელი  კოლოფების მონტაჟი</t>
  </si>
  <si>
    <t>გამანაწილებელი  კოლოფების ღირებულება</t>
  </si>
  <si>
    <t>მ3</t>
  </si>
  <si>
    <t>სხვა მანქანები</t>
  </si>
  <si>
    <t>ქვიშა-ცემენტის მშრალი ნარევი 10%</t>
  </si>
  <si>
    <t xml:space="preserve">ფილების  ტრანსპორტირება          </t>
  </si>
  <si>
    <t>ტ</t>
  </si>
  <si>
    <t>გრუნტისა  დატვირთვა ხელით ავტოთვითმცლელზე</t>
  </si>
  <si>
    <t>ტრანსპორტირება  5-კმ მანძილზე</t>
  </si>
  <si>
    <t xml:space="preserve">საფუძვლის მოწყობა ქვიშა-ცემენტის ნარევით (ცემენტის 10%-იანი დანამატი) სისქით 6 სმ
                                                                    </t>
  </si>
  <si>
    <t xml:space="preserve">ბილიკის საფარის მოწყობა                   ყინვა-გამძლე ხელოვნური  ბეტონის დეკორატიული ფილებისაგან                                       </t>
  </si>
  <si>
    <t>ქვიშა ხრეშოვანი მასა</t>
  </si>
  <si>
    <t>ტრანსპორტირება  10-კმ მანძილზე</t>
  </si>
  <si>
    <t>ბეტონი მ-200 (ბ-15)</t>
  </si>
  <si>
    <t>საყალიბე ფარი 25 მმ</t>
  </si>
  <si>
    <t>არმატურა Ф8 А III-კლ</t>
  </si>
  <si>
    <t>ტნ.</t>
  </si>
  <si>
    <r>
      <t xml:space="preserve">ხის </t>
    </r>
    <r>
      <rPr>
        <sz val="10"/>
        <rFont val="Sylfaen"/>
        <family val="1"/>
      </rPr>
      <t>მასალა</t>
    </r>
  </si>
  <si>
    <t>ლითონის საქანელა</t>
  </si>
  <si>
    <r>
      <t>m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</si>
  <si>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</si>
  <si>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t>ქვიშის ბალიშის მოწყობა</t>
  </si>
  <si>
    <t>ქვიშა</t>
  </si>
  <si>
    <r>
      <t>მ</t>
    </r>
    <r>
      <rPr>
        <vertAlign val="superscript"/>
        <sz val="10"/>
        <rFont val="Sylfaen"/>
        <family val="1"/>
      </rPr>
      <t>3</t>
    </r>
  </si>
  <si>
    <t>გრუნტის უკუჩაყრა ხელით</t>
  </si>
  <si>
    <t>სასიგნალო ლენტა</t>
  </si>
  <si>
    <t>ფოტორელე</t>
  </si>
  <si>
    <t>კონტაქტორი</t>
  </si>
  <si>
    <t>ფოტორელეს მონტაჟი</t>
  </si>
  <si>
    <t>ადგ.</t>
  </si>
  <si>
    <t>ზედნადები ხარჯები  სამონტაჟო სამუშაოებზე</t>
  </si>
  <si>
    <t>დაერთება არსებულ დენის წყაროსთან</t>
  </si>
  <si>
    <t>დეკორატიული ლამპიონი, შუქდიოდური ნათუით</t>
  </si>
  <si>
    <t>1000m3</t>
  </si>
  <si>
    <t xml:space="preserve">მიწის მიოჭრა ესკავატორით ჩამჩის ტევადობით 0,25მ3 გრუნტის ავტოთვითმცლელზე დატვირთვითა და გატანით  </t>
  </si>
  <si>
    <t>ესკავატორით ჩამჩის ტევადობით 0,25მ3
პნევმოსვლაზე</t>
  </si>
  <si>
    <t>ბულდოზერი სხვა სახის მშენებლობაზე 79კვტ.</t>
  </si>
  <si>
    <t>თანდებითი სამუშაოები ესკავატორის მუშაობის შემდეგ და გრუნტის მოსწორება დამუშავება ხელით</t>
  </si>
  <si>
    <t xml:space="preserve">მიწის გათხრა ხელით წერტილოვანი საძირკვლისთვის ლითონის საქანელოს მოსაწყობად </t>
  </si>
  <si>
    <r>
      <t xml:space="preserve"> m</t>
    </r>
    <r>
      <rPr>
        <b/>
        <sz val="10"/>
        <rFont val="Arial"/>
        <family val="2"/>
      </rPr>
      <t>³</t>
    </r>
  </si>
  <si>
    <t>სოფ. ჯუგაანში, საქობოს უბანში, სკვერის მოწყობა</t>
  </si>
  <si>
    <t>ლოკალურ-რესურსული ხარჯთაღრიცხვა N1</t>
  </si>
  <si>
    <t>ლოკალურ-რესურსული ხარჯთაღრიცხვა N2</t>
  </si>
  <si>
    <t>ლოკ.N1</t>
  </si>
  <si>
    <t>ლოკ.N2</t>
  </si>
  <si>
    <t>სულ ჯამი 1+2</t>
  </si>
  <si>
    <t>არმატურა  ა-3 კლ. დ-10მმ  (ჰორიზ.)</t>
  </si>
  <si>
    <t>ყალიბის ფარი ფიცრის  25-40 (მმ) ეტაპობრივად</t>
  </si>
  <si>
    <t xml:space="preserve">ქვიშა ხრეშოვანი ბალიშის რკ/ბეტონის ბორდიურის ქვეშ საშ. სისქით 8 სმ </t>
  </si>
  <si>
    <t>ბეტონის დეკორატიული ფილები</t>
  </si>
  <si>
    <t>სავარჯიშო და სათამაშო მოედნის საფარი</t>
  </si>
  <si>
    <t xml:space="preserve">ქვიშა </t>
  </si>
  <si>
    <t>სკვერის საპარკე სკამებისა და სანაგვე ურნის მოწყობა</t>
  </si>
  <si>
    <t>საპარკე სკამის დამზადება მონტაჟი</t>
  </si>
  <si>
    <t>კილკვადრატი 30*50*3მმ</t>
  </si>
  <si>
    <t>კილკვადრატი 20*50*2მმ</t>
  </si>
  <si>
    <t>ხის ძელაკები კვეთით: 40*50მმ</t>
  </si>
  <si>
    <t>ელექტროდი შედუღების დ-3მმ</t>
  </si>
  <si>
    <t>ლითონის საჭრელი რგოლი (ბალგარკის)</t>
  </si>
  <si>
    <t>სანაგვე ლითონის ურნის შეძენა მონტაჟი</t>
  </si>
  <si>
    <t>ლითონის ურნა</t>
  </si>
  <si>
    <t>ყველა ლითონოკონსტრუქციების შეღებვა ზეთოვანი ანტიკოროზიული საღებავით</t>
  </si>
  <si>
    <t xml:space="preserve">ზეთოვანი ანტიკოროზიული საღებავი </t>
  </si>
  <si>
    <t>ბეტონის წერტილოვანი საძირკვლის მოწყობა  ზომით: 0,50*0,5*0,8*8=</t>
  </si>
  <si>
    <t xml:space="preserve">ქვიშა ფენის მოწყობა საშ. სისქით 10სმ </t>
  </si>
  <si>
    <t>ლითონის საქანელასა და სასრიალოს მონტაჟი</t>
  </si>
  <si>
    <t>მიწის გათხრა ხელით საპარკე სკამების დგარების ქვეშ  ზომით: 0,3*0,3*0,3*24=</t>
  </si>
  <si>
    <t>ბეტონის წერტილოვანი საძირკვლის მოწყობა საპარკე  სკამების დგარის ძირის ჩაბეტონებით ზომით: 0,3*0,3*0,3*24=</t>
  </si>
  <si>
    <t>საკაბელო არხის გათხრა ხელით ზომით: 70*0,3*0,6=</t>
  </si>
  <si>
    <t>ლითონის მილი დ-76მმ (განათების დგარი,  3,6*3=10,8მ)</t>
  </si>
  <si>
    <t>ფოლადის ვერტიკალური ჩამამიწებელი, კუთხოვანი ფოლადი 50X50X5მმ(l=2,5მ)</t>
  </si>
  <si>
    <t>კუთხოვანი ფოლადი 50X50X5მმ(l=2,5m)</t>
  </si>
  <si>
    <t>დამიწების ზოლოვანი ფოლადი 30X3მმ</t>
  </si>
  <si>
    <t>ზოლოვანი ფოლადი 30X3მმ</t>
  </si>
  <si>
    <t>წერტილოვანი საძირკვლის გათხრა ხელით, განათების ლითონის დგარის ქვეშ  ზომით: 0,45*0,45*0,5*7=</t>
  </si>
  <si>
    <t>დეკორატიული ლამპიონის მოწყობა, ლითონის დგარით  სიმაღლე 0,00 ნიშნულიდან 3,0 მ შუქდიოდური ნათუით</t>
  </si>
  <si>
    <t>განათების ლითონის დგარის ჩაბეტონება ზომით:0,45*0,45*0,5*7=</t>
  </si>
  <si>
    <t>სოფ. მანშაარში, არსებული სკვერის დასრულება</t>
  </si>
  <si>
    <t>სოფ. მანშაარში,  სკვერის ელ-განათების სამუშაოები</t>
  </si>
  <si>
    <t>სიღნაღის მუნიციპალიტეტის მერია. ,,სოფლის მხარდაჭერის პროგრამის ფარგლებში" განსახორციელებელი პროექტები.  სოფ. მანშაარში, არსებული სკვერის დასრულება</t>
  </si>
  <si>
    <t>არმატურა  ა-3 კლ. დ-8მმ  (ვერტიკ.)</t>
  </si>
  <si>
    <t xml:space="preserve">ალუმინის ძარღვიანი,  ორმაგი იზოლაციის მქონე კაბელის გაყვანა, კვეთით  (2X16) მმ2 </t>
  </si>
  <si>
    <t>კაბელი ალუმინის კვეთით  (2X16) მმ2</t>
  </si>
  <si>
    <t>რკ/ბეტონის  ბეტონის ბორდიურის მოწყობა კვეთით:                                         1. 40*15 სმ L=17,6მ  =1,056 კუბ.მ                                     2. 30*15 სმ L=40,0მ   =1,8 კუბ.მ                                     3. 20*15 სმ L=32,0მ   =0,96 კუბ.მ                                             4. 15*15 სმ L=30,85მ  =0,69 კუბ.მ                                    5. 10*15 სმ L=14,0მ  =0,21 კუბ.მ                                      6. საძირკ. 0,2*0,15. L=134,0მ = 4,05 კუბ.მ</t>
  </si>
  <si>
    <t xml:space="preserve">ღორღის საფუძვლის მოწყობა საშ. სისქით 20 სმ დატკეპნით  (ფრაქციული ღოღრის ნარევი 0-40მმ)  </t>
  </si>
  <si>
    <t>ხარჯთაღრიცხვის ჯამური ღირებულება არ უნდა აღემატებოდეს 13 502 ლარს.</t>
  </si>
</sst>
</file>

<file path=xl/styles.xml><?xml version="1.0" encoding="utf-8"?>
<styleSheet xmlns="http://schemas.openxmlformats.org/spreadsheetml/2006/main">
  <numFmts count="65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Lari&quot;;\-#,##0\ &quot;Lari&quot;"/>
    <numFmt numFmtId="197" formatCode="#,##0\ &quot;Lari&quot;;[Red]\-#,##0\ &quot;Lari&quot;"/>
    <numFmt numFmtId="198" formatCode="#,##0.00\ &quot;Lari&quot;;\-#,##0.00\ &quot;Lari&quot;"/>
    <numFmt numFmtId="199" formatCode="#,##0.00\ &quot;Lari&quot;;[Red]\-#,##0.00\ &quot;Lari&quot;"/>
    <numFmt numFmtId="200" formatCode="_-* #,##0\ &quot;Lari&quot;_-;\-* #,##0\ &quot;Lari&quot;_-;_-* &quot;-&quot;\ &quot;Lari&quot;_-;_-@_-"/>
    <numFmt numFmtId="201" formatCode="_-* #,##0\ _L_a_r_i_-;\-* #,##0\ _L_a_r_i_-;_-* &quot;-&quot;\ _L_a_r_i_-;_-@_-"/>
    <numFmt numFmtId="202" formatCode="_-* #,##0.00\ &quot;Lari&quot;_-;\-* #,##0.00\ &quot;Lari&quot;_-;_-* &quot;-&quot;??\ &quot;Lari&quot;_-;_-@_-"/>
    <numFmt numFmtId="203" formatCode="_-* #,##0.00\ _L_a_r_i_-;\-* #,##0.00\ _L_a_r_i_-;_-* &quot;-&quot;??\ _L_a_r_i_-;_-@_-"/>
    <numFmt numFmtId="204" formatCode="0.00000"/>
    <numFmt numFmtId="205" formatCode="0.0000"/>
    <numFmt numFmtId="206" formatCode="0.000"/>
    <numFmt numFmtId="207" formatCode="0.0"/>
    <numFmt numFmtId="208" formatCode="[$-437]yyyy\ &quot;წლის&quot;\ dd\ mm\,\ dddd"/>
    <numFmt numFmtId="209" formatCode="_-* #,##0.00\ _р_._-;\-* #,##0.00\ _р_._-;_-* &quot;-&quot;??\ _р_._-;_-@_-"/>
    <numFmt numFmtId="210" formatCode="0.0000000"/>
    <numFmt numFmtId="211" formatCode="0.000000"/>
    <numFmt numFmtId="212" formatCode="[$-FC19]d\ mmmm\ yyyy\ &quot;г.&quot;"/>
    <numFmt numFmtId="213" formatCode="_-* #,##0.0\ _р_._-;\-* #,##0.0\ _р_._-;_-* &quot;-&quot;??\ _р_._-;_-@_-"/>
    <numFmt numFmtId="214" formatCode="_-* #,##0\ _р_._-;\-* #,##0\ _р_._-;_-* &quot;-&quot;??\ _р_._-;_-@_-"/>
    <numFmt numFmtId="215" formatCode="#,##0.00;[Red]#,##0.00"/>
    <numFmt numFmtId="216" formatCode="#,##0.000"/>
    <numFmt numFmtId="217" formatCode="#,##0.0000"/>
    <numFmt numFmtId="218" formatCode="#,##0.00000"/>
    <numFmt numFmtId="219" formatCode="#,##0.0"/>
    <numFmt numFmtId="220" formatCode="_-* #,##0.00\ _₾_-;\-* #,##0.00\ _₾_-;_-* &quot;-&quot;??\ _₾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1"/>
      <name val="Times New Roman"/>
      <family val="1"/>
    </font>
    <font>
      <sz val="10"/>
      <color indexed="10"/>
      <name val="Sylfaen"/>
      <family val="1"/>
    </font>
    <font>
      <b/>
      <vertAlign val="superscript"/>
      <sz val="10"/>
      <name val="Sylfaen"/>
      <family val="1"/>
    </font>
    <font>
      <sz val="10.5"/>
      <name val="Sylfaen"/>
      <family val="1"/>
    </font>
    <font>
      <b/>
      <sz val="10.5"/>
      <name val="Sylfaen"/>
      <family val="1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b/>
      <sz val="10"/>
      <name val="Arial"/>
      <family val="2"/>
    </font>
    <font>
      <sz val="11"/>
      <color indexed="8"/>
      <name val="Sylfaen"/>
      <family val="2"/>
    </font>
    <font>
      <b/>
      <sz val="10"/>
      <color indexed="8"/>
      <name val="Sylfaen"/>
      <family val="1"/>
    </font>
    <font>
      <b/>
      <i/>
      <sz val="10"/>
      <color indexed="10"/>
      <name val="Sylfaen"/>
      <family val="1"/>
    </font>
    <font>
      <sz val="10"/>
      <color indexed="8"/>
      <name val="Sylfaen"/>
      <family val="1"/>
    </font>
    <font>
      <b/>
      <sz val="10"/>
      <color indexed="8"/>
      <name val="AcadNusx"/>
      <family val="0"/>
    </font>
    <font>
      <sz val="9"/>
      <color indexed="8"/>
      <name val="Sylfaen"/>
      <family val="1"/>
    </font>
    <font>
      <sz val="11"/>
      <color theme="1"/>
      <name val="Calibri"/>
      <family val="2"/>
    </font>
    <font>
      <b/>
      <sz val="10"/>
      <color theme="1"/>
      <name val="Sylfaen"/>
      <family val="1"/>
    </font>
    <font>
      <b/>
      <i/>
      <sz val="10"/>
      <color rgb="FFFF0000"/>
      <name val="Sylfaen"/>
      <family val="1"/>
    </font>
    <font>
      <sz val="10"/>
      <color theme="1"/>
      <name val="Sylfaen"/>
      <family val="1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rgb="FFFF0000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20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0" fillId="0" borderId="10" xfId="420" applyFont="1" applyFill="1" applyBorder="1" applyAlignment="1">
      <alignment horizontal="center" vertical="center" wrapText="1"/>
      <protection/>
    </xf>
    <xf numFmtId="4" fontId="29" fillId="0" borderId="10" xfId="420" applyNumberFormat="1" applyFont="1" applyFill="1" applyBorder="1" applyAlignment="1">
      <alignment horizontal="center" vertical="center" wrapText="1"/>
      <protection/>
    </xf>
    <xf numFmtId="3" fontId="29" fillId="0" borderId="10" xfId="420" applyNumberFormat="1" applyFont="1" applyFill="1" applyBorder="1" applyAlignment="1">
      <alignment horizontal="center" vertical="center" wrapText="1"/>
      <protection/>
    </xf>
    <xf numFmtId="4" fontId="29" fillId="0" borderId="10" xfId="420" applyNumberFormat="1" applyFont="1" applyFill="1" applyBorder="1" applyAlignment="1" applyProtection="1">
      <alignment horizontal="center" vertical="center" wrapText="1"/>
      <protection locked="0"/>
    </xf>
    <xf numFmtId="217" fontId="30" fillId="0" borderId="10" xfId="420" applyNumberFormat="1" applyFont="1" applyFill="1" applyBorder="1" applyAlignment="1">
      <alignment horizontal="center" vertical="center" wrapText="1"/>
      <protection/>
    </xf>
    <xf numFmtId="4" fontId="30" fillId="0" borderId="10" xfId="420" applyNumberFormat="1" applyFont="1" applyFill="1" applyBorder="1" applyAlignment="1" applyProtection="1">
      <alignment horizontal="center" vertical="center" wrapText="1"/>
      <protection locked="0"/>
    </xf>
    <xf numFmtId="2" fontId="30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0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23" fillId="0" borderId="10" xfId="321" applyNumberFormat="1" applyFont="1" applyFill="1" applyBorder="1" applyAlignment="1">
      <alignment horizontal="center" vertical="center" wrapText="1"/>
      <protection/>
    </xf>
    <xf numFmtId="0" fontId="21" fillId="0" borderId="10" xfId="321" applyNumberFormat="1" applyFont="1" applyFill="1" applyBorder="1" applyAlignment="1">
      <alignment horizontal="center" vertical="center" wrapText="1"/>
      <protection/>
    </xf>
    <xf numFmtId="2" fontId="21" fillId="0" borderId="10" xfId="362" applyNumberFormat="1" applyFont="1" applyFill="1" applyBorder="1" applyAlignment="1">
      <alignment horizontal="center" vertical="center" wrapText="1"/>
      <protection/>
    </xf>
    <xf numFmtId="2" fontId="21" fillId="0" borderId="10" xfId="35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321" applyNumberFormat="1" applyFont="1" applyFill="1" applyBorder="1" applyAlignment="1">
      <alignment horizontal="center" vertical="center" wrapText="1"/>
      <protection/>
    </xf>
    <xf numFmtId="49" fontId="21" fillId="0" borderId="10" xfId="341" applyNumberFormat="1" applyFont="1" applyFill="1" applyBorder="1" applyAlignment="1">
      <alignment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233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2" fontId="21" fillId="0" borderId="10" xfId="233" applyNumberFormat="1" applyFont="1" applyFill="1" applyBorder="1" applyAlignment="1">
      <alignment horizontal="center" vertical="center"/>
    </xf>
    <xf numFmtId="2" fontId="30" fillId="0" borderId="10" xfId="233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0" fontId="46" fillId="0" borderId="10" xfId="361" applyFont="1" applyFill="1" applyBorder="1" applyAlignment="1" applyProtection="1">
      <alignment horizontal="left" vertical="center" wrapText="1"/>
      <protection hidden="1"/>
    </xf>
    <xf numFmtId="0" fontId="46" fillId="0" borderId="10" xfId="0" applyFont="1" applyFill="1" applyBorder="1" applyAlignment="1" applyProtection="1">
      <alignment horizontal="center" vertical="center"/>
      <protection hidden="1"/>
    </xf>
    <xf numFmtId="2" fontId="48" fillId="0" borderId="10" xfId="0" applyNumberFormat="1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361" applyFont="1" applyFill="1" applyBorder="1" applyAlignment="1" applyProtection="1">
      <alignment horizontal="left" vertical="center" wrapText="1"/>
      <protection hidden="1"/>
    </xf>
    <xf numFmtId="2" fontId="48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361" applyFont="1" applyFill="1" applyBorder="1" applyAlignment="1" applyProtection="1">
      <alignment horizontal="left" vertical="top" wrapText="1"/>
      <protection hidden="1"/>
    </xf>
    <xf numFmtId="0" fontId="21" fillId="0" borderId="10" xfId="36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2" fontId="21" fillId="0" borderId="10" xfId="0" applyNumberFormat="1" applyFont="1" applyFill="1" applyBorder="1" applyAlignment="1" applyProtection="1">
      <alignment horizontal="center" vertical="center"/>
      <protection hidden="1"/>
    </xf>
    <xf numFmtId="2" fontId="21" fillId="0" borderId="10" xfId="0" applyNumberFormat="1" applyFont="1" applyFill="1" applyBorder="1" applyAlignment="1" applyProtection="1">
      <alignment horizontal="center"/>
      <protection locked="0"/>
    </xf>
    <xf numFmtId="207" fontId="21" fillId="0" borderId="10" xfId="35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0" fontId="48" fillId="0" borderId="10" xfId="361" applyFont="1" applyFill="1" applyBorder="1" applyAlignment="1" applyProtection="1">
      <alignment horizontal="center" vertical="center" wrapText="1"/>
      <protection hidden="1"/>
    </xf>
    <xf numFmtId="205" fontId="48" fillId="0" borderId="10" xfId="0" applyNumberFormat="1" applyFont="1" applyFill="1" applyBorder="1" applyAlignment="1" applyProtection="1">
      <alignment horizontal="center" vertical="center"/>
      <protection hidden="1"/>
    </xf>
    <xf numFmtId="4" fontId="29" fillId="0" borderId="10" xfId="420" applyNumberFormat="1" applyFont="1" applyFill="1" applyBorder="1" applyAlignment="1">
      <alignment horizontal="left" vertical="top" wrapText="1"/>
      <protection/>
    </xf>
    <xf numFmtId="0" fontId="30" fillId="0" borderId="10" xfId="420" applyFont="1" applyFill="1" applyBorder="1" applyAlignment="1">
      <alignment horizontal="left" vertical="top" wrapText="1"/>
      <protection/>
    </xf>
    <xf numFmtId="0" fontId="21" fillId="0" borderId="10" xfId="321" applyNumberFormat="1" applyFont="1" applyFill="1" applyBorder="1" applyAlignment="1">
      <alignment horizontal="center" vertical="center" wrapText="1"/>
      <protection/>
    </xf>
    <xf numFmtId="2" fontId="21" fillId="0" borderId="10" xfId="362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0" xfId="356" applyFont="1" applyFill="1" applyBorder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 horizontal="left" wrapText="1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363" applyFont="1" applyFill="1" applyAlignment="1" applyProtection="1">
      <alignment vertical="top"/>
      <protection hidden="1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>
      <alignment horizontal="left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23" fillId="0" borderId="10" xfId="0" applyFont="1" applyFill="1" applyBorder="1" applyAlignment="1" applyProtection="1">
      <alignment horizontal="left" vertical="top" wrapText="1"/>
      <protection hidden="1"/>
    </xf>
    <xf numFmtId="0" fontId="23" fillId="0" borderId="10" xfId="0" applyFont="1" applyFill="1" applyBorder="1" applyAlignment="1" applyProtection="1">
      <alignment horizontal="center" vertical="top"/>
      <protection hidden="1"/>
    </xf>
    <xf numFmtId="2" fontId="23" fillId="0" borderId="10" xfId="0" applyNumberFormat="1" applyFont="1" applyFill="1" applyBorder="1" applyAlignment="1" applyProtection="1">
      <alignment horizontal="center" vertical="top"/>
      <protection hidden="1"/>
    </xf>
    <xf numFmtId="2" fontId="23" fillId="0" borderId="10" xfId="0" applyNumberFormat="1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left"/>
      <protection hidden="1"/>
    </xf>
    <xf numFmtId="0" fontId="21" fillId="0" borderId="0" xfId="363" applyFont="1" applyFill="1" applyProtection="1">
      <alignment/>
      <protection hidden="1"/>
    </xf>
    <xf numFmtId="0" fontId="21" fillId="0" borderId="10" xfId="365" applyFont="1" applyFill="1" applyBorder="1" applyAlignment="1" applyProtection="1">
      <alignment horizontal="center" vertical="top"/>
      <protection hidden="1"/>
    </xf>
    <xf numFmtId="0" fontId="23" fillId="0" borderId="10" xfId="365" applyFont="1" applyFill="1" applyBorder="1" applyAlignment="1" applyProtection="1">
      <alignment horizontal="left" vertical="top" wrapText="1"/>
      <protection hidden="1"/>
    </xf>
    <xf numFmtId="0" fontId="23" fillId="0" borderId="10" xfId="365" applyFont="1" applyFill="1" applyBorder="1" applyAlignment="1" applyProtection="1">
      <alignment horizontal="center" vertical="top"/>
      <protection hidden="1"/>
    </xf>
    <xf numFmtId="2" fontId="23" fillId="0" borderId="10" xfId="365" applyNumberFormat="1" applyFont="1" applyFill="1" applyBorder="1" applyAlignment="1" applyProtection="1">
      <alignment horizontal="center" vertical="top"/>
      <protection hidden="1"/>
    </xf>
    <xf numFmtId="2" fontId="23" fillId="0" borderId="10" xfId="365" applyNumberFormat="1" applyFont="1" applyFill="1" applyBorder="1" applyAlignment="1" applyProtection="1">
      <alignment horizontal="center" vertical="top"/>
      <protection locked="0"/>
    </xf>
    <xf numFmtId="0" fontId="21" fillId="0" borderId="10" xfId="365" applyFont="1" applyFill="1" applyBorder="1" applyAlignment="1" applyProtection="1">
      <alignment horizontal="center"/>
      <protection hidden="1"/>
    </xf>
    <xf numFmtId="2" fontId="21" fillId="0" borderId="10" xfId="365" applyNumberFormat="1" applyFont="1" applyFill="1" applyBorder="1" applyAlignment="1" applyProtection="1">
      <alignment horizontal="center"/>
      <protection hidden="1"/>
    </xf>
    <xf numFmtId="2" fontId="21" fillId="0" borderId="10" xfId="365" applyNumberFormat="1" applyFont="1" applyFill="1" applyBorder="1" applyAlignment="1" applyProtection="1">
      <alignment horizontal="center"/>
      <protection locked="0"/>
    </xf>
    <xf numFmtId="0" fontId="21" fillId="0" borderId="12" xfId="365" applyFont="1" applyFill="1" applyBorder="1" applyAlignment="1" applyProtection="1">
      <alignment horizontal="center"/>
      <protection hidden="1"/>
    </xf>
    <xf numFmtId="0" fontId="21" fillId="0" borderId="12" xfId="365" applyFont="1" applyFill="1" applyBorder="1" applyAlignment="1" applyProtection="1">
      <alignment horizontal="left"/>
      <protection hidden="1"/>
    </xf>
    <xf numFmtId="0" fontId="23" fillId="0" borderId="13" xfId="0" applyFont="1" applyFill="1" applyBorder="1" applyAlignment="1" applyProtection="1">
      <alignment horizontal="center"/>
      <protection hidden="1"/>
    </xf>
    <xf numFmtId="2" fontId="21" fillId="0" borderId="12" xfId="365" applyNumberFormat="1" applyFont="1" applyFill="1" applyBorder="1" applyAlignment="1" applyProtection="1">
      <alignment horizontal="center"/>
      <protection hidden="1"/>
    </xf>
    <xf numFmtId="2" fontId="21" fillId="0" borderId="14" xfId="365" applyNumberFormat="1" applyFont="1" applyFill="1" applyBorder="1" applyAlignment="1" applyProtection="1">
      <alignment horizontal="center"/>
      <protection locked="0"/>
    </xf>
    <xf numFmtId="2" fontId="21" fillId="0" borderId="13" xfId="365" applyNumberFormat="1" applyFont="1" applyFill="1" applyBorder="1" applyAlignment="1" applyProtection="1">
      <alignment horizontal="center"/>
      <protection locked="0"/>
    </xf>
    <xf numFmtId="2" fontId="21" fillId="0" borderId="12" xfId="365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207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16" applyFont="1" applyFill="1" applyBorder="1" applyAlignment="1">
      <alignment horizontal="center"/>
      <protection/>
    </xf>
    <xf numFmtId="0" fontId="23" fillId="0" borderId="10" xfId="316" applyFont="1" applyFill="1" applyBorder="1" applyAlignment="1">
      <alignment horizontal="center"/>
      <protection/>
    </xf>
    <xf numFmtId="206" fontId="23" fillId="0" borderId="10" xfId="316" applyNumberFormat="1" applyFont="1" applyFill="1" applyBorder="1" applyAlignment="1">
      <alignment horizontal="center"/>
      <protection/>
    </xf>
    <xf numFmtId="205" fontId="23" fillId="0" borderId="10" xfId="316" applyNumberFormat="1" applyFont="1" applyFill="1" applyBorder="1" applyAlignment="1">
      <alignment horizontal="center"/>
      <protection/>
    </xf>
    <xf numFmtId="2" fontId="23" fillId="0" borderId="10" xfId="316" applyNumberFormat="1" applyFont="1" applyFill="1" applyBorder="1" applyAlignment="1">
      <alignment horizontal="center"/>
      <protection/>
    </xf>
    <xf numFmtId="9" fontId="23" fillId="0" borderId="10" xfId="316" applyNumberFormat="1" applyFont="1" applyFill="1" applyBorder="1" applyAlignment="1">
      <alignment horizontal="center"/>
      <protection/>
    </xf>
    <xf numFmtId="0" fontId="21" fillId="0" borderId="12" xfId="358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47" fillId="0" borderId="10" xfId="360" applyFont="1" applyFill="1" applyBorder="1" applyAlignment="1" applyProtection="1">
      <alignment horizontal="center" vertical="top" wrapText="1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locked="0"/>
    </xf>
    <xf numFmtId="2" fontId="21" fillId="0" borderId="14" xfId="0" applyNumberFormat="1" applyFont="1" applyFill="1" applyBorder="1" applyAlignment="1" applyProtection="1">
      <alignment horizontal="center"/>
      <protection locked="0"/>
    </xf>
    <xf numFmtId="2" fontId="21" fillId="0" borderId="13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2" fontId="36" fillId="0" borderId="10" xfId="0" applyNumberFormat="1" applyFont="1" applyFill="1" applyBorder="1" applyAlignment="1">
      <alignment horizontal="center"/>
    </xf>
    <xf numFmtId="0" fontId="23" fillId="0" borderId="10" xfId="363" applyFont="1" applyFill="1" applyBorder="1" applyAlignment="1" applyProtection="1">
      <alignment horizontal="center" vertical="center"/>
      <protection hidden="1"/>
    </xf>
    <xf numFmtId="0" fontId="23" fillId="0" borderId="10" xfId="363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207" fontId="3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hidden="1"/>
    </xf>
    <xf numFmtId="0" fontId="30" fillId="0" borderId="10" xfId="364" applyFont="1" applyFill="1" applyBorder="1" applyAlignment="1" applyProtection="1">
      <alignment horizontal="center"/>
      <protection hidden="1"/>
    </xf>
    <xf numFmtId="0" fontId="30" fillId="0" borderId="10" xfId="359" applyFont="1" applyFill="1" applyBorder="1" applyAlignment="1" applyProtection="1">
      <alignment horizontal="center"/>
      <protection hidden="1"/>
    </xf>
    <xf numFmtId="2" fontId="30" fillId="0" borderId="10" xfId="359" applyNumberFormat="1" applyFont="1" applyFill="1" applyBorder="1" applyAlignment="1" applyProtection="1">
      <alignment horizontal="center"/>
      <protection hidden="1"/>
    </xf>
    <xf numFmtId="0" fontId="21" fillId="0" borderId="10" xfId="355" applyFont="1" applyFill="1" applyBorder="1" applyAlignment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206" fontId="3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34" fillId="0" borderId="10" xfId="345" applyFont="1" applyFill="1" applyBorder="1" applyAlignment="1" applyProtection="1">
      <alignment horizontal="center" vertical="top" wrapText="1"/>
      <protection hidden="1"/>
    </xf>
    <xf numFmtId="0" fontId="35" fillId="0" borderId="10" xfId="345" applyFont="1" applyFill="1" applyBorder="1" applyAlignment="1" applyProtection="1">
      <alignment horizontal="center" vertical="top" wrapText="1"/>
      <protection hidden="1"/>
    </xf>
    <xf numFmtId="0" fontId="35" fillId="0" borderId="10" xfId="345" applyFont="1" applyFill="1" applyBorder="1" applyAlignment="1" applyProtection="1">
      <alignment horizontal="left" vertical="top" wrapText="1"/>
      <protection hidden="1"/>
    </xf>
    <xf numFmtId="0" fontId="35" fillId="0" borderId="10" xfId="345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363" applyFont="1" applyFill="1" applyBorder="1" applyAlignment="1" applyProtection="1">
      <alignment horizontal="center"/>
      <protection hidden="1"/>
    </xf>
    <xf numFmtId="2" fontId="35" fillId="0" borderId="10" xfId="345" applyNumberFormat="1" applyFont="1" applyFill="1" applyBorder="1" applyAlignment="1" applyProtection="1">
      <alignment horizontal="center" vertical="top" wrapText="1"/>
      <protection locked="0"/>
    </xf>
    <xf numFmtId="0" fontId="34" fillId="0" borderId="10" xfId="345" applyFont="1" applyFill="1" applyBorder="1" applyAlignment="1" applyProtection="1">
      <alignment horizontal="center" vertical="center" wrapText="1"/>
      <protection hidden="1"/>
    </xf>
    <xf numFmtId="2" fontId="34" fillId="0" borderId="10" xfId="345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345" applyFont="1" applyFill="1" applyBorder="1" applyAlignment="1" applyProtection="1">
      <alignment horizontal="left" vertical="top" wrapText="1"/>
      <protection hidden="1"/>
    </xf>
    <xf numFmtId="2" fontId="34" fillId="0" borderId="10" xfId="345" applyNumberFormat="1" applyFont="1" applyFill="1" applyBorder="1" applyAlignment="1" applyProtection="1">
      <alignment horizontal="center" vertical="top" wrapText="1"/>
      <protection hidden="1"/>
    </xf>
    <xf numFmtId="2" fontId="34" fillId="0" borderId="10" xfId="345" applyNumberFormat="1" applyFont="1" applyFill="1" applyBorder="1" applyAlignment="1" applyProtection="1">
      <alignment horizontal="center" vertical="top" wrapText="1"/>
      <protection locked="0"/>
    </xf>
    <xf numFmtId="0" fontId="21" fillId="0" borderId="10" xfId="363" applyFont="1" applyFill="1" applyBorder="1" applyAlignment="1" applyProtection="1">
      <alignment horizontal="center"/>
      <protection hidden="1"/>
    </xf>
    <xf numFmtId="1" fontId="23" fillId="0" borderId="10" xfId="363" applyNumberFormat="1" applyFont="1" applyFill="1" applyBorder="1" applyAlignment="1" applyProtection="1">
      <alignment horizontal="center"/>
      <protection locked="0"/>
    </xf>
    <xf numFmtId="2" fontId="23" fillId="0" borderId="10" xfId="363" applyNumberFormat="1" applyFont="1" applyFill="1" applyBorder="1" applyAlignment="1" applyProtection="1">
      <alignment horizontal="center"/>
      <protection locked="0"/>
    </xf>
    <xf numFmtId="0" fontId="21" fillId="0" borderId="16" xfId="366" applyFont="1" applyFill="1" applyBorder="1" applyAlignment="1" applyProtection="1">
      <alignment horizontal="center"/>
      <protection hidden="1"/>
    </xf>
    <xf numFmtId="0" fontId="23" fillId="0" borderId="10" xfId="316" applyFont="1" applyFill="1" applyBorder="1" applyAlignment="1">
      <alignment horizontal="center" wrapText="1"/>
      <protection/>
    </xf>
    <xf numFmtId="9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2" fontId="23" fillId="0" borderId="16" xfId="0" applyNumberFormat="1" applyFont="1" applyFill="1" applyBorder="1" applyAlignment="1" applyProtection="1">
      <alignment horizontal="center"/>
      <protection locked="0"/>
    </xf>
    <xf numFmtId="2" fontId="23" fillId="0" borderId="17" xfId="0" applyNumberFormat="1" applyFont="1" applyFill="1" applyBorder="1" applyAlignment="1" applyProtection="1">
      <alignment horizontal="center"/>
      <protection locked="0"/>
    </xf>
    <xf numFmtId="0" fontId="21" fillId="0" borderId="10" xfId="366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2" fontId="23" fillId="0" borderId="18" xfId="0" applyNumberFormat="1" applyFont="1" applyFill="1" applyBorder="1" applyAlignment="1" applyProtection="1">
      <alignment horizont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hidden="1"/>
    </xf>
    <xf numFmtId="9" fontId="23" fillId="0" borderId="10" xfId="0" applyNumberFormat="1" applyFont="1" applyFill="1" applyBorder="1" applyAlignment="1" applyProtection="1">
      <alignment horizontal="center" vertical="center"/>
      <protection locked="0"/>
    </xf>
    <xf numFmtId="207" fontId="21" fillId="0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Fill="1" applyBorder="1" applyAlignment="1" applyProtection="1">
      <alignment horizontal="center" vertical="center"/>
      <protection locked="0"/>
    </xf>
    <xf numFmtId="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363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 vertical="top"/>
    </xf>
    <xf numFmtId="0" fontId="51" fillId="0" borderId="10" xfId="417" applyFont="1" applyFill="1" applyBorder="1" applyAlignment="1">
      <alignment horizontal="center" vertical="top"/>
      <protection/>
    </xf>
    <xf numFmtId="0" fontId="46" fillId="0" borderId="10" xfId="417" applyFont="1" applyFill="1" applyBorder="1" applyAlignment="1">
      <alignment vertical="top" wrapText="1"/>
      <protection/>
    </xf>
    <xf numFmtId="0" fontId="50" fillId="0" borderId="10" xfId="417" applyFont="1" applyFill="1" applyBorder="1" applyAlignment="1">
      <alignment horizontal="center" vertical="center"/>
      <protection/>
    </xf>
    <xf numFmtId="0" fontId="30" fillId="0" borderId="0" xfId="417" applyFont="1" applyFill="1" applyAlignment="1">
      <alignment horizontal="center" vertical="top"/>
      <protection/>
    </xf>
    <xf numFmtId="0" fontId="20" fillId="0" borderId="0" xfId="417" applyFont="1" applyFill="1" applyAlignment="1">
      <alignment horizontal="center" vertical="top"/>
      <protection/>
    </xf>
    <xf numFmtId="0" fontId="48" fillId="0" borderId="10" xfId="417" applyFont="1" applyFill="1" applyBorder="1" applyAlignment="1">
      <alignment horizontal="center" vertical="top"/>
      <protection/>
    </xf>
    <xf numFmtId="2" fontId="48" fillId="0" borderId="10" xfId="417" applyNumberFormat="1" applyFont="1" applyFill="1" applyBorder="1" applyAlignment="1">
      <alignment horizontal="center" vertical="top"/>
      <protection/>
    </xf>
    <xf numFmtId="0" fontId="51" fillId="0" borderId="10" xfId="417" applyFont="1" applyFill="1" applyBorder="1" applyAlignment="1">
      <alignment vertical="top" wrapText="1"/>
      <protection/>
    </xf>
    <xf numFmtId="2" fontId="21" fillId="0" borderId="10" xfId="35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06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06" fontId="21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23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0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23" fillId="0" borderId="10" xfId="0" applyNumberFormat="1" applyFont="1" applyFill="1" applyBorder="1" applyAlignment="1">
      <alignment horizontal="center" vertical="center" wrapText="1"/>
    </xf>
    <xf numFmtId="206" fontId="30" fillId="0" borderId="10" xfId="359" applyNumberFormat="1" applyFont="1" applyFill="1" applyBorder="1" applyAlignment="1" applyProtection="1">
      <alignment horizontal="center"/>
      <protection hidden="1"/>
    </xf>
    <xf numFmtId="0" fontId="30" fillId="0" borderId="10" xfId="316" applyFont="1" applyFill="1" applyBorder="1" applyAlignment="1">
      <alignment horizontal="center"/>
      <protection/>
    </xf>
    <xf numFmtId="0" fontId="29" fillId="0" borderId="10" xfId="316" applyFont="1" applyFill="1" applyBorder="1" applyAlignment="1">
      <alignment horizontal="center"/>
      <protection/>
    </xf>
    <xf numFmtId="206" fontId="29" fillId="0" borderId="10" xfId="316" applyNumberFormat="1" applyFont="1" applyFill="1" applyBorder="1" applyAlignment="1">
      <alignment horizontal="center"/>
      <protection/>
    </xf>
    <xf numFmtId="205" fontId="29" fillId="0" borderId="10" xfId="316" applyNumberFormat="1" applyFont="1" applyFill="1" applyBorder="1" applyAlignment="1">
      <alignment horizontal="center"/>
      <protection/>
    </xf>
    <xf numFmtId="2" fontId="29" fillId="0" borderId="10" xfId="316" applyNumberFormat="1" applyFont="1" applyFill="1" applyBorder="1" applyAlignment="1">
      <alignment horizontal="center"/>
      <protection/>
    </xf>
    <xf numFmtId="9" fontId="29" fillId="0" borderId="10" xfId="31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0" borderId="0" xfId="416" applyFont="1" applyFill="1">
      <alignment/>
      <protection/>
    </xf>
    <xf numFmtId="0" fontId="27" fillId="0" borderId="0" xfId="416" applyFont="1" applyFill="1">
      <alignment/>
      <protection/>
    </xf>
    <xf numFmtId="0" fontId="52" fillId="0" borderId="0" xfId="0" applyFont="1" applyFill="1" applyAlignment="1">
      <alignment/>
    </xf>
    <xf numFmtId="0" fontId="26" fillId="0" borderId="0" xfId="416" applyFont="1" applyFill="1" applyAlignment="1">
      <alignment vertical="center"/>
      <protection/>
    </xf>
    <xf numFmtId="0" fontId="26" fillId="0" borderId="0" xfId="416" applyFont="1" applyFill="1" applyAlignment="1">
      <alignment vertical="center" wrapText="1"/>
      <protection/>
    </xf>
    <xf numFmtId="0" fontId="21" fillId="0" borderId="0" xfId="416" applyFont="1" applyFill="1">
      <alignment/>
      <protection/>
    </xf>
    <xf numFmtId="0" fontId="53" fillId="0" borderId="0" xfId="0" applyFont="1" applyFill="1" applyAlignment="1">
      <alignment/>
    </xf>
    <xf numFmtId="0" fontId="21" fillId="0" borderId="0" xfId="416" applyFont="1" applyFill="1" applyAlignment="1">
      <alignment vertical="center"/>
      <protection/>
    </xf>
    <xf numFmtId="0" fontId="21" fillId="0" borderId="0" xfId="416" applyFont="1" applyFill="1" applyAlignment="1">
      <alignment horizontal="center" vertical="center"/>
      <protection/>
    </xf>
    <xf numFmtId="0" fontId="26" fillId="0" borderId="19" xfId="416" applyFont="1" applyFill="1" applyBorder="1" applyAlignment="1">
      <alignment horizontal="center" vertical="center" wrapText="1"/>
      <protection/>
    </xf>
    <xf numFmtId="0" fontId="26" fillId="0" borderId="20" xfId="416" applyFont="1" applyFill="1" applyBorder="1" applyAlignment="1">
      <alignment horizontal="center" vertical="center"/>
      <protection/>
    </xf>
    <xf numFmtId="0" fontId="26" fillId="0" borderId="20" xfId="416" applyFont="1" applyFill="1" applyBorder="1" applyAlignment="1">
      <alignment horizontal="center" vertical="center" wrapText="1"/>
      <protection/>
    </xf>
    <xf numFmtId="1" fontId="26" fillId="0" borderId="20" xfId="416" applyNumberFormat="1" applyFont="1" applyFill="1" applyBorder="1" applyAlignment="1">
      <alignment horizontal="center" vertical="center"/>
      <protection/>
    </xf>
    <xf numFmtId="0" fontId="26" fillId="0" borderId="10" xfId="416" applyFont="1" applyFill="1" applyBorder="1" applyAlignment="1">
      <alignment horizontal="center" vertical="center"/>
      <protection/>
    </xf>
    <xf numFmtId="0" fontId="21" fillId="0" borderId="10" xfId="339" applyFont="1" applyFill="1" applyBorder="1" applyAlignment="1">
      <alignment horizontal="center"/>
      <protection/>
    </xf>
    <xf numFmtId="0" fontId="26" fillId="0" borderId="10" xfId="416" applyFont="1" applyFill="1" applyBorder="1" applyAlignment="1">
      <alignment horizontal="center" vertical="center" wrapText="1"/>
      <protection/>
    </xf>
    <xf numFmtId="2" fontId="23" fillId="0" borderId="10" xfId="339" applyNumberFormat="1" applyFont="1" applyFill="1" applyBorder="1" applyAlignment="1">
      <alignment horizontal="center"/>
      <protection/>
    </xf>
    <xf numFmtId="0" fontId="21" fillId="0" borderId="10" xfId="339" applyFont="1" applyFill="1" applyBorder="1" applyAlignment="1">
      <alignment horizontal="center" wrapText="1"/>
      <protection/>
    </xf>
    <xf numFmtId="0" fontId="21" fillId="0" borderId="18" xfId="339" applyFont="1" applyFill="1" applyBorder="1" applyAlignment="1">
      <alignment horizontal="center"/>
      <protection/>
    </xf>
    <xf numFmtId="0" fontId="23" fillId="0" borderId="10" xfId="339" applyFont="1" applyFill="1" applyBorder="1" applyAlignment="1">
      <alignment horizontal="center"/>
      <protection/>
    </xf>
    <xf numFmtId="2" fontId="23" fillId="0" borderId="18" xfId="339" applyNumberFormat="1" applyFont="1" applyFill="1" applyBorder="1" applyAlignment="1">
      <alignment horizontal="center"/>
      <protection/>
    </xf>
    <xf numFmtId="2" fontId="23" fillId="0" borderId="10" xfId="339" applyNumberFormat="1" applyFont="1" applyFill="1" applyBorder="1" applyAlignment="1">
      <alignment horizontal="center"/>
      <protection/>
    </xf>
    <xf numFmtId="0" fontId="21" fillId="0" borderId="21" xfId="416" applyFont="1" applyFill="1" applyBorder="1" applyAlignment="1">
      <alignment horizontal="center" vertical="center"/>
      <protection/>
    </xf>
    <xf numFmtId="9" fontId="21" fillId="0" borderId="21" xfId="416" applyNumberFormat="1" applyFont="1" applyFill="1" applyBorder="1" applyAlignment="1">
      <alignment horizontal="center" vertical="center" wrapText="1"/>
      <protection/>
    </xf>
    <xf numFmtId="0" fontId="21" fillId="0" borderId="19" xfId="416" applyFont="1" applyFill="1" applyBorder="1" applyAlignment="1">
      <alignment horizontal="center" vertical="center" wrapText="1"/>
      <protection/>
    </xf>
    <xf numFmtId="2" fontId="23" fillId="0" borderId="19" xfId="416" applyNumberFormat="1" applyFont="1" applyFill="1" applyBorder="1" applyAlignment="1">
      <alignment horizontal="center" vertical="center"/>
      <protection/>
    </xf>
    <xf numFmtId="0" fontId="21" fillId="0" borderId="19" xfId="416" applyFont="1" applyFill="1" applyBorder="1" applyAlignment="1">
      <alignment horizontal="center" vertical="center"/>
      <protection/>
    </xf>
    <xf numFmtId="9" fontId="21" fillId="0" borderId="19" xfId="416" applyNumberFormat="1" applyFont="1" applyFill="1" applyBorder="1" applyAlignment="1">
      <alignment horizontal="center" vertical="center" wrapText="1"/>
      <protection/>
    </xf>
    <xf numFmtId="0" fontId="23" fillId="0" borderId="19" xfId="416" applyFont="1" applyFill="1" applyBorder="1" applyAlignment="1">
      <alignment horizontal="center" vertical="center" wrapText="1"/>
      <protection/>
    </xf>
    <xf numFmtId="0" fontId="21" fillId="0" borderId="0" xfId="416" applyFont="1" applyFill="1" applyBorder="1" applyAlignment="1">
      <alignment horizontal="center" vertical="center"/>
      <protection/>
    </xf>
    <xf numFmtId="0" fontId="28" fillId="0" borderId="0" xfId="416" applyFont="1" applyFill="1" applyBorder="1" applyAlignment="1">
      <alignment horizontal="center" vertical="center"/>
      <protection/>
    </xf>
    <xf numFmtId="0" fontId="23" fillId="0" borderId="0" xfId="416" applyFont="1" applyFill="1" applyBorder="1" applyAlignment="1">
      <alignment horizontal="center" vertical="center"/>
      <protection/>
    </xf>
    <xf numFmtId="1" fontId="23" fillId="0" borderId="0" xfId="416" applyNumberFormat="1" applyFont="1" applyFill="1" applyBorder="1" applyAlignment="1">
      <alignment horizontal="center" vertical="center"/>
      <protection/>
    </xf>
    <xf numFmtId="0" fontId="48" fillId="0" borderId="0" xfId="416" applyFont="1" applyFill="1">
      <alignment/>
      <protection/>
    </xf>
    <xf numFmtId="1" fontId="48" fillId="0" borderId="0" xfId="416" applyNumberFormat="1" applyFont="1" applyFill="1">
      <alignment/>
      <protection/>
    </xf>
    <xf numFmtId="0" fontId="23" fillId="0" borderId="0" xfId="416" applyFont="1" applyFill="1">
      <alignment/>
      <protection/>
    </xf>
    <xf numFmtId="0" fontId="26" fillId="0" borderId="20" xfId="416" applyFont="1" applyFill="1" applyBorder="1" applyAlignment="1">
      <alignment horizontal="center" vertical="center"/>
      <protection/>
    </xf>
    <xf numFmtId="0" fontId="26" fillId="0" borderId="21" xfId="416" applyFont="1" applyFill="1" applyBorder="1">
      <alignment/>
      <protection/>
    </xf>
    <xf numFmtId="0" fontId="26" fillId="0" borderId="20" xfId="416" applyFont="1" applyFill="1" applyBorder="1" applyAlignment="1">
      <alignment horizontal="center" vertical="center" wrapText="1"/>
      <protection/>
    </xf>
    <xf numFmtId="0" fontId="27" fillId="0" borderId="20" xfId="416" applyFont="1" applyFill="1" applyBorder="1" applyAlignment="1">
      <alignment horizontal="center" vertical="center" wrapText="1"/>
      <protection/>
    </xf>
    <xf numFmtId="0" fontId="26" fillId="0" borderId="22" xfId="416" applyFont="1" applyFill="1" applyBorder="1" applyAlignment="1">
      <alignment horizontal="center" vertical="center" wrapText="1"/>
      <protection/>
    </xf>
    <xf numFmtId="0" fontId="26" fillId="0" borderId="23" xfId="416" applyFont="1" applyFill="1" applyBorder="1">
      <alignment/>
      <protection/>
    </xf>
    <xf numFmtId="0" fontId="26" fillId="0" borderId="24" xfId="416" applyFont="1" applyFill="1" applyBorder="1">
      <alignment/>
      <protection/>
    </xf>
    <xf numFmtId="0" fontId="23" fillId="0" borderId="0" xfId="416" applyFont="1" applyFill="1" applyAlignment="1">
      <alignment horizontal="center"/>
      <protection/>
    </xf>
    <xf numFmtId="1" fontId="48" fillId="0" borderId="0" xfId="416" applyNumberFormat="1" applyFont="1" applyFill="1" applyAlignment="1">
      <alignment horizontal="center"/>
      <protection/>
    </xf>
    <xf numFmtId="0" fontId="26" fillId="0" borderId="0" xfId="416" applyFont="1" applyFill="1" applyAlignment="1">
      <alignment horizontal="left" vertical="center" wrapText="1"/>
      <protection/>
    </xf>
    <xf numFmtId="0" fontId="26" fillId="0" borderId="0" xfId="416" applyFont="1" applyFill="1" applyAlignment="1">
      <alignment horizontal="left"/>
      <protection/>
    </xf>
    <xf numFmtId="0" fontId="26" fillId="0" borderId="0" xfId="416" applyFont="1" applyFill="1" applyAlignment="1">
      <alignment horizontal="center" vertical="center" wrapText="1"/>
      <protection/>
    </xf>
    <xf numFmtId="0" fontId="26" fillId="0" borderId="0" xfId="416" applyFont="1" applyFill="1">
      <alignment/>
      <protection/>
    </xf>
    <xf numFmtId="0" fontId="21" fillId="0" borderId="0" xfId="416" applyFont="1" applyFill="1" applyAlignment="1">
      <alignment horizontal="center" vertical="center" wrapText="1"/>
      <protection/>
    </xf>
    <xf numFmtId="0" fontId="26" fillId="0" borderId="25" xfId="416" applyFont="1" applyFill="1" applyBorder="1" applyAlignment="1">
      <alignment horizontal="left" vertical="center" wrapText="1"/>
      <protection/>
    </xf>
    <xf numFmtId="0" fontId="26" fillId="0" borderId="26" xfId="416" applyFont="1" applyFill="1" applyBorder="1" applyAlignment="1">
      <alignment horizontal="center"/>
      <protection/>
    </xf>
    <xf numFmtId="0" fontId="26" fillId="0" borderId="26" xfId="416" applyFont="1" applyFill="1" applyBorder="1">
      <alignment/>
      <protection/>
    </xf>
    <xf numFmtId="0" fontId="26" fillId="0" borderId="0" xfId="416" applyFont="1" applyFill="1" applyAlignment="1">
      <alignment horizontal="center"/>
      <protection/>
    </xf>
    <xf numFmtId="0" fontId="23" fillId="0" borderId="16" xfId="356" applyFont="1" applyFill="1" applyBorder="1" applyAlignment="1">
      <alignment horizontal="center" vertical="center"/>
      <protection/>
    </xf>
    <xf numFmtId="0" fontId="23" fillId="0" borderId="12" xfId="356" applyFont="1" applyFill="1" applyBorder="1" applyAlignment="1">
      <alignment horizontal="center" vertical="center"/>
      <protection/>
    </xf>
    <xf numFmtId="0" fontId="23" fillId="0" borderId="27" xfId="356" applyFont="1" applyFill="1" applyBorder="1" applyAlignment="1">
      <alignment vertical="center"/>
      <protection/>
    </xf>
    <xf numFmtId="0" fontId="23" fillId="0" borderId="28" xfId="356" applyFont="1" applyFill="1" applyBorder="1" applyAlignment="1">
      <alignment vertical="center"/>
      <protection/>
    </xf>
    <xf numFmtId="0" fontId="23" fillId="0" borderId="13" xfId="356" applyFont="1" applyFill="1" applyBorder="1" applyAlignment="1">
      <alignment vertical="center"/>
      <protection/>
    </xf>
    <xf numFmtId="0" fontId="23" fillId="0" borderId="15" xfId="356" applyFont="1" applyFill="1" applyBorder="1" applyAlignment="1">
      <alignment vertical="center"/>
      <protection/>
    </xf>
    <xf numFmtId="0" fontId="23" fillId="0" borderId="27" xfId="356" applyFont="1" applyFill="1" applyBorder="1" applyAlignment="1">
      <alignment horizontal="center" vertical="center" wrapText="1"/>
      <protection/>
    </xf>
    <xf numFmtId="0" fontId="23" fillId="0" borderId="28" xfId="356" applyFont="1" applyFill="1" applyBorder="1" applyAlignment="1">
      <alignment horizontal="center" vertical="center"/>
      <protection/>
    </xf>
    <xf numFmtId="0" fontId="23" fillId="0" borderId="13" xfId="356" applyFont="1" applyFill="1" applyBorder="1" applyAlignment="1">
      <alignment horizontal="center" vertical="center"/>
      <protection/>
    </xf>
    <xf numFmtId="0" fontId="23" fillId="0" borderId="15" xfId="356" applyFont="1" applyFill="1" applyBorder="1" applyAlignment="1">
      <alignment horizontal="center" vertical="center"/>
      <protection/>
    </xf>
    <xf numFmtId="0" fontId="23" fillId="0" borderId="16" xfId="356" applyFont="1" applyFill="1" applyBorder="1" applyAlignment="1">
      <alignment horizontal="center" vertical="center" textRotation="90"/>
      <protection/>
    </xf>
    <xf numFmtId="0" fontId="23" fillId="0" borderId="11" xfId="356" applyFont="1" applyFill="1" applyBorder="1" applyAlignment="1">
      <alignment horizontal="center" vertical="center" textRotation="90"/>
      <protection/>
    </xf>
    <xf numFmtId="0" fontId="23" fillId="0" borderId="12" xfId="356" applyFont="1" applyFill="1" applyBorder="1" applyAlignment="1">
      <alignment horizontal="center" vertical="center" textRotation="90"/>
      <protection/>
    </xf>
    <xf numFmtId="0" fontId="23" fillId="0" borderId="16" xfId="356" applyFont="1" applyFill="1" applyBorder="1" applyAlignment="1">
      <alignment horizontal="center" vertical="center" wrapText="1"/>
      <protection/>
    </xf>
    <xf numFmtId="0" fontId="21" fillId="0" borderId="16" xfId="356" applyFont="1" applyFill="1" applyBorder="1" applyAlignment="1">
      <alignment horizontal="center" vertical="center"/>
      <protection/>
    </xf>
    <xf numFmtId="0" fontId="21" fillId="0" borderId="11" xfId="356" applyFont="1" applyFill="1" applyBorder="1" applyAlignment="1">
      <alignment horizontal="center" vertical="center"/>
      <protection/>
    </xf>
    <xf numFmtId="0" fontId="21" fillId="0" borderId="12" xfId="356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6" xfId="356" applyFont="1" applyFill="1" applyBorder="1" applyAlignment="1">
      <alignment horizontal="center" textRotation="90"/>
      <protection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0" borderId="0" xfId="419" applyFont="1" applyFill="1" applyAlignment="1">
      <alignment horizontal="center"/>
      <protection/>
    </xf>
    <xf numFmtId="0" fontId="22" fillId="0" borderId="0" xfId="419" applyFont="1" applyFill="1" applyAlignment="1">
      <alignment horizontal="left"/>
      <protection/>
    </xf>
    <xf numFmtId="0" fontId="54" fillId="0" borderId="26" xfId="416" applyFont="1" applyFill="1" applyBorder="1" applyAlignment="1">
      <alignment horizontal="center" vertical="center"/>
      <protection/>
    </xf>
    <xf numFmtId="0" fontId="25" fillId="0" borderId="0" xfId="416" applyFont="1" applyFill="1" applyAlignment="1">
      <alignment horizontal="center" vertical="center"/>
      <protection/>
    </xf>
    <xf numFmtId="0" fontId="21" fillId="0" borderId="0" xfId="416" applyFont="1" applyFill="1" applyAlignment="1">
      <alignment horizontal="center"/>
      <protection/>
    </xf>
  </cellXfs>
  <cellStyles count="409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" xfId="318"/>
    <cellStyle name="Normal 12" xfId="319"/>
    <cellStyle name="Normal 13" xfId="320"/>
    <cellStyle name="Normal 13 5 3" xfId="321"/>
    <cellStyle name="Normal 14" xfId="322"/>
    <cellStyle name="Normal 2" xfId="323"/>
    <cellStyle name="Normal 2 11" xfId="324"/>
    <cellStyle name="Normal 2 2" xfId="325"/>
    <cellStyle name="Normal 2 2 2" xfId="326"/>
    <cellStyle name="Normal 2 2 3" xfId="327"/>
    <cellStyle name="Normal 2 2 4" xfId="328"/>
    <cellStyle name="Normal 2 2 5" xfId="329"/>
    <cellStyle name="Normal 2 2_Copy of SANTEQNIKA" xfId="330"/>
    <cellStyle name="Normal 2 3" xfId="331"/>
    <cellStyle name="Normal 2 4" xfId="332"/>
    <cellStyle name="Normal 2 5" xfId="333"/>
    <cellStyle name="Normal 2 6" xfId="334"/>
    <cellStyle name="Normal 2 7" xfId="335"/>
    <cellStyle name="Normal 2_samseneblo - 2009" xfId="336"/>
    <cellStyle name="Normal 26" xfId="337"/>
    <cellStyle name="Normal 27" xfId="338"/>
    <cellStyle name="Normal 3" xfId="339"/>
    <cellStyle name="Normal 31" xfId="340"/>
    <cellStyle name="Normal 36 2 2 2" xfId="341"/>
    <cellStyle name="Normal 4" xfId="342"/>
    <cellStyle name="Normal 48" xfId="343"/>
    <cellStyle name="Normal 5" xfId="344"/>
    <cellStyle name="Normal 53" xfId="345"/>
    <cellStyle name="Normal 6" xfId="346"/>
    <cellStyle name="Normal 7" xfId="347"/>
    <cellStyle name="Normal 8" xfId="348"/>
    <cellStyle name="Normal 8 2" xfId="349"/>
    <cellStyle name="Normal 8_Copy of SANTEQNIKA" xfId="350"/>
    <cellStyle name="Normal 9" xfId="351"/>
    <cellStyle name="Normal 9 2" xfId="352"/>
    <cellStyle name="Normal 9 2 2" xfId="353"/>
    <cellStyle name="Normal 9_Copy of SANTEQNIKA" xfId="354"/>
    <cellStyle name="Normal_gare wyalsadfenigagarini 2_SMSH2008-IIkv ." xfId="355"/>
    <cellStyle name="Normal_gare wyalsadfenigagarini_SAN2008=IIkv" xfId="356"/>
    <cellStyle name="Normal_gare wyalsadfenigagarini_SUSTI DENEBI_axalqalaqis skola " xfId="357"/>
    <cellStyle name="Normal_senaki keTilmowyoba" xfId="358"/>
    <cellStyle name="Normal_senaki keTilmowyoba_xarj-va keTilmowyobis" xfId="359"/>
    <cellStyle name="Normal_sida wyalsadenidigomi 2" xfId="360"/>
    <cellStyle name="Normal_stadion-1" xfId="361"/>
    <cellStyle name="Normal_SUSTI DENEBI" xfId="362"/>
    <cellStyle name="Normal_xarj. 2 2" xfId="363"/>
    <cellStyle name="Normal_xarj-va keTilmowyobis" xfId="364"/>
    <cellStyle name="Normal_Xl0000048 2" xfId="365"/>
    <cellStyle name="Normal_Xl0000048 2 2 2" xfId="366"/>
    <cellStyle name="Note" xfId="367"/>
    <cellStyle name="Note 2" xfId="368"/>
    <cellStyle name="Note 3" xfId="369"/>
    <cellStyle name="Note 4" xfId="370"/>
    <cellStyle name="Note 4 2" xfId="371"/>
    <cellStyle name="Note 4_Copy of SANTEQNIKA" xfId="372"/>
    <cellStyle name="Note 5" xfId="373"/>
    <cellStyle name="Note 6" xfId="374"/>
    <cellStyle name="Note 7" xfId="375"/>
    <cellStyle name="Output" xfId="376"/>
    <cellStyle name="Output 2" xfId="377"/>
    <cellStyle name="Output 3" xfId="378"/>
    <cellStyle name="Output 4" xfId="379"/>
    <cellStyle name="Output 4 2" xfId="380"/>
    <cellStyle name="Output 4_Copy of SANTEQNIKA" xfId="381"/>
    <cellStyle name="Output 5" xfId="382"/>
    <cellStyle name="Output 6" xfId="383"/>
    <cellStyle name="Output 7" xfId="384"/>
    <cellStyle name="Percent" xfId="385"/>
    <cellStyle name="Percent 2" xfId="386"/>
    <cellStyle name="Style 1" xfId="387"/>
    <cellStyle name="Title" xfId="388"/>
    <cellStyle name="Title 2" xfId="389"/>
    <cellStyle name="Title 3" xfId="390"/>
    <cellStyle name="Title 4" xfId="391"/>
    <cellStyle name="Title 4 2" xfId="392"/>
    <cellStyle name="Title 5" xfId="393"/>
    <cellStyle name="Title 6" xfId="394"/>
    <cellStyle name="Title 7" xfId="395"/>
    <cellStyle name="Total" xfId="396"/>
    <cellStyle name="Total 2" xfId="397"/>
    <cellStyle name="Total 3" xfId="398"/>
    <cellStyle name="Total 4" xfId="399"/>
    <cellStyle name="Total 4 2" xfId="400"/>
    <cellStyle name="Total 4_Copy of SANTEQNIKA" xfId="401"/>
    <cellStyle name="Total 5" xfId="402"/>
    <cellStyle name="Total 6" xfId="403"/>
    <cellStyle name="Total 7" xfId="404"/>
    <cellStyle name="Warning Text" xfId="405"/>
    <cellStyle name="Warning Text 2" xfId="406"/>
    <cellStyle name="Warning Text 3" xfId="407"/>
    <cellStyle name="Warning Text 4" xfId="408"/>
    <cellStyle name="Warning Text 4 2" xfId="409"/>
    <cellStyle name="Warning Text 5" xfId="410"/>
    <cellStyle name="Warning Text 6" xfId="411"/>
    <cellStyle name="Warning Text 7" xfId="412"/>
    <cellStyle name="Денежный 2" xfId="413"/>
    <cellStyle name="Обычный 2" xfId="414"/>
    <cellStyle name="Обычный 2 2" xfId="415"/>
    <cellStyle name="Обычный 3" xfId="416"/>
    <cellStyle name="Обычный 4" xfId="417"/>
    <cellStyle name="Обычный 5" xfId="418"/>
    <cellStyle name="Обычный_SAN2008-I" xfId="419"/>
    <cellStyle name="Обычный_Лист1" xfId="420"/>
    <cellStyle name="Финансовый 2" xfId="421"/>
    <cellStyle name="მძიმე 2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" name="Text Box 3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" name="Text Box 4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3" name="Text Box 5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4" name="Text Box 6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5" name="Text Box 7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2828925</xdr:colOff>
      <xdr:row>33</xdr:row>
      <xdr:rowOff>0</xdr:rowOff>
    </xdr:from>
    <xdr:ext cx="66675" cy="561975"/>
    <xdr:sp fLocksText="0">
      <xdr:nvSpPr>
        <xdr:cNvPr id="6" name="Text Box 12"/>
        <xdr:cNvSpPr txBox="1">
          <a:spLocks noChangeArrowheads="1"/>
        </xdr:cNvSpPr>
      </xdr:nvSpPr>
      <xdr:spPr>
        <a:xfrm>
          <a:off x="3057525" y="9334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7" name="Text Box 13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8" name="Text Box 3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9" name="Text Box 4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0" name="Text Box 5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1" name="Text Box 6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2" name="Text Box 7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3" name="Text Box 3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4" name="Text Box 4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5" name="Text Box 5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6" name="Text Box 6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17" name="Text Box 7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20" name="Text Box 5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21" name="Text Box 6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22" name="Text Box 7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3" name="Text Box 3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4" name="Text Box 4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5" name="Text Box 5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6" name="Text Box 6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61975"/>
    <xdr:sp fLocksText="0">
      <xdr:nvSpPr>
        <xdr:cNvPr id="27" name="Text Box 7"/>
        <xdr:cNvSpPr txBox="1">
          <a:spLocks noChangeArrowheads="1"/>
        </xdr:cNvSpPr>
      </xdr:nvSpPr>
      <xdr:spPr>
        <a:xfrm>
          <a:off x="3057525" y="9334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30" name="Text Box 5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31" name="Text Box 6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32" name="Text Box 7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3057525" y="2231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19075"/>
    <xdr:sp fLocksText="0">
      <xdr:nvSpPr>
        <xdr:cNvPr id="34" name="Text Box 4"/>
        <xdr:cNvSpPr txBox="1">
          <a:spLocks noChangeArrowheads="1"/>
        </xdr:cNvSpPr>
      </xdr:nvSpPr>
      <xdr:spPr>
        <a:xfrm>
          <a:off x="3057525" y="2231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3057525" y="2231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3057525" y="2231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3057525" y="2231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0" name="Text Box 5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1" name="Text Box 6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2" name="Text Box 7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5" name="Text Box 5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6" name="Text Box 6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76200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3057525" y="2231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628650"/>
    <xdr:sp fLocksText="0">
      <xdr:nvSpPr>
        <xdr:cNvPr id="48" name="Text Box 3"/>
        <xdr:cNvSpPr txBox="1">
          <a:spLocks noChangeArrowheads="1"/>
        </xdr:cNvSpPr>
      </xdr:nvSpPr>
      <xdr:spPr>
        <a:xfrm>
          <a:off x="3057525" y="125253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628650"/>
    <xdr:sp fLocksText="0">
      <xdr:nvSpPr>
        <xdr:cNvPr id="49" name="Text Box 4"/>
        <xdr:cNvSpPr txBox="1">
          <a:spLocks noChangeArrowheads="1"/>
        </xdr:cNvSpPr>
      </xdr:nvSpPr>
      <xdr:spPr>
        <a:xfrm>
          <a:off x="3057525" y="125253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628650"/>
    <xdr:sp fLocksText="0">
      <xdr:nvSpPr>
        <xdr:cNvPr id="50" name="Text Box 5"/>
        <xdr:cNvSpPr txBox="1">
          <a:spLocks noChangeArrowheads="1"/>
        </xdr:cNvSpPr>
      </xdr:nvSpPr>
      <xdr:spPr>
        <a:xfrm>
          <a:off x="3057525" y="125253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628650"/>
    <xdr:sp fLocksText="0">
      <xdr:nvSpPr>
        <xdr:cNvPr id="51" name="Text Box 6"/>
        <xdr:cNvSpPr txBox="1">
          <a:spLocks noChangeArrowheads="1"/>
        </xdr:cNvSpPr>
      </xdr:nvSpPr>
      <xdr:spPr>
        <a:xfrm>
          <a:off x="3057525" y="125253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628650"/>
    <xdr:sp fLocksText="0">
      <xdr:nvSpPr>
        <xdr:cNvPr id="52" name="Text Box 7"/>
        <xdr:cNvSpPr txBox="1">
          <a:spLocks noChangeArrowheads="1"/>
        </xdr:cNvSpPr>
      </xdr:nvSpPr>
      <xdr:spPr>
        <a:xfrm>
          <a:off x="3057525" y="125253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30575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30575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30575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56" name="Text Box 6"/>
        <xdr:cNvSpPr txBox="1">
          <a:spLocks noChangeArrowheads="1"/>
        </xdr:cNvSpPr>
      </xdr:nvSpPr>
      <xdr:spPr>
        <a:xfrm>
          <a:off x="30575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57" name="Text Box 7"/>
        <xdr:cNvSpPr txBox="1">
          <a:spLocks noChangeArrowheads="1"/>
        </xdr:cNvSpPr>
      </xdr:nvSpPr>
      <xdr:spPr>
        <a:xfrm>
          <a:off x="30575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19075"/>
    <xdr:sp fLocksText="0">
      <xdr:nvSpPr>
        <xdr:cNvPr id="58" name="Text Box 3"/>
        <xdr:cNvSpPr txBox="1">
          <a:spLocks noChangeArrowheads="1"/>
        </xdr:cNvSpPr>
      </xdr:nvSpPr>
      <xdr:spPr>
        <a:xfrm>
          <a:off x="3057525" y="1448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19075"/>
    <xdr:sp fLocksText="0">
      <xdr:nvSpPr>
        <xdr:cNvPr id="59" name="Text Box 4"/>
        <xdr:cNvSpPr txBox="1">
          <a:spLocks noChangeArrowheads="1"/>
        </xdr:cNvSpPr>
      </xdr:nvSpPr>
      <xdr:spPr>
        <a:xfrm>
          <a:off x="3057525" y="1448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19075"/>
    <xdr:sp fLocksText="0">
      <xdr:nvSpPr>
        <xdr:cNvPr id="60" name="Text Box 5"/>
        <xdr:cNvSpPr txBox="1">
          <a:spLocks noChangeArrowheads="1"/>
        </xdr:cNvSpPr>
      </xdr:nvSpPr>
      <xdr:spPr>
        <a:xfrm>
          <a:off x="3057525" y="1448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19075"/>
    <xdr:sp fLocksText="0">
      <xdr:nvSpPr>
        <xdr:cNvPr id="61" name="Text Box 6"/>
        <xdr:cNvSpPr txBox="1">
          <a:spLocks noChangeArrowheads="1"/>
        </xdr:cNvSpPr>
      </xdr:nvSpPr>
      <xdr:spPr>
        <a:xfrm>
          <a:off x="3057525" y="1448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19075"/>
    <xdr:sp fLocksText="0">
      <xdr:nvSpPr>
        <xdr:cNvPr id="62" name="Text Box 7"/>
        <xdr:cNvSpPr txBox="1">
          <a:spLocks noChangeArrowheads="1"/>
        </xdr:cNvSpPr>
      </xdr:nvSpPr>
      <xdr:spPr>
        <a:xfrm>
          <a:off x="3057525" y="1448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30575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30575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65" name="Text Box 5"/>
        <xdr:cNvSpPr txBox="1">
          <a:spLocks noChangeArrowheads="1"/>
        </xdr:cNvSpPr>
      </xdr:nvSpPr>
      <xdr:spPr>
        <a:xfrm>
          <a:off x="30575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66" name="Text Box 6"/>
        <xdr:cNvSpPr txBox="1">
          <a:spLocks noChangeArrowheads="1"/>
        </xdr:cNvSpPr>
      </xdr:nvSpPr>
      <xdr:spPr>
        <a:xfrm>
          <a:off x="30575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67" name="Text Box 7"/>
        <xdr:cNvSpPr txBox="1">
          <a:spLocks noChangeArrowheads="1"/>
        </xdr:cNvSpPr>
      </xdr:nvSpPr>
      <xdr:spPr>
        <a:xfrm>
          <a:off x="30575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68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69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0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2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3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4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5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7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8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79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0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2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3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4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5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7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8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89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0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2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3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4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5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7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8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99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0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2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3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4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5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7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8" name="Text Box 3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09" name="Text Box 4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10" name="Text Box 5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361950"/>
    <xdr:sp fLocksText="0">
      <xdr:nvSpPr>
        <xdr:cNvPr id="112" name="Text Box 7"/>
        <xdr:cNvSpPr txBox="1">
          <a:spLocks noChangeArrowheads="1"/>
        </xdr:cNvSpPr>
      </xdr:nvSpPr>
      <xdr:spPr>
        <a:xfrm>
          <a:off x="3057525" y="1706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57200"/>
    <xdr:sp fLocksText="0">
      <xdr:nvSpPr>
        <xdr:cNvPr id="113" name="Text Box 3"/>
        <xdr:cNvSpPr txBox="1">
          <a:spLocks noChangeArrowheads="1"/>
        </xdr:cNvSpPr>
      </xdr:nvSpPr>
      <xdr:spPr>
        <a:xfrm>
          <a:off x="3057525" y="1743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57200"/>
    <xdr:sp fLocksText="0">
      <xdr:nvSpPr>
        <xdr:cNvPr id="114" name="Text Box 4"/>
        <xdr:cNvSpPr txBox="1">
          <a:spLocks noChangeArrowheads="1"/>
        </xdr:cNvSpPr>
      </xdr:nvSpPr>
      <xdr:spPr>
        <a:xfrm>
          <a:off x="3057525" y="1743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57200"/>
    <xdr:sp fLocksText="0">
      <xdr:nvSpPr>
        <xdr:cNvPr id="115" name="Text Box 5"/>
        <xdr:cNvSpPr txBox="1">
          <a:spLocks noChangeArrowheads="1"/>
        </xdr:cNvSpPr>
      </xdr:nvSpPr>
      <xdr:spPr>
        <a:xfrm>
          <a:off x="3057525" y="1743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57200"/>
    <xdr:sp fLocksText="0">
      <xdr:nvSpPr>
        <xdr:cNvPr id="116" name="Text Box 6"/>
        <xdr:cNvSpPr txBox="1">
          <a:spLocks noChangeArrowheads="1"/>
        </xdr:cNvSpPr>
      </xdr:nvSpPr>
      <xdr:spPr>
        <a:xfrm>
          <a:off x="3057525" y="1743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57200"/>
    <xdr:sp fLocksText="0">
      <xdr:nvSpPr>
        <xdr:cNvPr id="117" name="Text Box 7"/>
        <xdr:cNvSpPr txBox="1">
          <a:spLocks noChangeArrowheads="1"/>
        </xdr:cNvSpPr>
      </xdr:nvSpPr>
      <xdr:spPr>
        <a:xfrm>
          <a:off x="3057525" y="1743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3057525" y="1910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3057525" y="1910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3057525" y="1910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3057525" y="1910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3057525" y="1910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3057525" y="1969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3057525" y="1969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5" name="Text Box 5"/>
        <xdr:cNvSpPr txBox="1">
          <a:spLocks noChangeArrowheads="1"/>
        </xdr:cNvSpPr>
      </xdr:nvSpPr>
      <xdr:spPr>
        <a:xfrm>
          <a:off x="3057525" y="1969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6" name="Text Box 6"/>
        <xdr:cNvSpPr txBox="1">
          <a:spLocks noChangeArrowheads="1"/>
        </xdr:cNvSpPr>
      </xdr:nvSpPr>
      <xdr:spPr>
        <a:xfrm>
          <a:off x="3057525" y="1969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7" name="Text Box 7"/>
        <xdr:cNvSpPr txBox="1">
          <a:spLocks noChangeArrowheads="1"/>
        </xdr:cNvSpPr>
      </xdr:nvSpPr>
      <xdr:spPr>
        <a:xfrm>
          <a:off x="3057525" y="1969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0" name="Text Box 5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1" name="Text Box 6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2" name="Text Box 7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4" name="Text Box 4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5" name="Text Box 5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6" name="Text Box 6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37" name="Text Box 7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39" name="Text Box 4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1" name="Text Box 6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2" name="Text Box 7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4" name="Text Box 4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49" name="Text Box 4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50" name="Text Box 5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51" name="Text Box 6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152" name="Text Box 7"/>
        <xdr:cNvSpPr txBox="1">
          <a:spLocks noChangeArrowheads="1"/>
        </xdr:cNvSpPr>
      </xdr:nvSpPr>
      <xdr:spPr>
        <a:xfrm>
          <a:off x="3057525" y="2026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6" name="Text Box 6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7" name="Text Box 7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8" name="Text Box 3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59" name="Text Box 4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60" name="Text Box 5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61" name="Text Box 6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fLocksText="0">
      <xdr:nvSpPr>
        <xdr:cNvPr id="162" name="Text Box 7"/>
        <xdr:cNvSpPr txBox="1">
          <a:spLocks noChangeArrowheads="1"/>
        </xdr:cNvSpPr>
      </xdr:nvSpPr>
      <xdr:spPr>
        <a:xfrm>
          <a:off x="3057525" y="2045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200025"/>
    <xdr:sp fLocksText="0">
      <xdr:nvSpPr>
        <xdr:cNvPr id="163" name="Text Box 3"/>
        <xdr:cNvSpPr txBox="1">
          <a:spLocks noChangeArrowheads="1"/>
        </xdr:cNvSpPr>
      </xdr:nvSpPr>
      <xdr:spPr>
        <a:xfrm>
          <a:off x="3057525" y="2103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200025"/>
    <xdr:sp fLocksText="0">
      <xdr:nvSpPr>
        <xdr:cNvPr id="164" name="Text Box 4"/>
        <xdr:cNvSpPr txBox="1">
          <a:spLocks noChangeArrowheads="1"/>
        </xdr:cNvSpPr>
      </xdr:nvSpPr>
      <xdr:spPr>
        <a:xfrm>
          <a:off x="3057525" y="2103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200025"/>
    <xdr:sp fLocksText="0">
      <xdr:nvSpPr>
        <xdr:cNvPr id="165" name="Text Box 5"/>
        <xdr:cNvSpPr txBox="1">
          <a:spLocks noChangeArrowheads="1"/>
        </xdr:cNvSpPr>
      </xdr:nvSpPr>
      <xdr:spPr>
        <a:xfrm>
          <a:off x="3057525" y="2103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200025"/>
    <xdr:sp fLocksText="0">
      <xdr:nvSpPr>
        <xdr:cNvPr id="166" name="Text Box 6"/>
        <xdr:cNvSpPr txBox="1">
          <a:spLocks noChangeArrowheads="1"/>
        </xdr:cNvSpPr>
      </xdr:nvSpPr>
      <xdr:spPr>
        <a:xfrm>
          <a:off x="3057525" y="2103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200025"/>
    <xdr:sp fLocksText="0">
      <xdr:nvSpPr>
        <xdr:cNvPr id="167" name="Text Box 7"/>
        <xdr:cNvSpPr txBox="1">
          <a:spLocks noChangeArrowheads="1"/>
        </xdr:cNvSpPr>
      </xdr:nvSpPr>
      <xdr:spPr>
        <a:xfrm>
          <a:off x="3057525" y="2103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69" name="Text Box 4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0" name="Text Box 5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1" name="Text Box 6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2" name="Text Box 7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5" name="Text Box 5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6" name="Text Box 6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7" name="Text Box 7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79" name="Text Box 4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80" name="Text Box 5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81" name="Text Box 6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 fLocksText="0">
      <xdr:nvSpPr>
        <xdr:cNvPr id="182" name="Text Box 7"/>
        <xdr:cNvSpPr txBox="1">
          <a:spLocks noChangeArrowheads="1"/>
        </xdr:cNvSpPr>
      </xdr:nvSpPr>
      <xdr:spPr>
        <a:xfrm>
          <a:off x="305752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4" name="Text Box 4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5" name="Text Box 5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6" name="Text Box 6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7" name="Text Box 7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8" name="Text Box 3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89" name="Text Box 4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90" name="Text Box 5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91" name="Text Box 6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200025"/>
    <xdr:sp fLocksText="0">
      <xdr:nvSpPr>
        <xdr:cNvPr id="192" name="Text Box 7"/>
        <xdr:cNvSpPr txBox="1">
          <a:spLocks noChangeArrowheads="1"/>
        </xdr:cNvSpPr>
      </xdr:nvSpPr>
      <xdr:spPr>
        <a:xfrm>
          <a:off x="3057525" y="2007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193" name="Text Box 3"/>
        <xdr:cNvSpPr txBox="1">
          <a:spLocks noChangeArrowheads="1"/>
        </xdr:cNvSpPr>
      </xdr:nvSpPr>
      <xdr:spPr>
        <a:xfrm>
          <a:off x="3057525" y="837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194" name="Text Box 4"/>
        <xdr:cNvSpPr txBox="1">
          <a:spLocks noChangeArrowheads="1"/>
        </xdr:cNvSpPr>
      </xdr:nvSpPr>
      <xdr:spPr>
        <a:xfrm>
          <a:off x="3057525" y="837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195" name="Text Box 5"/>
        <xdr:cNvSpPr txBox="1">
          <a:spLocks noChangeArrowheads="1"/>
        </xdr:cNvSpPr>
      </xdr:nvSpPr>
      <xdr:spPr>
        <a:xfrm>
          <a:off x="3057525" y="837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196" name="Text Box 6"/>
        <xdr:cNvSpPr txBox="1">
          <a:spLocks noChangeArrowheads="1"/>
        </xdr:cNvSpPr>
      </xdr:nvSpPr>
      <xdr:spPr>
        <a:xfrm>
          <a:off x="3057525" y="837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197" name="Text Box 7"/>
        <xdr:cNvSpPr txBox="1">
          <a:spLocks noChangeArrowheads="1"/>
        </xdr:cNvSpPr>
      </xdr:nvSpPr>
      <xdr:spPr>
        <a:xfrm>
          <a:off x="3057525" y="837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28600"/>
    <xdr:sp fLocksText="0">
      <xdr:nvSpPr>
        <xdr:cNvPr id="198" name="Text Box 3"/>
        <xdr:cNvSpPr txBox="1">
          <a:spLocks noChangeArrowheads="1"/>
        </xdr:cNvSpPr>
      </xdr:nvSpPr>
      <xdr:spPr>
        <a:xfrm>
          <a:off x="3057525" y="837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28600"/>
    <xdr:sp fLocksText="0">
      <xdr:nvSpPr>
        <xdr:cNvPr id="199" name="Text Box 4"/>
        <xdr:cNvSpPr txBox="1">
          <a:spLocks noChangeArrowheads="1"/>
        </xdr:cNvSpPr>
      </xdr:nvSpPr>
      <xdr:spPr>
        <a:xfrm>
          <a:off x="3057525" y="837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28600"/>
    <xdr:sp fLocksText="0">
      <xdr:nvSpPr>
        <xdr:cNvPr id="200" name="Text Box 5"/>
        <xdr:cNvSpPr txBox="1">
          <a:spLocks noChangeArrowheads="1"/>
        </xdr:cNvSpPr>
      </xdr:nvSpPr>
      <xdr:spPr>
        <a:xfrm>
          <a:off x="3057525" y="837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28600"/>
    <xdr:sp fLocksText="0">
      <xdr:nvSpPr>
        <xdr:cNvPr id="201" name="Text Box 6"/>
        <xdr:cNvSpPr txBox="1">
          <a:spLocks noChangeArrowheads="1"/>
        </xdr:cNvSpPr>
      </xdr:nvSpPr>
      <xdr:spPr>
        <a:xfrm>
          <a:off x="3057525" y="837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28600"/>
    <xdr:sp fLocksText="0">
      <xdr:nvSpPr>
        <xdr:cNvPr id="202" name="Text Box 7"/>
        <xdr:cNvSpPr txBox="1">
          <a:spLocks noChangeArrowheads="1"/>
        </xdr:cNvSpPr>
      </xdr:nvSpPr>
      <xdr:spPr>
        <a:xfrm>
          <a:off x="3057525" y="837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3400425" y="1327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3400425" y="1327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3400425" y="1327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3400425" y="1327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3400425" y="1327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3400425" y="1346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3400425" y="1346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400425" y="1346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9" name="Text Box 6"/>
        <xdr:cNvSpPr txBox="1">
          <a:spLocks noChangeArrowheads="1"/>
        </xdr:cNvSpPr>
      </xdr:nvSpPr>
      <xdr:spPr>
        <a:xfrm>
          <a:off x="3400425" y="1346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10" name="Text Box 7"/>
        <xdr:cNvSpPr txBox="1">
          <a:spLocks noChangeArrowheads="1"/>
        </xdr:cNvSpPr>
      </xdr:nvSpPr>
      <xdr:spPr>
        <a:xfrm>
          <a:off x="3400425" y="1346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3400425" y="1214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400425" y="1214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0025"/>
    <xdr:sp fLocksText="0">
      <xdr:nvSpPr>
        <xdr:cNvPr id="13" name="Text Box 5"/>
        <xdr:cNvSpPr txBox="1">
          <a:spLocks noChangeArrowheads="1"/>
        </xdr:cNvSpPr>
      </xdr:nvSpPr>
      <xdr:spPr>
        <a:xfrm>
          <a:off x="3400425" y="1214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3400425" y="1214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0025"/>
    <xdr:sp fLocksText="0">
      <xdr:nvSpPr>
        <xdr:cNvPr id="15" name="Text Box 7"/>
        <xdr:cNvSpPr txBox="1">
          <a:spLocks noChangeArrowheads="1"/>
        </xdr:cNvSpPr>
      </xdr:nvSpPr>
      <xdr:spPr>
        <a:xfrm>
          <a:off x="3400425" y="1214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3400425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3400425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3400425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19" name="Text Box 6"/>
        <xdr:cNvSpPr txBox="1">
          <a:spLocks noChangeArrowheads="1"/>
        </xdr:cNvSpPr>
      </xdr:nvSpPr>
      <xdr:spPr>
        <a:xfrm>
          <a:off x="3400425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fLocksText="0">
      <xdr:nvSpPr>
        <xdr:cNvPr id="20" name="Text Box 7"/>
        <xdr:cNvSpPr txBox="1">
          <a:spLocks noChangeArrowheads="1"/>
        </xdr:cNvSpPr>
      </xdr:nvSpPr>
      <xdr:spPr>
        <a:xfrm>
          <a:off x="3400425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zoomScaleSheetLayoutView="100" zoomScalePageLayoutView="0" workbookViewId="0" topLeftCell="A7">
      <selection activeCell="A7" sqref="A7:H7"/>
    </sheetView>
  </sheetViews>
  <sheetFormatPr defaultColWidth="9.140625" defaultRowHeight="12.75"/>
  <cols>
    <col min="1" max="1" width="5.8515625" style="63" customWidth="1"/>
    <col min="2" max="2" width="11.8515625" style="63" customWidth="1"/>
    <col min="3" max="3" width="44.00390625" style="63" customWidth="1"/>
    <col min="4" max="8" width="12.57421875" style="63" customWidth="1"/>
    <col min="9" max="16384" width="9.140625" style="63" customWidth="1"/>
  </cols>
  <sheetData>
    <row r="1" spans="1:9" s="233" customFormat="1" ht="17.25" customHeight="1">
      <c r="A1" s="277" t="s">
        <v>32</v>
      </c>
      <c r="B1" s="277"/>
      <c r="C1" s="277"/>
      <c r="D1" s="277"/>
      <c r="E1" s="277"/>
      <c r="F1" s="277"/>
      <c r="G1" s="231"/>
      <c r="H1" s="232" t="s">
        <v>17</v>
      </c>
      <c r="I1" s="231"/>
    </row>
    <row r="2" spans="1:9" s="233" customFormat="1" ht="15.75" customHeight="1">
      <c r="A2" s="277" t="s">
        <v>33</v>
      </c>
      <c r="B2" s="277"/>
      <c r="C2" s="277"/>
      <c r="D2" s="277"/>
      <c r="E2" s="277"/>
      <c r="F2" s="277"/>
      <c r="G2" s="277"/>
      <c r="H2" s="277"/>
      <c r="I2" s="231"/>
    </row>
    <row r="3" spans="1:9" s="233" customFormat="1" ht="12.75">
      <c r="A3" s="277" t="s">
        <v>27</v>
      </c>
      <c r="B3" s="277"/>
      <c r="C3" s="277"/>
      <c r="D3" s="277"/>
      <c r="E3" s="277"/>
      <c r="F3" s="277"/>
      <c r="G3" s="277"/>
      <c r="H3" s="277"/>
      <c r="I3" s="231"/>
    </row>
    <row r="4" spans="1:9" s="233" customFormat="1" ht="26.25" customHeight="1">
      <c r="A4" s="281" t="s">
        <v>18</v>
      </c>
      <c r="B4" s="281"/>
      <c r="C4" s="234"/>
      <c r="D4" s="278" t="s">
        <v>28</v>
      </c>
      <c r="E4" s="278"/>
      <c r="F4" s="278"/>
      <c r="G4" s="235"/>
      <c r="H4" s="231"/>
      <c r="I4" s="231"/>
    </row>
    <row r="5" spans="1:9" s="233" customFormat="1" ht="12.75">
      <c r="A5" s="282" t="s">
        <v>34</v>
      </c>
      <c r="B5" s="283"/>
      <c r="C5" s="234"/>
      <c r="D5" s="284" t="s">
        <v>34</v>
      </c>
      <c r="E5" s="284"/>
      <c r="F5" s="284"/>
      <c r="G5" s="284"/>
      <c r="H5" s="279"/>
      <c r="I5" s="231"/>
    </row>
    <row r="6" spans="1:9" s="233" customFormat="1" ht="12.75">
      <c r="A6" s="276" t="s">
        <v>19</v>
      </c>
      <c r="B6" s="277"/>
      <c r="C6" s="234"/>
      <c r="D6" s="278" t="s">
        <v>19</v>
      </c>
      <c r="E6" s="278"/>
      <c r="F6" s="278"/>
      <c r="G6" s="278"/>
      <c r="H6" s="279"/>
      <c r="I6" s="231"/>
    </row>
    <row r="7" spans="1:9" s="237" customFormat="1" ht="31.5" customHeight="1">
      <c r="A7" s="280" t="s">
        <v>139</v>
      </c>
      <c r="B7" s="280"/>
      <c r="C7" s="280"/>
      <c r="D7" s="280"/>
      <c r="E7" s="280"/>
      <c r="F7" s="280"/>
      <c r="G7" s="280"/>
      <c r="H7" s="280"/>
      <c r="I7" s="236"/>
    </row>
    <row r="8" spans="1:9" s="237" customFormat="1" ht="18">
      <c r="A8" s="238"/>
      <c r="B8" s="238"/>
      <c r="C8" s="310" t="s">
        <v>20</v>
      </c>
      <c r="D8" s="311"/>
      <c r="E8" s="311"/>
      <c r="F8" s="311"/>
      <c r="G8" s="311"/>
      <c r="H8" s="239"/>
      <c r="I8" s="236"/>
    </row>
    <row r="9" spans="1:9" s="237" customFormat="1" ht="15.75">
      <c r="A9" s="267" t="s">
        <v>0</v>
      </c>
      <c r="B9" s="269" t="s">
        <v>29</v>
      </c>
      <c r="C9" s="270" t="s">
        <v>21</v>
      </c>
      <c r="D9" s="271" t="s">
        <v>22</v>
      </c>
      <c r="E9" s="272"/>
      <c r="F9" s="272"/>
      <c r="G9" s="272"/>
      <c r="H9" s="273"/>
      <c r="I9" s="236"/>
    </row>
    <row r="10" spans="1:9" s="237" customFormat="1" ht="46.5" customHeight="1">
      <c r="A10" s="268"/>
      <c r="B10" s="268"/>
      <c r="C10" s="268"/>
      <c r="D10" s="240" t="s">
        <v>23</v>
      </c>
      <c r="E10" s="240" t="s">
        <v>24</v>
      </c>
      <c r="F10" s="240" t="s">
        <v>30</v>
      </c>
      <c r="G10" s="240" t="s">
        <v>25</v>
      </c>
      <c r="H10" s="240" t="s">
        <v>8</v>
      </c>
      <c r="I10" s="236"/>
    </row>
    <row r="11" spans="1:9" s="237" customFormat="1" ht="15.75">
      <c r="A11" s="241">
        <v>1</v>
      </c>
      <c r="B11" s="242">
        <v>2</v>
      </c>
      <c r="C11" s="242">
        <v>3</v>
      </c>
      <c r="D11" s="241">
        <v>4</v>
      </c>
      <c r="E11" s="241">
        <v>5</v>
      </c>
      <c r="F11" s="242">
        <v>6</v>
      </c>
      <c r="G11" s="243">
        <v>7</v>
      </c>
      <c r="H11" s="241">
        <v>8</v>
      </c>
      <c r="I11" s="236"/>
    </row>
    <row r="12" spans="1:9" s="237" customFormat="1" ht="21" customHeight="1">
      <c r="A12" s="244"/>
      <c r="B12" s="245" t="s">
        <v>103</v>
      </c>
      <c r="C12" s="246" t="s">
        <v>100</v>
      </c>
      <c r="D12" s="247"/>
      <c r="E12" s="247"/>
      <c r="F12" s="247"/>
      <c r="G12" s="247"/>
      <c r="H12" s="247"/>
      <c r="I12" s="236"/>
    </row>
    <row r="13" spans="1:8" s="237" customFormat="1" ht="28.5" customHeight="1">
      <c r="A13" s="245"/>
      <c r="B13" s="245" t="s">
        <v>104</v>
      </c>
      <c r="C13" s="248" t="s">
        <v>138</v>
      </c>
      <c r="D13" s="247"/>
      <c r="E13" s="247"/>
      <c r="F13" s="247"/>
      <c r="G13" s="247"/>
      <c r="H13" s="247"/>
    </row>
    <row r="14" spans="1:8" s="237" customFormat="1" ht="15.75">
      <c r="A14" s="245"/>
      <c r="B14" s="249"/>
      <c r="C14" s="250" t="s">
        <v>7</v>
      </c>
      <c r="D14" s="251"/>
      <c r="E14" s="252"/>
      <c r="F14" s="252"/>
      <c r="G14" s="252"/>
      <c r="H14" s="252"/>
    </row>
    <row r="15" spans="1:8" s="237" customFormat="1" ht="20.25" customHeight="1">
      <c r="A15" s="253"/>
      <c r="B15" s="254">
        <v>0.03</v>
      </c>
      <c r="C15" s="255" t="s">
        <v>26</v>
      </c>
      <c r="D15" s="256"/>
      <c r="E15" s="256"/>
      <c r="F15" s="256"/>
      <c r="G15" s="256"/>
      <c r="H15" s="256"/>
    </row>
    <row r="16" spans="1:8" s="237" customFormat="1" ht="15">
      <c r="A16" s="257"/>
      <c r="B16" s="258"/>
      <c r="C16" s="259" t="s">
        <v>7</v>
      </c>
      <c r="D16" s="256"/>
      <c r="E16" s="256"/>
      <c r="F16" s="256"/>
      <c r="G16" s="256"/>
      <c r="H16" s="256"/>
    </row>
    <row r="17" spans="1:8" s="237" customFormat="1" ht="15.75" customHeight="1">
      <c r="A17" s="309" t="s">
        <v>145</v>
      </c>
      <c r="B17" s="309"/>
      <c r="C17" s="309"/>
      <c r="D17" s="309"/>
      <c r="E17" s="309"/>
      <c r="F17" s="309"/>
      <c r="G17" s="309"/>
      <c r="H17" s="309"/>
    </row>
    <row r="18" spans="1:8" s="237" customFormat="1" ht="15.75">
      <c r="A18" s="260"/>
      <c r="B18" s="261"/>
      <c r="C18" s="262"/>
      <c r="D18" s="263"/>
      <c r="E18" s="263"/>
      <c r="F18" s="263"/>
      <c r="G18" s="263"/>
      <c r="H18" s="263"/>
    </row>
    <row r="19" spans="1:8" s="237" customFormat="1" ht="15.75">
      <c r="A19" s="264"/>
      <c r="B19" s="264"/>
      <c r="C19" s="264"/>
      <c r="D19" s="264"/>
      <c r="E19" s="265"/>
      <c r="F19" s="265"/>
      <c r="G19" s="265"/>
      <c r="H19" s="265"/>
    </row>
    <row r="20" spans="1:8" s="237" customFormat="1" ht="15.75">
      <c r="A20" s="274"/>
      <c r="B20" s="274"/>
      <c r="C20" s="274"/>
      <c r="D20" s="264"/>
      <c r="E20" s="275"/>
      <c r="F20" s="275"/>
      <c r="G20" s="265"/>
      <c r="H20" s="265"/>
    </row>
    <row r="21" spans="1:8" s="237" customFormat="1" ht="15.75">
      <c r="A21" s="266"/>
      <c r="B21" s="266"/>
      <c r="C21" s="266"/>
      <c r="D21" s="264"/>
      <c r="E21" s="264"/>
      <c r="F21" s="264"/>
      <c r="G21" s="264"/>
      <c r="H21" s="264"/>
    </row>
    <row r="22" spans="1:8" s="237" customFormat="1" ht="15.75">
      <c r="A22" s="264"/>
      <c r="B22" s="264"/>
      <c r="C22" s="264"/>
      <c r="D22" s="264"/>
      <c r="E22" s="264"/>
      <c r="F22" s="264"/>
      <c r="G22" s="264"/>
      <c r="H22" s="264"/>
    </row>
    <row r="23" s="237" customFormat="1" ht="15"/>
    <row r="24" s="237" customFormat="1" ht="15"/>
    <row r="25" s="237" customFormat="1" ht="15"/>
    <row r="26" s="237" customFormat="1" ht="15"/>
    <row r="27" s="237" customFormat="1" ht="15"/>
    <row r="28" s="237" customFormat="1" ht="15"/>
    <row r="29" s="237" customFormat="1" ht="15"/>
    <row r="30" s="237" customFormat="1" ht="15"/>
    <row r="31" s="237" customFormat="1" ht="15"/>
    <row r="32" s="237" customFormat="1" ht="15"/>
    <row r="33" s="237" customFormat="1" ht="15"/>
  </sheetData>
  <sheetProtection/>
  <mergeCells count="20">
    <mergeCell ref="A1:F1"/>
    <mergeCell ref="A2:H2"/>
    <mergeCell ref="A3:H3"/>
    <mergeCell ref="A4:B4"/>
    <mergeCell ref="D4:F4"/>
    <mergeCell ref="A5:B5"/>
    <mergeCell ref="D5:F5"/>
    <mergeCell ref="G5:H5"/>
    <mergeCell ref="A6:B6"/>
    <mergeCell ref="D6:F6"/>
    <mergeCell ref="G6:H6"/>
    <mergeCell ref="A7:H7"/>
    <mergeCell ref="C8:G8"/>
    <mergeCell ref="A9:A10"/>
    <mergeCell ref="B9:B10"/>
    <mergeCell ref="C9:C10"/>
    <mergeCell ref="D9:H9"/>
    <mergeCell ref="A20:C20"/>
    <mergeCell ref="E20:F20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91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.421875" style="230" customWidth="1"/>
    <col min="2" max="2" width="42.421875" style="63" customWidth="1"/>
    <col min="3" max="3" width="8.28125" style="63" customWidth="1"/>
    <col min="4" max="4" width="8.8515625" style="63" customWidth="1"/>
    <col min="5" max="8" width="8.28125" style="63" customWidth="1"/>
    <col min="9" max="9" width="8.8515625" style="63" customWidth="1"/>
    <col min="10" max="10" width="8.28125" style="63" customWidth="1"/>
    <col min="11" max="11" width="10.00390625" style="63" customWidth="1"/>
    <col min="12" max="12" width="9.140625" style="63" customWidth="1"/>
    <col min="13" max="16384" width="9.140625" style="63" customWidth="1"/>
  </cols>
  <sheetData>
    <row r="1" spans="1:12" ht="15">
      <c r="A1" s="307" t="s">
        <v>101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5">
      <c r="A2" s="308" t="s">
        <v>137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2.75">
      <c r="A3" s="299" t="s">
        <v>0</v>
      </c>
      <c r="B3" s="285" t="s">
        <v>2</v>
      </c>
      <c r="C3" s="304" t="s">
        <v>3</v>
      </c>
      <c r="D3" s="291" t="s">
        <v>4</v>
      </c>
      <c r="E3" s="292"/>
      <c r="F3" s="287" t="s">
        <v>5</v>
      </c>
      <c r="G3" s="288"/>
      <c r="H3" s="287" t="s">
        <v>11</v>
      </c>
      <c r="I3" s="288"/>
      <c r="J3" s="291" t="s">
        <v>6</v>
      </c>
      <c r="K3" s="292"/>
      <c r="L3" s="295" t="s">
        <v>7</v>
      </c>
    </row>
    <row r="4" spans="1:12" ht="12.75">
      <c r="A4" s="300"/>
      <c r="B4" s="302"/>
      <c r="C4" s="305"/>
      <c r="D4" s="293"/>
      <c r="E4" s="294"/>
      <c r="F4" s="289"/>
      <c r="G4" s="290"/>
      <c r="H4" s="289"/>
      <c r="I4" s="290"/>
      <c r="J4" s="293"/>
      <c r="K4" s="294"/>
      <c r="L4" s="296"/>
    </row>
    <row r="5" spans="1:12" ht="12.75">
      <c r="A5" s="300"/>
      <c r="B5" s="302"/>
      <c r="C5" s="305"/>
      <c r="D5" s="285" t="s">
        <v>10</v>
      </c>
      <c r="E5" s="285" t="s">
        <v>8</v>
      </c>
      <c r="F5" s="298" t="s">
        <v>9</v>
      </c>
      <c r="G5" s="285" t="s">
        <v>8</v>
      </c>
      <c r="H5" s="298" t="s">
        <v>9</v>
      </c>
      <c r="I5" s="285" t="s">
        <v>8</v>
      </c>
      <c r="J5" s="298" t="s">
        <v>9</v>
      </c>
      <c r="K5" s="285" t="s">
        <v>8</v>
      </c>
      <c r="L5" s="296"/>
    </row>
    <row r="6" spans="1:12" ht="12.75">
      <c r="A6" s="301"/>
      <c r="B6" s="303"/>
      <c r="C6" s="306"/>
      <c r="D6" s="286"/>
      <c r="E6" s="286"/>
      <c r="F6" s="286"/>
      <c r="G6" s="286"/>
      <c r="H6" s="286"/>
      <c r="I6" s="286"/>
      <c r="J6" s="286"/>
      <c r="K6" s="286"/>
      <c r="L6" s="297"/>
    </row>
    <row r="7" spans="1:12" ht="1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</row>
    <row r="8" spans="1:38" s="183" customFormat="1" ht="60.75" customHeight="1">
      <c r="A8" s="184">
        <v>1</v>
      </c>
      <c r="B8" s="185" t="s">
        <v>94</v>
      </c>
      <c r="C8" s="186" t="s">
        <v>93</v>
      </c>
      <c r="D8" s="186"/>
      <c r="E8" s="186">
        <v>0.03</v>
      </c>
      <c r="F8" s="184"/>
      <c r="G8" s="184"/>
      <c r="H8" s="184"/>
      <c r="I8" s="184"/>
      <c r="J8" s="184"/>
      <c r="K8" s="184"/>
      <c r="L8" s="184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188"/>
      <c r="AG8" s="188"/>
      <c r="AH8" s="188"/>
      <c r="AI8" s="188"/>
      <c r="AJ8" s="188"/>
      <c r="AK8" s="188"/>
      <c r="AL8" s="188"/>
    </row>
    <row r="9" spans="1:38" s="183" customFormat="1" ht="15" customHeight="1">
      <c r="A9" s="184"/>
      <c r="B9" s="72" t="s">
        <v>12</v>
      </c>
      <c r="C9" s="62" t="s">
        <v>51</v>
      </c>
      <c r="D9" s="189">
        <v>37.6</v>
      </c>
      <c r="E9" s="189">
        <f>D9*E8</f>
        <v>1.128</v>
      </c>
      <c r="F9" s="190"/>
      <c r="G9" s="190"/>
      <c r="H9" s="189"/>
      <c r="I9" s="189"/>
      <c r="J9" s="189"/>
      <c r="K9" s="189"/>
      <c r="L9" s="190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8"/>
      <c r="AF9" s="188"/>
      <c r="AG9" s="188"/>
      <c r="AH9" s="188"/>
      <c r="AI9" s="188"/>
      <c r="AJ9" s="188"/>
      <c r="AK9" s="188"/>
      <c r="AL9" s="188"/>
    </row>
    <row r="10" spans="1:38" s="183" customFormat="1" ht="27" customHeight="1">
      <c r="A10" s="184"/>
      <c r="B10" s="191" t="s">
        <v>95</v>
      </c>
      <c r="C10" s="184" t="s">
        <v>58</v>
      </c>
      <c r="D10" s="189">
        <v>86.2</v>
      </c>
      <c r="E10" s="189">
        <f>D10*E8</f>
        <v>2.586</v>
      </c>
      <c r="F10" s="189"/>
      <c r="G10" s="190"/>
      <c r="H10" s="189"/>
      <c r="I10" s="189"/>
      <c r="J10" s="189"/>
      <c r="K10" s="190"/>
      <c r="L10" s="190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8"/>
      <c r="AF10" s="188"/>
      <c r="AG10" s="188"/>
      <c r="AH10" s="188"/>
      <c r="AI10" s="188"/>
      <c r="AJ10" s="188"/>
      <c r="AK10" s="188"/>
      <c r="AL10" s="188"/>
    </row>
    <row r="11" spans="1:38" s="183" customFormat="1" ht="25.5" customHeight="1">
      <c r="A11" s="184"/>
      <c r="B11" s="191" t="s">
        <v>96</v>
      </c>
      <c r="C11" s="184" t="s">
        <v>58</v>
      </c>
      <c r="D11" s="189">
        <v>21.6</v>
      </c>
      <c r="E11" s="189">
        <f>D11*E8</f>
        <v>0.648</v>
      </c>
      <c r="F11" s="189"/>
      <c r="G11" s="190"/>
      <c r="H11" s="189"/>
      <c r="I11" s="189"/>
      <c r="J11" s="189"/>
      <c r="K11" s="190"/>
      <c r="L11" s="190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8"/>
      <c r="AF11" s="188"/>
      <c r="AG11" s="188"/>
      <c r="AH11" s="188"/>
      <c r="AI11" s="188"/>
      <c r="AJ11" s="188"/>
      <c r="AK11" s="188"/>
      <c r="AL11" s="188"/>
    </row>
    <row r="12" spans="1:12" s="12" customFormat="1" ht="15.75" customHeight="1">
      <c r="A12" s="21"/>
      <c r="B12" s="22" t="s">
        <v>68</v>
      </c>
      <c r="C12" s="21" t="s">
        <v>41</v>
      </c>
      <c r="D12" s="58">
        <v>1.7</v>
      </c>
      <c r="E12" s="58">
        <f>E8*D12</f>
        <v>0.051</v>
      </c>
      <c r="F12" s="59"/>
      <c r="G12" s="190"/>
      <c r="H12" s="60"/>
      <c r="I12" s="189"/>
      <c r="J12" s="192"/>
      <c r="K12" s="190"/>
      <c r="L12" s="190"/>
    </row>
    <row r="13" spans="1:12" s="12" customFormat="1" ht="46.5" customHeight="1">
      <c r="A13" s="11">
        <v>2</v>
      </c>
      <c r="B13" s="96" t="s">
        <v>97</v>
      </c>
      <c r="C13" s="95" t="s">
        <v>14</v>
      </c>
      <c r="D13" s="193"/>
      <c r="E13" s="194">
        <v>3</v>
      </c>
      <c r="F13" s="195"/>
      <c r="G13" s="190"/>
      <c r="H13" s="195"/>
      <c r="I13" s="189"/>
      <c r="J13" s="196"/>
      <c r="K13" s="190"/>
      <c r="L13" s="190"/>
    </row>
    <row r="14" spans="1:12" s="12" customFormat="1" ht="15" customHeight="1">
      <c r="A14" s="11"/>
      <c r="B14" s="72" t="s">
        <v>12</v>
      </c>
      <c r="C14" s="62" t="s">
        <v>51</v>
      </c>
      <c r="D14" s="195">
        <v>2.99</v>
      </c>
      <c r="E14" s="195">
        <f>D14*E13</f>
        <v>8.97</v>
      </c>
      <c r="F14" s="60"/>
      <c r="G14" s="190"/>
      <c r="H14" s="195"/>
      <c r="I14" s="189"/>
      <c r="J14" s="195"/>
      <c r="K14" s="190"/>
      <c r="L14" s="190"/>
    </row>
    <row r="15" spans="1:12" s="12" customFormat="1" ht="46.5" customHeight="1">
      <c r="A15" s="197">
        <v>3</v>
      </c>
      <c r="B15" s="96" t="s">
        <v>144</v>
      </c>
      <c r="C15" s="14" t="s">
        <v>14</v>
      </c>
      <c r="D15" s="198"/>
      <c r="E15" s="199">
        <v>20</v>
      </c>
      <c r="F15" s="137"/>
      <c r="G15" s="190"/>
      <c r="H15" s="137"/>
      <c r="I15" s="189"/>
      <c r="J15" s="137"/>
      <c r="K15" s="190"/>
      <c r="L15" s="190"/>
    </row>
    <row r="16" spans="1:12" s="12" customFormat="1" ht="15">
      <c r="A16" s="11"/>
      <c r="B16" s="70" t="s">
        <v>12</v>
      </c>
      <c r="C16" s="11" t="s">
        <v>51</v>
      </c>
      <c r="D16" s="200">
        <v>0.89</v>
      </c>
      <c r="E16" s="200">
        <f>D16*E15</f>
        <v>17.8</v>
      </c>
      <c r="F16" s="61"/>
      <c r="G16" s="190"/>
      <c r="H16" s="137"/>
      <c r="I16" s="189"/>
      <c r="J16" s="137"/>
      <c r="K16" s="190"/>
      <c r="L16" s="190"/>
    </row>
    <row r="17" spans="1:12" s="12" customFormat="1" ht="15">
      <c r="A17" s="11"/>
      <c r="B17" s="70" t="s">
        <v>47</v>
      </c>
      <c r="C17" s="15" t="s">
        <v>1</v>
      </c>
      <c r="D17" s="200">
        <v>0.37</v>
      </c>
      <c r="E17" s="200">
        <f>D17*E15</f>
        <v>7.4</v>
      </c>
      <c r="F17" s="137"/>
      <c r="G17" s="190"/>
      <c r="H17" s="137"/>
      <c r="I17" s="189"/>
      <c r="J17" s="61"/>
      <c r="K17" s="190"/>
      <c r="L17" s="190"/>
    </row>
    <row r="18" spans="1:12" s="12" customFormat="1" ht="15">
      <c r="A18" s="11"/>
      <c r="B18" s="70" t="s">
        <v>52</v>
      </c>
      <c r="C18" s="15" t="s">
        <v>14</v>
      </c>
      <c r="D18" s="200">
        <v>1.15</v>
      </c>
      <c r="E18" s="200">
        <f>D18*E15</f>
        <v>23</v>
      </c>
      <c r="F18" s="137"/>
      <c r="G18" s="190"/>
      <c r="H18" s="61"/>
      <c r="I18" s="189"/>
      <c r="J18" s="137"/>
      <c r="K18" s="190"/>
      <c r="L18" s="190"/>
    </row>
    <row r="19" spans="1:12" s="12" customFormat="1" ht="15">
      <c r="A19" s="11"/>
      <c r="B19" s="70" t="s">
        <v>49</v>
      </c>
      <c r="C19" s="15" t="s">
        <v>1</v>
      </c>
      <c r="D19" s="200">
        <v>0.02</v>
      </c>
      <c r="E19" s="200">
        <f>D19*E15</f>
        <v>0.4</v>
      </c>
      <c r="F19" s="137"/>
      <c r="G19" s="190"/>
      <c r="H19" s="61"/>
      <c r="I19" s="189"/>
      <c r="J19" s="137"/>
      <c r="K19" s="190"/>
      <c r="L19" s="190"/>
    </row>
    <row r="20" spans="1:12" s="12" customFormat="1" ht="18" customHeight="1">
      <c r="A20" s="21"/>
      <c r="B20" s="22" t="s">
        <v>72</v>
      </c>
      <c r="C20" s="21" t="s">
        <v>41</v>
      </c>
      <c r="D20" s="15">
        <v>2</v>
      </c>
      <c r="E20" s="15">
        <f>D20*E15</f>
        <v>40</v>
      </c>
      <c r="F20" s="16"/>
      <c r="G20" s="190"/>
      <c r="H20" s="8"/>
      <c r="I20" s="189"/>
      <c r="J20" s="17"/>
      <c r="K20" s="190"/>
      <c r="L20" s="190"/>
    </row>
    <row r="21" spans="1:12" s="201" customFormat="1" ht="29.25" customHeight="1">
      <c r="A21" s="11">
        <v>4</v>
      </c>
      <c r="B21" s="202" t="s">
        <v>108</v>
      </c>
      <c r="C21" s="14" t="s">
        <v>14</v>
      </c>
      <c r="D21" s="95"/>
      <c r="E21" s="199">
        <v>2.15</v>
      </c>
      <c r="F21" s="61"/>
      <c r="G21" s="190"/>
      <c r="H21" s="203"/>
      <c r="I21" s="189"/>
      <c r="J21" s="203"/>
      <c r="K21" s="190"/>
      <c r="L21" s="190"/>
    </row>
    <row r="22" spans="1:12" s="201" customFormat="1" ht="13.5" customHeight="1">
      <c r="A22" s="204"/>
      <c r="B22" s="72" t="s">
        <v>12</v>
      </c>
      <c r="C22" s="62" t="s">
        <v>51</v>
      </c>
      <c r="D22" s="205">
        <v>3.52</v>
      </c>
      <c r="E22" s="61">
        <f>E21*D22</f>
        <v>7.568</v>
      </c>
      <c r="F22" s="61"/>
      <c r="G22" s="190"/>
      <c r="H22" s="206"/>
      <c r="I22" s="189"/>
      <c r="J22" s="206"/>
      <c r="K22" s="190"/>
      <c r="L22" s="190"/>
    </row>
    <row r="23" spans="1:12" s="201" customFormat="1" ht="13.5" customHeight="1">
      <c r="A23" s="204"/>
      <c r="B23" s="29" t="s">
        <v>63</v>
      </c>
      <c r="C23" s="20" t="s">
        <v>1</v>
      </c>
      <c r="D23" s="205">
        <v>1.06</v>
      </c>
      <c r="E23" s="61">
        <f>E21*D23</f>
        <v>2.279</v>
      </c>
      <c r="F23" s="61"/>
      <c r="G23" s="190"/>
      <c r="H23" s="206"/>
      <c r="I23" s="189"/>
      <c r="J23" s="207"/>
      <c r="K23" s="190"/>
      <c r="L23" s="190"/>
    </row>
    <row r="24" spans="1:12" s="201" customFormat="1" ht="13.5" customHeight="1">
      <c r="A24" s="11"/>
      <c r="B24" s="208" t="s">
        <v>71</v>
      </c>
      <c r="C24" s="205" t="s">
        <v>14</v>
      </c>
      <c r="D24" s="205">
        <v>1.25</v>
      </c>
      <c r="E24" s="61">
        <f>E21*D24</f>
        <v>2.6875</v>
      </c>
      <c r="F24" s="61"/>
      <c r="G24" s="190"/>
      <c r="H24" s="207"/>
      <c r="I24" s="189"/>
      <c r="J24" s="207"/>
      <c r="K24" s="190"/>
      <c r="L24" s="190"/>
    </row>
    <row r="25" spans="1:12" s="201" customFormat="1" ht="13.5" customHeight="1">
      <c r="A25" s="204"/>
      <c r="B25" s="29" t="s">
        <v>40</v>
      </c>
      <c r="C25" s="20" t="s">
        <v>1</v>
      </c>
      <c r="D25" s="205">
        <v>0.02</v>
      </c>
      <c r="E25" s="61">
        <f>E21*D25</f>
        <v>0.043</v>
      </c>
      <c r="F25" s="61"/>
      <c r="G25" s="190"/>
      <c r="H25" s="207"/>
      <c r="I25" s="189"/>
      <c r="J25" s="207"/>
      <c r="K25" s="190"/>
      <c r="L25" s="190"/>
    </row>
    <row r="26" spans="1:12" s="18" customFormat="1" ht="13.5" customHeight="1">
      <c r="A26" s="21"/>
      <c r="B26" s="22" t="s">
        <v>72</v>
      </c>
      <c r="C26" s="21" t="s">
        <v>41</v>
      </c>
      <c r="D26" s="15">
        <v>2</v>
      </c>
      <c r="E26" s="15">
        <f>D26*E21</f>
        <v>4.3</v>
      </c>
      <c r="F26" s="16"/>
      <c r="G26" s="190"/>
      <c r="H26" s="8"/>
      <c r="I26" s="189"/>
      <c r="J26" s="17"/>
      <c r="K26" s="190"/>
      <c r="L26" s="190"/>
    </row>
    <row r="27" spans="1:12" s="211" customFormat="1" ht="122.25" customHeight="1">
      <c r="A27" s="197">
        <v>5</v>
      </c>
      <c r="B27" s="9" t="s">
        <v>143</v>
      </c>
      <c r="C27" s="95" t="s">
        <v>14</v>
      </c>
      <c r="D27" s="209"/>
      <c r="E27" s="198">
        <v>8.76</v>
      </c>
      <c r="F27" s="210"/>
      <c r="G27" s="190"/>
      <c r="H27" s="210"/>
      <c r="I27" s="189"/>
      <c r="J27" s="210"/>
      <c r="K27" s="190"/>
      <c r="L27" s="190"/>
    </row>
    <row r="28" spans="1:12" s="211" customFormat="1" ht="14.25" customHeight="1">
      <c r="A28" s="11"/>
      <c r="B28" s="72" t="s">
        <v>12</v>
      </c>
      <c r="C28" s="62" t="s">
        <v>42</v>
      </c>
      <c r="D28" s="210">
        <v>8.4</v>
      </c>
      <c r="E28" s="210">
        <f>D28*E27</f>
        <v>73.584</v>
      </c>
      <c r="F28" s="210"/>
      <c r="G28" s="190"/>
      <c r="H28" s="212"/>
      <c r="I28" s="189"/>
      <c r="J28" s="210"/>
      <c r="K28" s="190"/>
      <c r="L28" s="190"/>
    </row>
    <row r="29" spans="1:12" s="211" customFormat="1" ht="15" customHeight="1">
      <c r="A29" s="11"/>
      <c r="B29" s="213" t="s">
        <v>43</v>
      </c>
      <c r="C29" s="98" t="s">
        <v>14</v>
      </c>
      <c r="D29" s="214">
        <v>1.05</v>
      </c>
      <c r="E29" s="210">
        <f>D29*E27</f>
        <v>9.198</v>
      </c>
      <c r="F29" s="210"/>
      <c r="G29" s="190"/>
      <c r="H29" s="210"/>
      <c r="I29" s="189"/>
      <c r="J29" s="210"/>
      <c r="K29" s="190"/>
      <c r="L29" s="190"/>
    </row>
    <row r="30" spans="1:12" s="211" customFormat="1" ht="15" customHeight="1">
      <c r="A30" s="11"/>
      <c r="B30" s="213" t="s">
        <v>106</v>
      </c>
      <c r="C30" s="23" t="s">
        <v>76</v>
      </c>
      <c r="D30" s="214" t="s">
        <v>44</v>
      </c>
      <c r="E30" s="214">
        <v>0.168</v>
      </c>
      <c r="F30" s="210"/>
      <c r="G30" s="190"/>
      <c r="H30" s="61"/>
      <c r="I30" s="189"/>
      <c r="J30" s="210"/>
      <c r="K30" s="190"/>
      <c r="L30" s="190"/>
    </row>
    <row r="31" spans="1:12" s="35" customFormat="1" ht="15.75" customHeight="1">
      <c r="A31" s="38"/>
      <c r="B31" s="213" t="s">
        <v>140</v>
      </c>
      <c r="C31" s="23" t="s">
        <v>76</v>
      </c>
      <c r="D31" s="214" t="s">
        <v>44</v>
      </c>
      <c r="E31" s="25">
        <v>0.168</v>
      </c>
      <c r="F31" s="7"/>
      <c r="G31" s="190"/>
      <c r="H31" s="61"/>
      <c r="I31" s="189"/>
      <c r="J31" s="137"/>
      <c r="K31" s="190"/>
      <c r="L31" s="190"/>
    </row>
    <row r="32" spans="1:12" s="211" customFormat="1" ht="15" customHeight="1">
      <c r="A32" s="11"/>
      <c r="B32" s="213" t="s">
        <v>107</v>
      </c>
      <c r="C32" s="98" t="s">
        <v>16</v>
      </c>
      <c r="D32" s="214" t="s">
        <v>44</v>
      </c>
      <c r="E32" s="210">
        <v>15</v>
      </c>
      <c r="F32" s="210"/>
      <c r="G32" s="190"/>
      <c r="H32" s="210"/>
      <c r="I32" s="189"/>
      <c r="J32" s="210"/>
      <c r="K32" s="190"/>
      <c r="L32" s="190"/>
    </row>
    <row r="33" spans="1:12" s="211" customFormat="1" ht="15" customHeight="1">
      <c r="A33" s="11"/>
      <c r="B33" s="213" t="s">
        <v>46</v>
      </c>
      <c r="C33" s="215" t="s">
        <v>1</v>
      </c>
      <c r="D33" s="214">
        <f>13/100</f>
        <v>0.13</v>
      </c>
      <c r="E33" s="210">
        <f>D33*E27</f>
        <v>1.1388</v>
      </c>
      <c r="F33" s="210"/>
      <c r="G33" s="190"/>
      <c r="H33" s="210"/>
      <c r="I33" s="189"/>
      <c r="J33" s="210"/>
      <c r="K33" s="190"/>
      <c r="L33" s="190"/>
    </row>
    <row r="34" spans="1:12" s="12" customFormat="1" ht="44.25" customHeight="1">
      <c r="A34" s="33">
        <v>6</v>
      </c>
      <c r="B34" s="31" t="s">
        <v>69</v>
      </c>
      <c r="C34" s="14" t="s">
        <v>14</v>
      </c>
      <c r="D34" s="20"/>
      <c r="E34" s="27">
        <v>3.78</v>
      </c>
      <c r="F34" s="28"/>
      <c r="G34" s="190"/>
      <c r="H34" s="28"/>
      <c r="I34" s="189"/>
      <c r="J34" s="28"/>
      <c r="K34" s="190"/>
      <c r="L34" s="190"/>
    </row>
    <row r="35" spans="1:12" s="12" customFormat="1" ht="15.75" customHeight="1">
      <c r="A35" s="33"/>
      <c r="B35" s="72" t="s">
        <v>12</v>
      </c>
      <c r="C35" s="62" t="s">
        <v>51</v>
      </c>
      <c r="D35" s="20">
        <v>2.12</v>
      </c>
      <c r="E35" s="20">
        <f>E34*D35</f>
        <v>8.0136</v>
      </c>
      <c r="F35" s="61"/>
      <c r="G35" s="190"/>
      <c r="H35" s="137"/>
      <c r="I35" s="189"/>
      <c r="J35" s="137"/>
      <c r="K35" s="190"/>
      <c r="L35" s="190"/>
    </row>
    <row r="36" spans="1:12" s="12" customFormat="1" ht="15.75" customHeight="1">
      <c r="A36" s="33"/>
      <c r="B36" s="30" t="s">
        <v>63</v>
      </c>
      <c r="C36" s="20" t="s">
        <v>1</v>
      </c>
      <c r="D36" s="20">
        <v>0.101</v>
      </c>
      <c r="E36" s="20">
        <f>D36*E34</f>
        <v>0.38178</v>
      </c>
      <c r="F36" s="137"/>
      <c r="G36" s="190"/>
      <c r="H36" s="137"/>
      <c r="I36" s="189"/>
      <c r="J36" s="61"/>
      <c r="K36" s="190"/>
      <c r="L36" s="190"/>
    </row>
    <row r="37" spans="1:12" s="12" customFormat="1" ht="15.75" customHeight="1">
      <c r="A37" s="33"/>
      <c r="B37" s="29" t="s">
        <v>64</v>
      </c>
      <c r="C37" s="20" t="s">
        <v>62</v>
      </c>
      <c r="D37" s="20">
        <v>1.1</v>
      </c>
      <c r="E37" s="20">
        <f>D37*E34</f>
        <v>4.158</v>
      </c>
      <c r="F37" s="137"/>
      <c r="G37" s="190"/>
      <c r="H37" s="61"/>
      <c r="I37" s="189"/>
      <c r="J37" s="137"/>
      <c r="K37" s="190"/>
      <c r="L37" s="190"/>
    </row>
    <row r="38" spans="1:12" s="12" customFormat="1" ht="45.75" customHeight="1">
      <c r="A38" s="33">
        <v>7</v>
      </c>
      <c r="B38" s="31" t="s">
        <v>70</v>
      </c>
      <c r="C38" s="95" t="s">
        <v>16</v>
      </c>
      <c r="D38" s="20"/>
      <c r="E38" s="32">
        <v>62.68</v>
      </c>
      <c r="F38" s="28"/>
      <c r="G38" s="190"/>
      <c r="H38" s="28"/>
      <c r="I38" s="189"/>
      <c r="J38" s="28"/>
      <c r="K38" s="190"/>
      <c r="L38" s="190"/>
    </row>
    <row r="39" spans="1:12" s="12" customFormat="1" ht="16.5" customHeight="1">
      <c r="A39" s="33"/>
      <c r="B39" s="72" t="s">
        <v>12</v>
      </c>
      <c r="C39" s="62" t="s">
        <v>51</v>
      </c>
      <c r="D39" s="20">
        <v>0.479</v>
      </c>
      <c r="E39" s="20">
        <f>D39*E38</f>
        <v>30.023719999999997</v>
      </c>
      <c r="F39" s="61"/>
      <c r="G39" s="190"/>
      <c r="H39" s="137"/>
      <c r="I39" s="189"/>
      <c r="J39" s="137"/>
      <c r="K39" s="190"/>
      <c r="L39" s="190"/>
    </row>
    <row r="40" spans="1:12" s="12" customFormat="1" ht="16.5" customHeight="1">
      <c r="A40" s="33"/>
      <c r="B40" s="29" t="s">
        <v>63</v>
      </c>
      <c r="C40" s="20" t="s">
        <v>1</v>
      </c>
      <c r="D40" s="20">
        <v>0.153</v>
      </c>
      <c r="E40" s="20">
        <f>D40*E38</f>
        <v>9.59004</v>
      </c>
      <c r="F40" s="137"/>
      <c r="G40" s="190"/>
      <c r="H40" s="137"/>
      <c r="I40" s="189"/>
      <c r="J40" s="61"/>
      <c r="K40" s="190"/>
      <c r="L40" s="190"/>
    </row>
    <row r="41" spans="1:12" s="12" customFormat="1" ht="16.5" customHeight="1">
      <c r="A41" s="33"/>
      <c r="B41" s="29" t="s">
        <v>109</v>
      </c>
      <c r="C41" s="98" t="s">
        <v>16</v>
      </c>
      <c r="D41" s="20">
        <v>1</v>
      </c>
      <c r="E41" s="20">
        <f>D41*E38</f>
        <v>62.68</v>
      </c>
      <c r="F41" s="137"/>
      <c r="G41" s="190"/>
      <c r="H41" s="61"/>
      <c r="I41" s="189"/>
      <c r="J41" s="137"/>
      <c r="K41" s="190"/>
      <c r="L41" s="190"/>
    </row>
    <row r="42" spans="1:12" s="12" customFormat="1" ht="16.5" customHeight="1">
      <c r="A42" s="33"/>
      <c r="B42" s="29" t="s">
        <v>40</v>
      </c>
      <c r="C42" s="20" t="s">
        <v>1</v>
      </c>
      <c r="D42" s="20">
        <v>0.0006</v>
      </c>
      <c r="E42" s="20">
        <f>D42*E38</f>
        <v>0.037607999999999996</v>
      </c>
      <c r="F42" s="16"/>
      <c r="G42" s="190"/>
      <c r="H42" s="61"/>
      <c r="I42" s="189"/>
      <c r="J42" s="137"/>
      <c r="K42" s="190"/>
      <c r="L42" s="190"/>
    </row>
    <row r="43" spans="1:12" s="12" customFormat="1" ht="16.5" customHeight="1">
      <c r="A43" s="33"/>
      <c r="B43" s="29" t="s">
        <v>65</v>
      </c>
      <c r="C43" s="20" t="s">
        <v>66</v>
      </c>
      <c r="D43" s="20">
        <v>0.121</v>
      </c>
      <c r="E43" s="20">
        <f>D43*E38</f>
        <v>7.58428</v>
      </c>
      <c r="F43" s="28"/>
      <c r="G43" s="190"/>
      <c r="H43" s="28"/>
      <c r="I43" s="189"/>
      <c r="J43" s="28"/>
      <c r="K43" s="190"/>
      <c r="L43" s="190"/>
    </row>
    <row r="44" spans="1:12" s="12" customFormat="1" ht="31.5" customHeight="1">
      <c r="A44" s="20"/>
      <c r="B44" s="34" t="s">
        <v>110</v>
      </c>
      <c r="C44" s="20"/>
      <c r="D44" s="20"/>
      <c r="E44" s="20"/>
      <c r="F44" s="28"/>
      <c r="G44" s="190"/>
      <c r="H44" s="28"/>
      <c r="I44" s="189"/>
      <c r="J44" s="28"/>
      <c r="K44" s="190"/>
      <c r="L44" s="190"/>
    </row>
    <row r="45" spans="1:12" s="12" customFormat="1" ht="49.5" customHeight="1">
      <c r="A45" s="11">
        <v>8</v>
      </c>
      <c r="B45" s="96" t="s">
        <v>98</v>
      </c>
      <c r="C45" s="95" t="s">
        <v>14</v>
      </c>
      <c r="D45" s="95"/>
      <c r="E45" s="97">
        <v>1.6</v>
      </c>
      <c r="F45" s="98"/>
      <c r="G45" s="190"/>
      <c r="H45" s="98"/>
      <c r="I45" s="189"/>
      <c r="J45" s="20"/>
      <c r="K45" s="190"/>
      <c r="L45" s="190"/>
    </row>
    <row r="46" spans="1:12" s="12" customFormat="1" ht="15" customHeight="1">
      <c r="A46" s="216"/>
      <c r="B46" s="72" t="s">
        <v>12</v>
      </c>
      <c r="C46" s="62" t="s">
        <v>42</v>
      </c>
      <c r="D46" s="217">
        <v>2.99</v>
      </c>
      <c r="E46" s="217">
        <f>D46*E45</f>
        <v>4.784000000000001</v>
      </c>
      <c r="F46" s="218"/>
      <c r="G46" s="190"/>
      <c r="H46" s="218"/>
      <c r="I46" s="189"/>
      <c r="J46" s="218"/>
      <c r="K46" s="190"/>
      <c r="L46" s="190"/>
    </row>
    <row r="47" spans="1:12" s="35" customFormat="1" ht="30">
      <c r="A47" s="38"/>
      <c r="B47" s="39" t="s">
        <v>123</v>
      </c>
      <c r="C47" s="95" t="s">
        <v>14</v>
      </c>
      <c r="D47" s="24"/>
      <c r="E47" s="219">
        <v>1.6</v>
      </c>
      <c r="F47" s="7"/>
      <c r="G47" s="190"/>
      <c r="H47" s="7"/>
      <c r="I47" s="189"/>
      <c r="J47" s="7"/>
      <c r="K47" s="190"/>
      <c r="L47" s="190"/>
    </row>
    <row r="48" spans="1:12" s="35" customFormat="1" ht="15" customHeight="1">
      <c r="A48" s="38"/>
      <c r="B48" s="70" t="s">
        <v>12</v>
      </c>
      <c r="C48" s="11" t="s">
        <v>51</v>
      </c>
      <c r="D48" s="24">
        <v>6.66</v>
      </c>
      <c r="E48" s="24">
        <f>D48*E47</f>
        <v>10.656</v>
      </c>
      <c r="F48" s="36"/>
      <c r="G48" s="190"/>
      <c r="H48" s="36"/>
      <c r="I48" s="189"/>
      <c r="J48" s="36"/>
      <c r="K48" s="190"/>
      <c r="L48" s="190"/>
    </row>
    <row r="49" spans="1:12" s="35" customFormat="1" ht="15">
      <c r="A49" s="38"/>
      <c r="B49" s="29" t="s">
        <v>63</v>
      </c>
      <c r="C49" s="20" t="s">
        <v>58</v>
      </c>
      <c r="D49" s="24">
        <v>0.59</v>
      </c>
      <c r="E49" s="24">
        <f>D49*E47</f>
        <v>0.944</v>
      </c>
      <c r="F49" s="37"/>
      <c r="G49" s="190"/>
      <c r="H49" s="37"/>
      <c r="I49" s="189"/>
      <c r="J49" s="37"/>
      <c r="K49" s="190"/>
      <c r="L49" s="190"/>
    </row>
    <row r="50" spans="1:15" s="221" customFormat="1" ht="15" customHeight="1">
      <c r="A50" s="134"/>
      <c r="B50" s="70" t="s">
        <v>73</v>
      </c>
      <c r="C50" s="15" t="s">
        <v>14</v>
      </c>
      <c r="D50" s="135">
        <v>1.05</v>
      </c>
      <c r="E50" s="136">
        <f>D50*E47</f>
        <v>1.6800000000000002</v>
      </c>
      <c r="F50" s="137"/>
      <c r="G50" s="190"/>
      <c r="H50" s="61"/>
      <c r="I50" s="189"/>
      <c r="J50" s="137"/>
      <c r="K50" s="190"/>
      <c r="L50" s="190"/>
      <c r="M50" s="220"/>
      <c r="N50" s="139"/>
      <c r="O50" s="220"/>
    </row>
    <row r="51" spans="1:12" s="35" customFormat="1" ht="15" customHeight="1">
      <c r="A51" s="38"/>
      <c r="B51" s="26" t="s">
        <v>74</v>
      </c>
      <c r="C51" s="23" t="s">
        <v>16</v>
      </c>
      <c r="D51" s="24">
        <v>1.6</v>
      </c>
      <c r="E51" s="25">
        <f>D51*E47</f>
        <v>2.5600000000000005</v>
      </c>
      <c r="F51" s="7"/>
      <c r="G51" s="190"/>
      <c r="H51" s="61"/>
      <c r="I51" s="189"/>
      <c r="J51" s="137"/>
      <c r="K51" s="190"/>
      <c r="L51" s="190"/>
    </row>
    <row r="52" spans="1:12" s="35" customFormat="1" ht="15" customHeight="1">
      <c r="A52" s="38"/>
      <c r="B52" s="26" t="s">
        <v>77</v>
      </c>
      <c r="C52" s="15" t="s">
        <v>14</v>
      </c>
      <c r="D52" s="24">
        <v>0.0183</v>
      </c>
      <c r="E52" s="25">
        <f>D52*E47</f>
        <v>0.02928</v>
      </c>
      <c r="F52" s="7"/>
      <c r="G52" s="190"/>
      <c r="H52" s="61"/>
      <c r="I52" s="189"/>
      <c r="J52" s="137"/>
      <c r="K52" s="190"/>
      <c r="L52" s="190"/>
    </row>
    <row r="53" spans="1:12" s="35" customFormat="1" ht="15.75" customHeight="1">
      <c r="A53" s="38"/>
      <c r="B53" s="26" t="s">
        <v>75</v>
      </c>
      <c r="C53" s="23" t="s">
        <v>76</v>
      </c>
      <c r="D53" s="24" t="s">
        <v>44</v>
      </c>
      <c r="E53" s="25">
        <v>0.025</v>
      </c>
      <c r="F53" s="7"/>
      <c r="G53" s="190"/>
      <c r="H53" s="61"/>
      <c r="I53" s="189"/>
      <c r="J53" s="137"/>
      <c r="K53" s="190"/>
      <c r="L53" s="190"/>
    </row>
    <row r="54" spans="1:12" s="35" customFormat="1" ht="15" customHeight="1">
      <c r="A54" s="38"/>
      <c r="B54" s="26" t="s">
        <v>36</v>
      </c>
      <c r="C54" s="23" t="s">
        <v>1</v>
      </c>
      <c r="D54" s="24">
        <v>0.4</v>
      </c>
      <c r="E54" s="25">
        <f>D54*E47</f>
        <v>0.6400000000000001</v>
      </c>
      <c r="F54" s="7"/>
      <c r="G54" s="190"/>
      <c r="H54" s="61"/>
      <c r="I54" s="189"/>
      <c r="J54" s="137"/>
      <c r="K54" s="190"/>
      <c r="L54" s="190"/>
    </row>
    <row r="55" spans="1:12" s="201" customFormat="1" ht="17.25" customHeight="1">
      <c r="A55" s="11">
        <v>9</v>
      </c>
      <c r="B55" s="96" t="s">
        <v>124</v>
      </c>
      <c r="C55" s="14" t="s">
        <v>14</v>
      </c>
      <c r="D55" s="95"/>
      <c r="E55" s="199">
        <v>4.8</v>
      </c>
      <c r="F55" s="61"/>
      <c r="G55" s="190"/>
      <c r="H55" s="203"/>
      <c r="I55" s="189"/>
      <c r="J55" s="203"/>
      <c r="K55" s="190"/>
      <c r="L55" s="190"/>
    </row>
    <row r="56" spans="1:12" s="201" customFormat="1" ht="15.75">
      <c r="A56" s="204"/>
      <c r="B56" s="72" t="s">
        <v>12</v>
      </c>
      <c r="C56" s="62" t="s">
        <v>51</v>
      </c>
      <c r="D56" s="205">
        <v>3.52</v>
      </c>
      <c r="E56" s="61">
        <f>E55*D56</f>
        <v>16.896</v>
      </c>
      <c r="F56" s="61"/>
      <c r="G56" s="190"/>
      <c r="H56" s="206"/>
      <c r="I56" s="189"/>
      <c r="J56" s="206"/>
      <c r="K56" s="190"/>
      <c r="L56" s="190"/>
    </row>
    <row r="57" spans="1:12" s="201" customFormat="1" ht="15.75">
      <c r="A57" s="204"/>
      <c r="B57" s="29" t="s">
        <v>63</v>
      </c>
      <c r="C57" s="20" t="s">
        <v>1</v>
      </c>
      <c r="D57" s="205">
        <v>1.06</v>
      </c>
      <c r="E57" s="61">
        <f>E55*D57</f>
        <v>5.088</v>
      </c>
      <c r="F57" s="61"/>
      <c r="G57" s="190"/>
      <c r="H57" s="206"/>
      <c r="I57" s="189"/>
      <c r="J57" s="207"/>
      <c r="K57" s="190"/>
      <c r="L57" s="190"/>
    </row>
    <row r="58" spans="1:12" s="201" customFormat="1" ht="15" customHeight="1">
      <c r="A58" s="11"/>
      <c r="B58" s="208" t="s">
        <v>111</v>
      </c>
      <c r="C58" s="205" t="s">
        <v>14</v>
      </c>
      <c r="D58" s="205">
        <v>1.25</v>
      </c>
      <c r="E58" s="61">
        <f>E55*D58</f>
        <v>6</v>
      </c>
      <c r="F58" s="61"/>
      <c r="G58" s="190"/>
      <c r="H58" s="207"/>
      <c r="I58" s="189"/>
      <c r="J58" s="207"/>
      <c r="K58" s="190"/>
      <c r="L58" s="190"/>
    </row>
    <row r="59" spans="1:12" s="201" customFormat="1" ht="15.75">
      <c r="A59" s="204"/>
      <c r="B59" s="29" t="s">
        <v>40</v>
      </c>
      <c r="C59" s="20" t="s">
        <v>1</v>
      </c>
      <c r="D59" s="205">
        <v>0.02</v>
      </c>
      <c r="E59" s="61">
        <f>E55*D59</f>
        <v>0.096</v>
      </c>
      <c r="F59" s="61"/>
      <c r="G59" s="190"/>
      <c r="H59" s="207"/>
      <c r="I59" s="189"/>
      <c r="J59" s="207"/>
      <c r="K59" s="190"/>
      <c r="L59" s="190"/>
    </row>
    <row r="60" spans="1:12" s="18" customFormat="1" ht="18" customHeight="1">
      <c r="A60" s="21"/>
      <c r="B60" s="22" t="s">
        <v>72</v>
      </c>
      <c r="C60" s="21" t="s">
        <v>41</v>
      </c>
      <c r="D60" s="15">
        <v>2</v>
      </c>
      <c r="E60" s="15">
        <f>D60*E55</f>
        <v>9.6</v>
      </c>
      <c r="F60" s="16"/>
      <c r="G60" s="190"/>
      <c r="H60" s="8"/>
      <c r="I60" s="189"/>
      <c r="J60" s="17"/>
      <c r="K60" s="190"/>
      <c r="L60" s="190"/>
    </row>
    <row r="61" spans="1:12" s="35" customFormat="1" ht="30">
      <c r="A61" s="38">
        <v>10</v>
      </c>
      <c r="B61" s="39" t="s">
        <v>125</v>
      </c>
      <c r="C61" s="95" t="s">
        <v>13</v>
      </c>
      <c r="D61" s="24"/>
      <c r="E61" s="219">
        <v>1</v>
      </c>
      <c r="F61" s="7"/>
      <c r="G61" s="190"/>
      <c r="H61" s="7"/>
      <c r="I61" s="189"/>
      <c r="J61" s="7"/>
      <c r="K61" s="190"/>
      <c r="L61" s="190"/>
    </row>
    <row r="62" spans="1:12" s="35" customFormat="1" ht="15" customHeight="1">
      <c r="A62" s="38"/>
      <c r="B62" s="70" t="s">
        <v>12</v>
      </c>
      <c r="C62" s="11" t="s">
        <v>13</v>
      </c>
      <c r="D62" s="24">
        <v>1</v>
      </c>
      <c r="E62" s="24">
        <f>D62*E61</f>
        <v>1</v>
      </c>
      <c r="F62" s="36"/>
      <c r="G62" s="190"/>
      <c r="H62" s="36"/>
      <c r="I62" s="189"/>
      <c r="J62" s="36"/>
      <c r="K62" s="190"/>
      <c r="L62" s="190"/>
    </row>
    <row r="63" spans="1:15" s="221" customFormat="1" ht="15" customHeight="1">
      <c r="A63" s="134"/>
      <c r="B63" s="70" t="s">
        <v>78</v>
      </c>
      <c r="C63" s="11" t="s">
        <v>13</v>
      </c>
      <c r="D63" s="135">
        <v>1</v>
      </c>
      <c r="E63" s="136">
        <f>D63*E61</f>
        <v>1</v>
      </c>
      <c r="F63" s="137"/>
      <c r="G63" s="190"/>
      <c r="H63" s="61"/>
      <c r="I63" s="189"/>
      <c r="J63" s="137"/>
      <c r="K63" s="190"/>
      <c r="L63" s="190"/>
      <c r="M63" s="220"/>
      <c r="N63" s="139"/>
      <c r="O63" s="220"/>
    </row>
    <row r="64" spans="1:12" s="12" customFormat="1" ht="28.5" customHeight="1">
      <c r="A64" s="20"/>
      <c r="B64" s="34" t="s">
        <v>112</v>
      </c>
      <c r="C64" s="20"/>
      <c r="D64" s="20"/>
      <c r="E64" s="20"/>
      <c r="F64" s="28"/>
      <c r="G64" s="190"/>
      <c r="H64" s="28"/>
      <c r="I64" s="189"/>
      <c r="J64" s="28"/>
      <c r="K64" s="190"/>
      <c r="L64" s="190"/>
    </row>
    <row r="65" spans="1:12" s="12" customFormat="1" ht="36" customHeight="1">
      <c r="A65" s="11">
        <v>11</v>
      </c>
      <c r="B65" s="96" t="s">
        <v>126</v>
      </c>
      <c r="C65" s="95" t="s">
        <v>14</v>
      </c>
      <c r="D65" s="95"/>
      <c r="E65" s="222">
        <v>0.65</v>
      </c>
      <c r="F65" s="98"/>
      <c r="G65" s="190"/>
      <c r="H65" s="98"/>
      <c r="I65" s="189"/>
      <c r="J65" s="20"/>
      <c r="K65" s="190"/>
      <c r="L65" s="190"/>
    </row>
    <row r="66" spans="1:12" s="12" customFormat="1" ht="15" customHeight="1">
      <c r="A66" s="216"/>
      <c r="B66" s="72" t="s">
        <v>12</v>
      </c>
      <c r="C66" s="62" t="s">
        <v>42</v>
      </c>
      <c r="D66" s="217">
        <v>2.99</v>
      </c>
      <c r="E66" s="217">
        <f>D66*E65</f>
        <v>1.9435000000000002</v>
      </c>
      <c r="F66" s="218"/>
      <c r="G66" s="190"/>
      <c r="H66" s="218"/>
      <c r="I66" s="189"/>
      <c r="J66" s="218"/>
      <c r="K66" s="190"/>
      <c r="L66" s="190"/>
    </row>
    <row r="67" spans="1:12" s="35" customFormat="1" ht="51" customHeight="1">
      <c r="A67" s="38">
        <v>12</v>
      </c>
      <c r="B67" s="39" t="s">
        <v>127</v>
      </c>
      <c r="C67" s="95" t="s">
        <v>14</v>
      </c>
      <c r="D67" s="24"/>
      <c r="E67" s="219">
        <v>0.65</v>
      </c>
      <c r="F67" s="7"/>
      <c r="G67" s="190"/>
      <c r="H67" s="7"/>
      <c r="I67" s="189"/>
      <c r="J67" s="7"/>
      <c r="K67" s="190"/>
      <c r="L67" s="190"/>
    </row>
    <row r="68" spans="1:12" s="35" customFormat="1" ht="15" customHeight="1">
      <c r="A68" s="38"/>
      <c r="B68" s="70" t="s">
        <v>12</v>
      </c>
      <c r="C68" s="11" t="s">
        <v>51</v>
      </c>
      <c r="D68" s="24">
        <v>6.66</v>
      </c>
      <c r="E68" s="24">
        <f>D68*E67</f>
        <v>4.329000000000001</v>
      </c>
      <c r="F68" s="36"/>
      <c r="G68" s="190"/>
      <c r="H68" s="36"/>
      <c r="I68" s="189"/>
      <c r="J68" s="36"/>
      <c r="K68" s="190"/>
      <c r="L68" s="190"/>
    </row>
    <row r="69" spans="1:12" s="35" customFormat="1" ht="15">
      <c r="A69" s="38"/>
      <c r="B69" s="29" t="s">
        <v>63</v>
      </c>
      <c r="C69" s="20" t="s">
        <v>58</v>
      </c>
      <c r="D69" s="24">
        <v>0.59</v>
      </c>
      <c r="E69" s="24">
        <f>D69*E67</f>
        <v>0.3835</v>
      </c>
      <c r="F69" s="37"/>
      <c r="G69" s="190"/>
      <c r="H69" s="37"/>
      <c r="I69" s="189"/>
      <c r="J69" s="37"/>
      <c r="K69" s="190"/>
      <c r="L69" s="190"/>
    </row>
    <row r="70" spans="1:15" s="221" customFormat="1" ht="15" customHeight="1">
      <c r="A70" s="134"/>
      <c r="B70" s="70" t="s">
        <v>73</v>
      </c>
      <c r="C70" s="15" t="s">
        <v>14</v>
      </c>
      <c r="D70" s="135">
        <v>1.05</v>
      </c>
      <c r="E70" s="136">
        <f>D70*E67</f>
        <v>0.6825000000000001</v>
      </c>
      <c r="F70" s="137"/>
      <c r="G70" s="190"/>
      <c r="H70" s="61"/>
      <c r="I70" s="189"/>
      <c r="J70" s="137"/>
      <c r="K70" s="190"/>
      <c r="L70" s="190"/>
      <c r="M70" s="220"/>
      <c r="N70" s="139"/>
      <c r="O70" s="220"/>
    </row>
    <row r="71" spans="1:12" s="35" customFormat="1" ht="16.5" customHeight="1">
      <c r="A71" s="38">
        <v>13</v>
      </c>
      <c r="B71" s="39" t="s">
        <v>113</v>
      </c>
      <c r="C71" s="95" t="s">
        <v>13</v>
      </c>
      <c r="D71" s="24"/>
      <c r="E71" s="219">
        <v>6</v>
      </c>
      <c r="F71" s="7"/>
      <c r="G71" s="190"/>
      <c r="H71" s="7"/>
      <c r="I71" s="189"/>
      <c r="J71" s="7"/>
      <c r="K71" s="190"/>
      <c r="L71" s="190"/>
    </row>
    <row r="72" spans="1:12" s="35" customFormat="1" ht="15" customHeight="1">
      <c r="A72" s="38"/>
      <c r="B72" s="70" t="s">
        <v>12</v>
      </c>
      <c r="C72" s="11" t="s">
        <v>13</v>
      </c>
      <c r="D72" s="24">
        <v>1</v>
      </c>
      <c r="E72" s="24">
        <f>D72*E71</f>
        <v>6</v>
      </c>
      <c r="F72" s="36"/>
      <c r="G72" s="190"/>
      <c r="H72" s="36"/>
      <c r="I72" s="189"/>
      <c r="J72" s="36"/>
      <c r="K72" s="190"/>
      <c r="L72" s="190"/>
    </row>
    <row r="73" spans="1:15" s="221" customFormat="1" ht="15" customHeight="1">
      <c r="A73" s="134"/>
      <c r="B73" s="70" t="s">
        <v>114</v>
      </c>
      <c r="C73" s="15" t="s">
        <v>15</v>
      </c>
      <c r="D73" s="135" t="s">
        <v>44</v>
      </c>
      <c r="E73" s="136">
        <v>25</v>
      </c>
      <c r="F73" s="137"/>
      <c r="G73" s="190"/>
      <c r="H73" s="61"/>
      <c r="I73" s="189"/>
      <c r="J73" s="137"/>
      <c r="K73" s="190"/>
      <c r="L73" s="190"/>
      <c r="M73" s="220"/>
      <c r="N73" s="139"/>
      <c r="O73" s="220"/>
    </row>
    <row r="74" spans="1:15" s="221" customFormat="1" ht="15" customHeight="1">
      <c r="A74" s="134"/>
      <c r="B74" s="70" t="s">
        <v>115</v>
      </c>
      <c r="C74" s="15" t="s">
        <v>15</v>
      </c>
      <c r="D74" s="135" t="s">
        <v>44</v>
      </c>
      <c r="E74" s="136">
        <v>7.8</v>
      </c>
      <c r="F74" s="137"/>
      <c r="G74" s="190"/>
      <c r="H74" s="61"/>
      <c r="I74" s="189"/>
      <c r="J74" s="137"/>
      <c r="K74" s="190"/>
      <c r="L74" s="190"/>
      <c r="M74" s="220"/>
      <c r="N74" s="139"/>
      <c r="O74" s="220"/>
    </row>
    <row r="75" spans="1:15" s="221" customFormat="1" ht="15" customHeight="1">
      <c r="A75" s="134"/>
      <c r="B75" s="70" t="s">
        <v>116</v>
      </c>
      <c r="C75" s="15" t="s">
        <v>14</v>
      </c>
      <c r="D75" s="135" t="s">
        <v>44</v>
      </c>
      <c r="E75" s="223">
        <v>0.192</v>
      </c>
      <c r="F75" s="137"/>
      <c r="G75" s="190"/>
      <c r="H75" s="61"/>
      <c r="I75" s="189"/>
      <c r="J75" s="137"/>
      <c r="K75" s="190"/>
      <c r="L75" s="190"/>
      <c r="M75" s="220"/>
      <c r="N75" s="139"/>
      <c r="O75" s="220"/>
    </row>
    <row r="76" spans="1:15" s="221" customFormat="1" ht="15" customHeight="1">
      <c r="A76" s="134"/>
      <c r="B76" s="70" t="s">
        <v>117</v>
      </c>
      <c r="C76" s="15" t="s">
        <v>48</v>
      </c>
      <c r="D76" s="135" t="s">
        <v>44</v>
      </c>
      <c r="E76" s="136">
        <v>4</v>
      </c>
      <c r="F76" s="137"/>
      <c r="G76" s="190"/>
      <c r="H76" s="61"/>
      <c r="I76" s="189"/>
      <c r="J76" s="137"/>
      <c r="K76" s="190"/>
      <c r="L76" s="190"/>
      <c r="M76" s="220"/>
      <c r="N76" s="139"/>
      <c r="O76" s="220"/>
    </row>
    <row r="77" spans="1:15" s="221" customFormat="1" ht="15" customHeight="1">
      <c r="A77" s="134"/>
      <c r="B77" s="70" t="s">
        <v>118</v>
      </c>
      <c r="C77" s="15" t="s">
        <v>13</v>
      </c>
      <c r="D77" s="135" t="s">
        <v>44</v>
      </c>
      <c r="E77" s="136">
        <v>8</v>
      </c>
      <c r="F77" s="137"/>
      <c r="G77" s="190"/>
      <c r="H77" s="61"/>
      <c r="I77" s="189"/>
      <c r="J77" s="137"/>
      <c r="K77" s="190"/>
      <c r="L77" s="190"/>
      <c r="M77" s="220"/>
      <c r="N77" s="139"/>
      <c r="O77" s="220"/>
    </row>
    <row r="78" spans="1:12" s="35" customFormat="1" ht="15" customHeight="1">
      <c r="A78" s="38">
        <v>14</v>
      </c>
      <c r="B78" s="39" t="s">
        <v>119</v>
      </c>
      <c r="C78" s="95" t="s">
        <v>13</v>
      </c>
      <c r="D78" s="24"/>
      <c r="E78" s="219">
        <v>2</v>
      </c>
      <c r="F78" s="7"/>
      <c r="G78" s="190"/>
      <c r="H78" s="7"/>
      <c r="I78" s="189"/>
      <c r="J78" s="7"/>
      <c r="K78" s="190"/>
      <c r="L78" s="190"/>
    </row>
    <row r="79" spans="1:12" s="35" customFormat="1" ht="15" customHeight="1">
      <c r="A79" s="38"/>
      <c r="B79" s="70" t="s">
        <v>12</v>
      </c>
      <c r="C79" s="11" t="s">
        <v>13</v>
      </c>
      <c r="D79" s="24">
        <v>1</v>
      </c>
      <c r="E79" s="24">
        <f>D79*E78</f>
        <v>2</v>
      </c>
      <c r="F79" s="36"/>
      <c r="G79" s="190"/>
      <c r="H79" s="36"/>
      <c r="I79" s="189"/>
      <c r="J79" s="36"/>
      <c r="K79" s="190"/>
      <c r="L79" s="190"/>
    </row>
    <row r="80" spans="1:15" s="221" customFormat="1" ht="15" customHeight="1">
      <c r="A80" s="134"/>
      <c r="B80" s="70" t="s">
        <v>120</v>
      </c>
      <c r="C80" s="15" t="s">
        <v>15</v>
      </c>
      <c r="D80" s="135">
        <v>1</v>
      </c>
      <c r="E80" s="136">
        <f>D80*E78</f>
        <v>2</v>
      </c>
      <c r="F80" s="137"/>
      <c r="G80" s="190"/>
      <c r="H80" s="61"/>
      <c r="I80" s="189"/>
      <c r="J80" s="137"/>
      <c r="K80" s="190"/>
      <c r="L80" s="190"/>
      <c r="M80" s="220"/>
      <c r="N80" s="139"/>
      <c r="O80" s="220"/>
    </row>
    <row r="81" spans="1:12" ht="42.75" customHeight="1">
      <c r="A81" s="1">
        <v>15</v>
      </c>
      <c r="B81" s="56" t="s">
        <v>121</v>
      </c>
      <c r="C81" s="95" t="s">
        <v>16</v>
      </c>
      <c r="D81" s="2"/>
      <c r="E81" s="3">
        <v>19.7</v>
      </c>
      <c r="F81" s="4"/>
      <c r="G81" s="190"/>
      <c r="H81" s="4"/>
      <c r="I81" s="189"/>
      <c r="J81" s="4"/>
      <c r="K81" s="190"/>
      <c r="L81" s="190"/>
    </row>
    <row r="82" spans="1:12" ht="15" customHeight="1">
      <c r="A82" s="1"/>
      <c r="B82" s="72" t="s">
        <v>12</v>
      </c>
      <c r="C82" s="62" t="s">
        <v>51</v>
      </c>
      <c r="D82" s="5">
        <v>0.68</v>
      </c>
      <c r="E82" s="5">
        <f>D82*E81</f>
        <v>13.396</v>
      </c>
      <c r="F82" s="6"/>
      <c r="G82" s="190"/>
      <c r="H82" s="6"/>
      <c r="I82" s="189"/>
      <c r="J82" s="6"/>
      <c r="K82" s="190"/>
      <c r="L82" s="190"/>
    </row>
    <row r="83" spans="1:12" ht="13.5" customHeight="1">
      <c r="A83" s="1"/>
      <c r="B83" s="57" t="s">
        <v>122</v>
      </c>
      <c r="C83" s="1" t="s">
        <v>31</v>
      </c>
      <c r="D83" s="5">
        <v>0.3</v>
      </c>
      <c r="E83" s="5">
        <f>D83*E81</f>
        <v>5.909999999999999</v>
      </c>
      <c r="F83" s="6"/>
      <c r="G83" s="190"/>
      <c r="H83" s="6"/>
      <c r="I83" s="189"/>
      <c r="J83" s="6"/>
      <c r="K83" s="190"/>
      <c r="L83" s="190"/>
    </row>
    <row r="84" spans="1:12" ht="15">
      <c r="A84" s="1"/>
      <c r="B84" s="29" t="s">
        <v>40</v>
      </c>
      <c r="C84" s="20" t="s">
        <v>1</v>
      </c>
      <c r="D84" s="5">
        <v>0.019</v>
      </c>
      <c r="E84" s="5">
        <f>D84*E81</f>
        <v>0.37429999999999997</v>
      </c>
      <c r="F84" s="6"/>
      <c r="G84" s="190"/>
      <c r="H84" s="6"/>
      <c r="I84" s="189"/>
      <c r="J84" s="6"/>
      <c r="K84" s="190"/>
      <c r="L84" s="190"/>
    </row>
    <row r="85" spans="1:12" ht="15">
      <c r="A85" s="224"/>
      <c r="B85" s="100" t="s">
        <v>50</v>
      </c>
      <c r="C85" s="225"/>
      <c r="D85" s="226"/>
      <c r="E85" s="227"/>
      <c r="F85" s="228"/>
      <c r="G85" s="228"/>
      <c r="H85" s="228"/>
      <c r="I85" s="228"/>
      <c r="J85" s="228"/>
      <c r="K85" s="228"/>
      <c r="L85" s="228"/>
    </row>
    <row r="86" spans="1:12" ht="16.5" customHeight="1">
      <c r="A86" s="224"/>
      <c r="B86" s="167" t="s">
        <v>39</v>
      </c>
      <c r="C86" s="229"/>
      <c r="D86" s="226"/>
      <c r="E86" s="226"/>
      <c r="F86" s="228"/>
      <c r="G86" s="228"/>
      <c r="H86" s="228"/>
      <c r="I86" s="228"/>
      <c r="J86" s="228"/>
      <c r="K86" s="228"/>
      <c r="L86" s="228"/>
    </row>
    <row r="87" spans="1:12" ht="15">
      <c r="A87" s="224"/>
      <c r="B87" s="100" t="s">
        <v>7</v>
      </c>
      <c r="C87" s="225"/>
      <c r="D87" s="225"/>
      <c r="E87" s="225"/>
      <c r="F87" s="225"/>
      <c r="G87" s="228"/>
      <c r="H87" s="228"/>
      <c r="I87" s="228"/>
      <c r="J87" s="228"/>
      <c r="K87" s="228"/>
      <c r="L87" s="228"/>
    </row>
    <row r="88" spans="1:12" ht="15">
      <c r="A88" s="224"/>
      <c r="B88" s="100" t="s">
        <v>37</v>
      </c>
      <c r="C88" s="229"/>
      <c r="D88" s="226"/>
      <c r="E88" s="226"/>
      <c r="F88" s="228"/>
      <c r="G88" s="228"/>
      <c r="H88" s="228"/>
      <c r="I88" s="228"/>
      <c r="J88" s="228"/>
      <c r="K88" s="228"/>
      <c r="L88" s="228"/>
    </row>
    <row r="89" spans="1:12" ht="15">
      <c r="A89" s="224"/>
      <c r="B89" s="100" t="s">
        <v>7</v>
      </c>
      <c r="C89" s="225"/>
      <c r="D89" s="225"/>
      <c r="E89" s="225"/>
      <c r="F89" s="225"/>
      <c r="G89" s="228"/>
      <c r="H89" s="228"/>
      <c r="I89" s="228"/>
      <c r="J89" s="228"/>
      <c r="K89" s="228"/>
      <c r="L89" s="228"/>
    </row>
    <row r="90" spans="1:12" ht="15">
      <c r="A90" s="224"/>
      <c r="B90" s="100" t="s">
        <v>38</v>
      </c>
      <c r="C90" s="229"/>
      <c r="D90" s="226"/>
      <c r="E90" s="226"/>
      <c r="F90" s="228"/>
      <c r="G90" s="228"/>
      <c r="H90" s="228"/>
      <c r="I90" s="228"/>
      <c r="J90" s="228"/>
      <c r="K90" s="228"/>
      <c r="L90" s="228"/>
    </row>
    <row r="91" spans="1:12" ht="15">
      <c r="A91" s="224"/>
      <c r="B91" s="100" t="s">
        <v>7</v>
      </c>
      <c r="C91" s="225"/>
      <c r="D91" s="225"/>
      <c r="E91" s="225"/>
      <c r="F91" s="225"/>
      <c r="G91" s="228"/>
      <c r="H91" s="228"/>
      <c r="I91" s="228"/>
      <c r="J91" s="228"/>
      <c r="K91" s="228"/>
      <c r="L91" s="228"/>
    </row>
  </sheetData>
  <sheetProtection/>
  <mergeCells count="18">
    <mergeCell ref="A1:L1"/>
    <mergeCell ref="A2:L2"/>
    <mergeCell ref="J5:J6"/>
    <mergeCell ref="A3:A6"/>
    <mergeCell ref="B3:B6"/>
    <mergeCell ref="C3:C6"/>
    <mergeCell ref="D3:E4"/>
    <mergeCell ref="F3:G4"/>
    <mergeCell ref="K5:K6"/>
    <mergeCell ref="H3:I4"/>
    <mergeCell ref="J3:K4"/>
    <mergeCell ref="L3:L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S78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.8515625" style="124" customWidth="1"/>
    <col min="2" max="2" width="46.140625" style="124" customWidth="1"/>
    <col min="3" max="16384" width="9.140625" style="124" customWidth="1"/>
  </cols>
  <sheetData>
    <row r="1" spans="1:12" s="63" customFormat="1" ht="15">
      <c r="A1" s="307" t="s">
        <v>102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s="63" customFormat="1" ht="15">
      <c r="A2" s="308" t="s">
        <v>138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63" customFormat="1" ht="12.75">
      <c r="A3" s="299" t="s">
        <v>0</v>
      </c>
      <c r="B3" s="285" t="s">
        <v>2</v>
      </c>
      <c r="C3" s="304" t="s">
        <v>3</v>
      </c>
      <c r="D3" s="291" t="s">
        <v>4</v>
      </c>
      <c r="E3" s="292"/>
      <c r="F3" s="287" t="s">
        <v>5</v>
      </c>
      <c r="G3" s="288"/>
      <c r="H3" s="287" t="s">
        <v>11</v>
      </c>
      <c r="I3" s="288"/>
      <c r="J3" s="291" t="s">
        <v>6</v>
      </c>
      <c r="K3" s="292"/>
      <c r="L3" s="295" t="s">
        <v>7</v>
      </c>
    </row>
    <row r="4" spans="1:12" s="63" customFormat="1" ht="12.75">
      <c r="A4" s="300"/>
      <c r="B4" s="302"/>
      <c r="C4" s="305"/>
      <c r="D4" s="293"/>
      <c r="E4" s="294"/>
      <c r="F4" s="289"/>
      <c r="G4" s="290"/>
      <c r="H4" s="289"/>
      <c r="I4" s="290"/>
      <c r="J4" s="293"/>
      <c r="K4" s="294"/>
      <c r="L4" s="296"/>
    </row>
    <row r="5" spans="1:12" s="63" customFormat="1" ht="12.75">
      <c r="A5" s="300"/>
      <c r="B5" s="302"/>
      <c r="C5" s="305"/>
      <c r="D5" s="285" t="s">
        <v>10</v>
      </c>
      <c r="E5" s="285" t="s">
        <v>8</v>
      </c>
      <c r="F5" s="298" t="s">
        <v>9</v>
      </c>
      <c r="G5" s="285" t="s">
        <v>8</v>
      </c>
      <c r="H5" s="298" t="s">
        <v>9</v>
      </c>
      <c r="I5" s="285" t="s">
        <v>8</v>
      </c>
      <c r="J5" s="298" t="s">
        <v>9</v>
      </c>
      <c r="K5" s="285" t="s">
        <v>8</v>
      </c>
      <c r="L5" s="296"/>
    </row>
    <row r="6" spans="1:12" s="63" customFormat="1" ht="27" customHeight="1">
      <c r="A6" s="301"/>
      <c r="B6" s="303"/>
      <c r="C6" s="306"/>
      <c r="D6" s="286"/>
      <c r="E6" s="286"/>
      <c r="F6" s="286"/>
      <c r="G6" s="286"/>
      <c r="H6" s="286"/>
      <c r="I6" s="286"/>
      <c r="J6" s="286"/>
      <c r="K6" s="286"/>
      <c r="L6" s="297"/>
    </row>
    <row r="7" spans="1:12" s="63" customFormat="1" ht="1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</row>
    <row r="8" spans="1:12" s="69" customFormat="1" ht="30">
      <c r="A8" s="65">
        <v>1</v>
      </c>
      <c r="B8" s="66" t="s">
        <v>128</v>
      </c>
      <c r="C8" s="67" t="s">
        <v>80</v>
      </c>
      <c r="D8" s="67"/>
      <c r="E8" s="67">
        <v>12.6</v>
      </c>
      <c r="F8" s="68"/>
      <c r="G8" s="68"/>
      <c r="H8" s="68"/>
      <c r="I8" s="68"/>
      <c r="J8" s="68"/>
      <c r="K8" s="68"/>
      <c r="L8" s="68"/>
    </row>
    <row r="9" spans="1:12" s="69" customFormat="1" ht="15">
      <c r="A9" s="65"/>
      <c r="B9" s="70" t="s">
        <v>12</v>
      </c>
      <c r="C9" s="11" t="s">
        <v>51</v>
      </c>
      <c r="D9" s="65">
        <v>2.06</v>
      </c>
      <c r="E9" s="71">
        <f>D9*E8</f>
        <v>25.956</v>
      </c>
      <c r="F9" s="51"/>
      <c r="G9" s="51"/>
      <c r="H9" s="51"/>
      <c r="I9" s="51"/>
      <c r="J9" s="51"/>
      <c r="K9" s="51"/>
      <c r="L9" s="51"/>
    </row>
    <row r="10" spans="1:12" s="12" customFormat="1" ht="31.5" customHeight="1">
      <c r="A10" s="11">
        <v>2</v>
      </c>
      <c r="B10" s="9" t="s">
        <v>67</v>
      </c>
      <c r="C10" s="14" t="s">
        <v>14</v>
      </c>
      <c r="D10" s="15"/>
      <c r="E10" s="27">
        <f>E8</f>
        <v>12.6</v>
      </c>
      <c r="F10" s="16"/>
      <c r="G10" s="51"/>
      <c r="H10" s="8"/>
      <c r="I10" s="51"/>
      <c r="J10" s="17"/>
      <c r="K10" s="51"/>
      <c r="L10" s="51"/>
    </row>
    <row r="11" spans="1:12" s="12" customFormat="1" ht="16.5" customHeight="1">
      <c r="A11" s="11"/>
      <c r="B11" s="72" t="s">
        <v>12</v>
      </c>
      <c r="C11" s="11" t="s">
        <v>51</v>
      </c>
      <c r="D11" s="20">
        <f>0.53*1.8</f>
        <v>0.9540000000000001</v>
      </c>
      <c r="E11" s="20">
        <f>D11*E10</f>
        <v>12.0204</v>
      </c>
      <c r="F11" s="8"/>
      <c r="G11" s="51"/>
      <c r="H11" s="8"/>
      <c r="I11" s="51"/>
      <c r="J11" s="8"/>
      <c r="K11" s="51"/>
      <c r="L11" s="51"/>
    </row>
    <row r="12" spans="1:12" s="12" customFormat="1" ht="18" customHeight="1">
      <c r="A12" s="21"/>
      <c r="B12" s="22" t="s">
        <v>68</v>
      </c>
      <c r="C12" s="21" t="s">
        <v>41</v>
      </c>
      <c r="D12" s="15">
        <v>1.7</v>
      </c>
      <c r="E12" s="15">
        <f>D12*E10</f>
        <v>21.419999999999998</v>
      </c>
      <c r="F12" s="16"/>
      <c r="G12" s="51"/>
      <c r="H12" s="8"/>
      <c r="I12" s="51"/>
      <c r="J12" s="17"/>
      <c r="K12" s="51"/>
      <c r="L12" s="51"/>
    </row>
    <row r="13" spans="1:12" s="69" customFormat="1" ht="15.75">
      <c r="A13" s="73">
        <v>3</v>
      </c>
      <c r="B13" s="74" t="s">
        <v>81</v>
      </c>
      <c r="C13" s="75" t="s">
        <v>79</v>
      </c>
      <c r="D13" s="75"/>
      <c r="E13" s="76">
        <v>1.68</v>
      </c>
      <c r="F13" s="77"/>
      <c r="G13" s="51"/>
      <c r="H13" s="77"/>
      <c r="I13" s="51"/>
      <c r="J13" s="77"/>
      <c r="K13" s="51"/>
      <c r="L13" s="51"/>
    </row>
    <row r="14" spans="1:12" s="69" customFormat="1" ht="15">
      <c r="A14" s="65"/>
      <c r="B14" s="70" t="s">
        <v>12</v>
      </c>
      <c r="C14" s="11" t="s">
        <v>51</v>
      </c>
      <c r="D14" s="65">
        <v>1.8</v>
      </c>
      <c r="E14" s="71">
        <f>D14*E13</f>
        <v>3.024</v>
      </c>
      <c r="F14" s="51"/>
      <c r="G14" s="51"/>
      <c r="H14" s="51"/>
      <c r="I14" s="51"/>
      <c r="J14" s="51"/>
      <c r="K14" s="51"/>
      <c r="L14" s="51"/>
    </row>
    <row r="15" spans="1:12" s="69" customFormat="1" ht="15.75">
      <c r="A15" s="65"/>
      <c r="B15" s="78" t="s">
        <v>82</v>
      </c>
      <c r="C15" s="65" t="s">
        <v>83</v>
      </c>
      <c r="D15" s="65">
        <v>1.1</v>
      </c>
      <c r="E15" s="71">
        <f>D15*E13</f>
        <v>1.848</v>
      </c>
      <c r="F15" s="51"/>
      <c r="G15" s="51"/>
      <c r="H15" s="51"/>
      <c r="I15" s="51"/>
      <c r="J15" s="51"/>
      <c r="K15" s="51"/>
      <c r="L15" s="51"/>
    </row>
    <row r="16" spans="1:12" s="79" customFormat="1" ht="15.75">
      <c r="A16" s="80">
        <v>4</v>
      </c>
      <c r="B16" s="81" t="s">
        <v>84</v>
      </c>
      <c r="C16" s="82" t="s">
        <v>80</v>
      </c>
      <c r="D16" s="82"/>
      <c r="E16" s="83">
        <v>10.9</v>
      </c>
      <c r="F16" s="84"/>
      <c r="G16" s="51"/>
      <c r="H16" s="84"/>
      <c r="I16" s="51"/>
      <c r="J16" s="84"/>
      <c r="K16" s="51"/>
      <c r="L16" s="51"/>
    </row>
    <row r="17" spans="1:12" s="79" customFormat="1" ht="15">
      <c r="A17" s="85"/>
      <c r="B17" s="70" t="s">
        <v>12</v>
      </c>
      <c r="C17" s="11" t="s">
        <v>51</v>
      </c>
      <c r="D17" s="65">
        <v>1.21</v>
      </c>
      <c r="E17" s="86">
        <f>D17*E16</f>
        <v>13.189</v>
      </c>
      <c r="F17" s="87"/>
      <c r="G17" s="51"/>
      <c r="H17" s="87"/>
      <c r="I17" s="51"/>
      <c r="J17" s="87"/>
      <c r="K17" s="51"/>
      <c r="L17" s="51"/>
    </row>
    <row r="18" spans="1:12" s="79" customFormat="1" ht="15">
      <c r="A18" s="88">
        <v>5</v>
      </c>
      <c r="B18" s="89" t="s">
        <v>85</v>
      </c>
      <c r="C18" s="88" t="s">
        <v>15</v>
      </c>
      <c r="D18" s="90"/>
      <c r="E18" s="91">
        <v>95</v>
      </c>
      <c r="F18" s="92"/>
      <c r="G18" s="51"/>
      <c r="H18" s="93"/>
      <c r="I18" s="51"/>
      <c r="J18" s="94"/>
      <c r="K18" s="51"/>
      <c r="L18" s="51"/>
    </row>
    <row r="19" spans="1:12" s="12" customFormat="1" ht="51" customHeight="1">
      <c r="A19" s="11">
        <v>6</v>
      </c>
      <c r="B19" s="96" t="s">
        <v>134</v>
      </c>
      <c r="C19" s="95" t="s">
        <v>14</v>
      </c>
      <c r="D19" s="95"/>
      <c r="E19" s="97">
        <v>0.7</v>
      </c>
      <c r="F19" s="98"/>
      <c r="G19" s="51"/>
      <c r="H19" s="98"/>
      <c r="I19" s="51"/>
      <c r="J19" s="20"/>
      <c r="K19" s="51"/>
      <c r="L19" s="51"/>
    </row>
    <row r="20" spans="1:12" s="12" customFormat="1" ht="15" customHeight="1">
      <c r="A20" s="11"/>
      <c r="B20" s="72" t="s">
        <v>12</v>
      </c>
      <c r="C20" s="62" t="s">
        <v>51</v>
      </c>
      <c r="D20" s="98">
        <v>2.99</v>
      </c>
      <c r="E20" s="98">
        <f>D20*E19</f>
        <v>2.093</v>
      </c>
      <c r="F20" s="8"/>
      <c r="G20" s="51"/>
      <c r="H20" s="8"/>
      <c r="I20" s="51"/>
      <c r="J20" s="8"/>
      <c r="K20" s="51"/>
      <c r="L20" s="51"/>
    </row>
    <row r="21" spans="1:12" s="12" customFormat="1" ht="31.5" customHeight="1">
      <c r="A21" s="11">
        <v>7</v>
      </c>
      <c r="B21" s="9" t="s">
        <v>67</v>
      </c>
      <c r="C21" s="14" t="s">
        <v>14</v>
      </c>
      <c r="D21" s="15">
        <v>1</v>
      </c>
      <c r="E21" s="97">
        <f>D21*E19</f>
        <v>0.7</v>
      </c>
      <c r="F21" s="16"/>
      <c r="G21" s="51"/>
      <c r="H21" s="10"/>
      <c r="I21" s="51"/>
      <c r="J21" s="52"/>
      <c r="K21" s="51"/>
      <c r="L21" s="51"/>
    </row>
    <row r="22" spans="1:12" s="12" customFormat="1" ht="16.5" customHeight="1">
      <c r="A22" s="11"/>
      <c r="B22" s="72" t="s">
        <v>12</v>
      </c>
      <c r="C22" s="19" t="s">
        <v>42</v>
      </c>
      <c r="D22" s="20">
        <f>0.53*1.8</f>
        <v>0.9540000000000001</v>
      </c>
      <c r="E22" s="20">
        <f>D22*E21</f>
        <v>0.6678000000000001</v>
      </c>
      <c r="F22" s="8"/>
      <c r="G22" s="51"/>
      <c r="H22" s="8"/>
      <c r="I22" s="51"/>
      <c r="J22" s="8"/>
      <c r="K22" s="51"/>
      <c r="L22" s="51"/>
    </row>
    <row r="23" spans="1:12" s="12" customFormat="1" ht="18" customHeight="1">
      <c r="A23" s="21"/>
      <c r="B23" s="22" t="s">
        <v>68</v>
      </c>
      <c r="C23" s="21" t="s">
        <v>41</v>
      </c>
      <c r="D23" s="15">
        <v>1.7</v>
      </c>
      <c r="E23" s="15">
        <f>D23*E21</f>
        <v>1.19</v>
      </c>
      <c r="F23" s="16"/>
      <c r="G23" s="51"/>
      <c r="H23" s="8"/>
      <c r="I23" s="51"/>
      <c r="J23" s="17"/>
      <c r="K23" s="51"/>
      <c r="L23" s="51"/>
    </row>
    <row r="24" spans="1:12" s="12" customFormat="1" ht="15">
      <c r="A24" s="99"/>
      <c r="B24" s="100" t="s">
        <v>50</v>
      </c>
      <c r="C24" s="100"/>
      <c r="D24" s="101"/>
      <c r="E24" s="102"/>
      <c r="F24" s="103"/>
      <c r="G24" s="103"/>
      <c r="H24" s="103"/>
      <c r="I24" s="103"/>
      <c r="J24" s="103"/>
      <c r="K24" s="103"/>
      <c r="L24" s="103"/>
    </row>
    <row r="25" spans="1:12" s="12" customFormat="1" ht="15">
      <c r="A25" s="99"/>
      <c r="B25" s="100" t="s">
        <v>37</v>
      </c>
      <c r="C25" s="104"/>
      <c r="D25" s="101"/>
      <c r="E25" s="101"/>
      <c r="F25" s="103"/>
      <c r="G25" s="103"/>
      <c r="H25" s="103"/>
      <c r="I25" s="103"/>
      <c r="J25" s="103"/>
      <c r="K25" s="103"/>
      <c r="L25" s="103"/>
    </row>
    <row r="26" spans="1:12" s="12" customFormat="1" ht="15">
      <c r="A26" s="99"/>
      <c r="B26" s="100" t="s">
        <v>7</v>
      </c>
      <c r="C26" s="100"/>
      <c r="D26" s="100"/>
      <c r="E26" s="100"/>
      <c r="F26" s="100"/>
      <c r="G26" s="103"/>
      <c r="H26" s="103"/>
      <c r="I26" s="103"/>
      <c r="J26" s="103"/>
      <c r="K26" s="103"/>
      <c r="L26" s="103"/>
    </row>
    <row r="27" spans="1:12" s="12" customFormat="1" ht="15">
      <c r="A27" s="99"/>
      <c r="B27" s="100" t="s">
        <v>38</v>
      </c>
      <c r="C27" s="104"/>
      <c r="D27" s="101"/>
      <c r="E27" s="101"/>
      <c r="F27" s="103"/>
      <c r="G27" s="103"/>
      <c r="H27" s="103"/>
      <c r="I27" s="103"/>
      <c r="J27" s="103"/>
      <c r="K27" s="103"/>
      <c r="L27" s="103"/>
    </row>
    <row r="28" spans="1:12" s="12" customFormat="1" ht="15">
      <c r="A28" s="99"/>
      <c r="B28" s="100" t="s">
        <v>7</v>
      </c>
      <c r="C28" s="100"/>
      <c r="D28" s="100"/>
      <c r="E28" s="100"/>
      <c r="F28" s="100"/>
      <c r="G28" s="103"/>
      <c r="H28" s="103"/>
      <c r="I28" s="103"/>
      <c r="J28" s="103"/>
      <c r="K28" s="103"/>
      <c r="L28" s="103"/>
    </row>
    <row r="29" spans="1:12" s="79" customFormat="1" ht="18.75" customHeight="1">
      <c r="A29" s="105"/>
      <c r="B29" s="107" t="s">
        <v>24</v>
      </c>
      <c r="C29" s="106"/>
      <c r="D29" s="108"/>
      <c r="E29" s="109"/>
      <c r="F29" s="110"/>
      <c r="G29" s="111"/>
      <c r="H29" s="112"/>
      <c r="I29" s="110"/>
      <c r="J29" s="110"/>
      <c r="K29" s="111"/>
      <c r="L29" s="113"/>
    </row>
    <row r="30" spans="1:248" s="63" customFormat="1" ht="18.75" customHeight="1">
      <c r="A30" s="114">
        <v>1</v>
      </c>
      <c r="B30" s="9" t="s">
        <v>91</v>
      </c>
      <c r="C30" s="115" t="s">
        <v>89</v>
      </c>
      <c r="D30" s="115"/>
      <c r="E30" s="116">
        <v>1</v>
      </c>
      <c r="F30" s="116"/>
      <c r="G30" s="117"/>
      <c r="H30" s="117"/>
      <c r="I30" s="117"/>
      <c r="J30" s="117"/>
      <c r="K30" s="117"/>
      <c r="L30" s="118"/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</row>
    <row r="31" spans="1:248" s="63" customFormat="1" ht="15.75">
      <c r="A31" s="114"/>
      <c r="B31" s="70" t="s">
        <v>12</v>
      </c>
      <c r="C31" s="11" t="s">
        <v>51</v>
      </c>
      <c r="D31" s="38">
        <v>7.24</v>
      </c>
      <c r="E31" s="7">
        <f>D31*E30</f>
        <v>7.24</v>
      </c>
      <c r="F31" s="7"/>
      <c r="G31" s="121"/>
      <c r="H31" s="121"/>
      <c r="I31" s="121"/>
      <c r="J31" s="121"/>
      <c r="K31" s="121"/>
      <c r="L31" s="121"/>
      <c r="M31" s="119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</row>
    <row r="32" spans="1:248" s="63" customFormat="1" ht="15.75">
      <c r="A32" s="114"/>
      <c r="B32" s="45" t="s">
        <v>40</v>
      </c>
      <c r="C32" s="54" t="s">
        <v>1</v>
      </c>
      <c r="D32" s="38">
        <v>3.84</v>
      </c>
      <c r="E32" s="7">
        <f>D32*E30</f>
        <v>3.84</v>
      </c>
      <c r="F32" s="7"/>
      <c r="G32" s="121"/>
      <c r="H32" s="121"/>
      <c r="I32" s="121"/>
      <c r="J32" s="121"/>
      <c r="K32" s="121"/>
      <c r="L32" s="121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</row>
    <row r="33" spans="1:12" s="79" customFormat="1" ht="43.5" customHeight="1">
      <c r="A33" s="40">
        <v>2</v>
      </c>
      <c r="B33" s="41" t="s">
        <v>141</v>
      </c>
      <c r="C33" s="53" t="s">
        <v>53</v>
      </c>
      <c r="D33" s="42"/>
      <c r="E33" s="122">
        <v>70</v>
      </c>
      <c r="F33" s="43"/>
      <c r="G33" s="121"/>
      <c r="H33" s="44"/>
      <c r="I33" s="121"/>
      <c r="J33" s="44"/>
      <c r="K33" s="121"/>
      <c r="L33" s="121"/>
    </row>
    <row r="34" spans="1:12" s="79" customFormat="1" ht="15">
      <c r="A34" s="40"/>
      <c r="B34" s="70" t="s">
        <v>12</v>
      </c>
      <c r="C34" s="11" t="s">
        <v>51</v>
      </c>
      <c r="D34" s="40">
        <v>0.0655</v>
      </c>
      <c r="E34" s="46">
        <f>D34*E33</f>
        <v>4.585</v>
      </c>
      <c r="F34" s="43"/>
      <c r="G34" s="121"/>
      <c r="H34" s="44"/>
      <c r="I34" s="121"/>
      <c r="J34" s="44"/>
      <c r="K34" s="121"/>
      <c r="L34" s="121"/>
    </row>
    <row r="35" spans="1:12" s="79" customFormat="1" ht="15">
      <c r="A35" s="40"/>
      <c r="B35" s="45" t="s">
        <v>40</v>
      </c>
      <c r="C35" s="54" t="s">
        <v>1</v>
      </c>
      <c r="D35" s="40">
        <v>0.0061</v>
      </c>
      <c r="E35" s="46">
        <f>D35*E33</f>
        <v>0.42700000000000005</v>
      </c>
      <c r="F35" s="43"/>
      <c r="G35" s="121"/>
      <c r="H35" s="44"/>
      <c r="I35" s="121"/>
      <c r="J35" s="44"/>
      <c r="K35" s="121"/>
      <c r="L35" s="121"/>
    </row>
    <row r="36" spans="1:12" s="79" customFormat="1" ht="15">
      <c r="A36" s="40"/>
      <c r="B36" s="45" t="s">
        <v>142</v>
      </c>
      <c r="C36" s="85" t="s">
        <v>15</v>
      </c>
      <c r="D36" s="40">
        <v>1.02</v>
      </c>
      <c r="E36" s="46">
        <f>D36*E33</f>
        <v>71.4</v>
      </c>
      <c r="F36" s="43"/>
      <c r="G36" s="121"/>
      <c r="H36" s="44"/>
      <c r="I36" s="121"/>
      <c r="J36" s="44"/>
      <c r="K36" s="121"/>
      <c r="L36" s="121"/>
    </row>
    <row r="37" spans="1:12" s="79" customFormat="1" ht="45.75" customHeight="1">
      <c r="A37" s="40">
        <v>3</v>
      </c>
      <c r="B37" s="41" t="s">
        <v>55</v>
      </c>
      <c r="C37" s="53" t="s">
        <v>53</v>
      </c>
      <c r="D37" s="42"/>
      <c r="E37" s="122">
        <f>E33</f>
        <v>70</v>
      </c>
      <c r="F37" s="43"/>
      <c r="G37" s="121"/>
      <c r="H37" s="44"/>
      <c r="I37" s="121"/>
      <c r="J37" s="44"/>
      <c r="K37" s="121"/>
      <c r="L37" s="121"/>
    </row>
    <row r="38" spans="1:12" s="79" customFormat="1" ht="15">
      <c r="A38" s="42"/>
      <c r="B38" s="70" t="s">
        <v>12</v>
      </c>
      <c r="C38" s="11" t="s">
        <v>51</v>
      </c>
      <c r="D38" s="40">
        <v>0.429</v>
      </c>
      <c r="E38" s="46">
        <f>D38*E37</f>
        <v>30.03</v>
      </c>
      <c r="F38" s="43"/>
      <c r="G38" s="121"/>
      <c r="H38" s="44"/>
      <c r="I38" s="121"/>
      <c r="J38" s="44"/>
      <c r="K38" s="121"/>
      <c r="L38" s="121"/>
    </row>
    <row r="39" spans="1:12" s="79" customFormat="1" ht="15">
      <c r="A39" s="42"/>
      <c r="B39" s="45" t="s">
        <v>40</v>
      </c>
      <c r="C39" s="54" t="s">
        <v>1</v>
      </c>
      <c r="D39" s="40">
        <v>0.032</v>
      </c>
      <c r="E39" s="46">
        <f>D39*E37</f>
        <v>2.24</v>
      </c>
      <c r="F39" s="43"/>
      <c r="G39" s="121"/>
      <c r="H39" s="44"/>
      <c r="I39" s="121"/>
      <c r="J39" s="44"/>
      <c r="K39" s="121"/>
      <c r="L39" s="121"/>
    </row>
    <row r="40" spans="1:12" s="79" customFormat="1" ht="15">
      <c r="A40" s="42"/>
      <c r="B40" s="45" t="s">
        <v>56</v>
      </c>
      <c r="C40" s="85" t="s">
        <v>15</v>
      </c>
      <c r="D40" s="40">
        <v>1.02</v>
      </c>
      <c r="E40" s="46">
        <f>D40*E37</f>
        <v>71.4</v>
      </c>
      <c r="F40" s="43"/>
      <c r="G40" s="121"/>
      <c r="H40" s="44"/>
      <c r="I40" s="121"/>
      <c r="J40" s="44"/>
      <c r="K40" s="121"/>
      <c r="L40" s="121"/>
    </row>
    <row r="41" spans="1:12" s="79" customFormat="1" ht="54.75" customHeight="1">
      <c r="A41" s="40">
        <v>4</v>
      </c>
      <c r="B41" s="41" t="s">
        <v>135</v>
      </c>
      <c r="C41" s="53" t="s">
        <v>57</v>
      </c>
      <c r="D41" s="42"/>
      <c r="E41" s="123">
        <v>7</v>
      </c>
      <c r="F41" s="43"/>
      <c r="G41" s="121"/>
      <c r="H41" s="44"/>
      <c r="I41" s="121"/>
      <c r="J41" s="44"/>
      <c r="K41" s="121"/>
      <c r="L41" s="121"/>
    </row>
    <row r="42" spans="1:12" s="79" customFormat="1" ht="15">
      <c r="A42" s="40"/>
      <c r="B42" s="70" t="s">
        <v>12</v>
      </c>
      <c r="C42" s="11" t="s">
        <v>51</v>
      </c>
      <c r="D42" s="40">
        <v>3.06</v>
      </c>
      <c r="E42" s="46">
        <f>D42*E41</f>
        <v>21.42</v>
      </c>
      <c r="F42" s="43"/>
      <c r="G42" s="121"/>
      <c r="H42" s="44"/>
      <c r="I42" s="121"/>
      <c r="J42" s="44"/>
      <c r="K42" s="121"/>
      <c r="L42" s="121"/>
    </row>
    <row r="43" spans="1:12" ht="15">
      <c r="A43" s="40"/>
      <c r="B43" s="45" t="s">
        <v>59</v>
      </c>
      <c r="C43" s="54" t="s">
        <v>58</v>
      </c>
      <c r="D43" s="40">
        <v>0.0356</v>
      </c>
      <c r="E43" s="46">
        <f>D43*E41</f>
        <v>0.2492</v>
      </c>
      <c r="F43" s="43"/>
      <c r="G43" s="121"/>
      <c r="H43" s="44"/>
      <c r="I43" s="121"/>
      <c r="J43" s="44"/>
      <c r="K43" s="121"/>
      <c r="L43" s="121"/>
    </row>
    <row r="44" spans="1:12" ht="30">
      <c r="A44" s="40"/>
      <c r="B44" s="47" t="s">
        <v>129</v>
      </c>
      <c r="C44" s="48" t="s">
        <v>15</v>
      </c>
      <c r="D44" s="49" t="s">
        <v>44</v>
      </c>
      <c r="E44" s="50">
        <v>10.8</v>
      </c>
      <c r="F44" s="51"/>
      <c r="G44" s="121"/>
      <c r="H44" s="44"/>
      <c r="I44" s="121"/>
      <c r="J44" s="44"/>
      <c r="K44" s="121"/>
      <c r="L44" s="121"/>
    </row>
    <row r="45" spans="1:12" ht="15.75" customHeight="1">
      <c r="A45" s="40"/>
      <c r="B45" s="47" t="s">
        <v>92</v>
      </c>
      <c r="C45" s="48" t="s">
        <v>13</v>
      </c>
      <c r="D45" s="49">
        <v>1</v>
      </c>
      <c r="E45" s="50">
        <f>D45*E41</f>
        <v>7</v>
      </c>
      <c r="F45" s="51"/>
      <c r="G45" s="121"/>
      <c r="H45" s="44"/>
      <c r="I45" s="121"/>
      <c r="J45" s="44"/>
      <c r="K45" s="121"/>
      <c r="L45" s="121"/>
    </row>
    <row r="46" spans="1:12" ht="15">
      <c r="A46" s="40"/>
      <c r="B46" s="45" t="s">
        <v>40</v>
      </c>
      <c r="C46" s="54" t="s">
        <v>1</v>
      </c>
      <c r="D46" s="40">
        <v>0.164</v>
      </c>
      <c r="E46" s="46">
        <f>D46*E41</f>
        <v>1.1480000000000001</v>
      </c>
      <c r="F46" s="43"/>
      <c r="G46" s="121"/>
      <c r="H46" s="44"/>
      <c r="I46" s="121"/>
      <c r="J46" s="44"/>
      <c r="K46" s="121"/>
      <c r="L46" s="121"/>
    </row>
    <row r="47" spans="1:12" s="125" customFormat="1" ht="27.75" customHeight="1">
      <c r="A47" s="126">
        <v>5</v>
      </c>
      <c r="B47" s="41" t="s">
        <v>136</v>
      </c>
      <c r="C47" s="127" t="s">
        <v>99</v>
      </c>
      <c r="D47" s="127"/>
      <c r="E47" s="128">
        <v>0.7</v>
      </c>
      <c r="F47" s="129"/>
      <c r="G47" s="121"/>
      <c r="H47" s="129"/>
      <c r="I47" s="121"/>
      <c r="J47" s="129"/>
      <c r="K47" s="121"/>
      <c r="L47" s="121"/>
    </row>
    <row r="48" spans="1:12" s="130" customFormat="1" ht="14.25" customHeight="1">
      <c r="A48" s="131"/>
      <c r="B48" s="45" t="s">
        <v>54</v>
      </c>
      <c r="C48" s="54" t="s">
        <v>51</v>
      </c>
      <c r="D48" s="129">
        <f>840/100</f>
        <v>8.4</v>
      </c>
      <c r="E48" s="129">
        <f>D48*E47</f>
        <v>5.88</v>
      </c>
      <c r="F48" s="129"/>
      <c r="G48" s="121"/>
      <c r="H48" s="132"/>
      <c r="I48" s="121"/>
      <c r="J48" s="129"/>
      <c r="K48" s="121"/>
      <c r="L48" s="121"/>
    </row>
    <row r="49" spans="1:15" s="133" customFormat="1" ht="15">
      <c r="A49" s="134"/>
      <c r="B49" s="70" t="s">
        <v>73</v>
      </c>
      <c r="C49" s="15" t="s">
        <v>14</v>
      </c>
      <c r="D49" s="135">
        <v>1.05</v>
      </c>
      <c r="E49" s="136">
        <f>D49*E47</f>
        <v>0.735</v>
      </c>
      <c r="F49" s="137"/>
      <c r="G49" s="121"/>
      <c r="H49" s="61"/>
      <c r="I49" s="121"/>
      <c r="J49" s="137"/>
      <c r="K49" s="121"/>
      <c r="L49" s="121"/>
      <c r="M49" s="138"/>
      <c r="N49" s="139"/>
      <c r="O49" s="138"/>
    </row>
    <row r="50" spans="1:12" s="130" customFormat="1" ht="15" customHeight="1">
      <c r="A50" s="131"/>
      <c r="B50" s="140" t="s">
        <v>45</v>
      </c>
      <c r="C50" s="141" t="s">
        <v>1</v>
      </c>
      <c r="D50" s="142">
        <f>76/100</f>
        <v>0.76</v>
      </c>
      <c r="E50" s="129">
        <f>D50*E47</f>
        <v>0.5319999999999999</v>
      </c>
      <c r="F50" s="129"/>
      <c r="G50" s="121"/>
      <c r="H50" s="129"/>
      <c r="I50" s="121"/>
      <c r="J50" s="129"/>
      <c r="K50" s="121"/>
      <c r="L50" s="121"/>
    </row>
    <row r="51" spans="1:12" s="130" customFormat="1" ht="15" customHeight="1">
      <c r="A51" s="131"/>
      <c r="B51" s="140" t="s">
        <v>46</v>
      </c>
      <c r="C51" s="141" t="s">
        <v>1</v>
      </c>
      <c r="D51" s="142">
        <f>13/100</f>
        <v>0.13</v>
      </c>
      <c r="E51" s="129">
        <f>D51*E47</f>
        <v>0.091</v>
      </c>
      <c r="F51" s="129"/>
      <c r="G51" s="121"/>
      <c r="H51" s="129"/>
      <c r="I51" s="121"/>
      <c r="J51" s="129"/>
      <c r="K51" s="121"/>
      <c r="L51" s="121"/>
    </row>
    <row r="52" spans="1:12" ht="44.25" customHeight="1">
      <c r="A52" s="40">
        <v>6</v>
      </c>
      <c r="B52" s="41" t="s">
        <v>60</v>
      </c>
      <c r="C52" s="53" t="s">
        <v>57</v>
      </c>
      <c r="D52" s="42"/>
      <c r="E52" s="67">
        <v>7</v>
      </c>
      <c r="F52" s="43"/>
      <c r="G52" s="121"/>
      <c r="H52" s="44"/>
      <c r="I52" s="121"/>
      <c r="J52" s="44"/>
      <c r="K52" s="121"/>
      <c r="L52" s="121"/>
    </row>
    <row r="53" spans="1:12" ht="15">
      <c r="A53" s="42"/>
      <c r="B53" s="45" t="s">
        <v>54</v>
      </c>
      <c r="C53" s="54" t="s">
        <v>51</v>
      </c>
      <c r="D53" s="40">
        <v>0.192</v>
      </c>
      <c r="E53" s="46">
        <f>D53*E52</f>
        <v>1.344</v>
      </c>
      <c r="F53" s="43"/>
      <c r="G53" s="121"/>
      <c r="H53" s="44"/>
      <c r="I53" s="121"/>
      <c r="J53" s="44"/>
      <c r="K53" s="121"/>
      <c r="L53" s="121"/>
    </row>
    <row r="54" spans="1:12" ht="15">
      <c r="A54" s="42"/>
      <c r="B54" s="45" t="s">
        <v>40</v>
      </c>
      <c r="C54" s="54" t="s">
        <v>1</v>
      </c>
      <c r="D54" s="40">
        <v>0.0254</v>
      </c>
      <c r="E54" s="55">
        <f>D54*E52</f>
        <v>0.17779999999999999</v>
      </c>
      <c r="F54" s="43"/>
      <c r="G54" s="121"/>
      <c r="H54" s="44"/>
      <c r="I54" s="121"/>
      <c r="J54" s="44"/>
      <c r="K54" s="121"/>
      <c r="L54" s="121"/>
    </row>
    <row r="55" spans="1:12" ht="16.5" customHeight="1">
      <c r="A55" s="42"/>
      <c r="B55" s="45" t="s">
        <v>61</v>
      </c>
      <c r="C55" s="54" t="s">
        <v>13</v>
      </c>
      <c r="D55" s="40">
        <v>1</v>
      </c>
      <c r="E55" s="46">
        <f>D55*E52</f>
        <v>7</v>
      </c>
      <c r="F55" s="43"/>
      <c r="G55" s="121"/>
      <c r="H55" s="44"/>
      <c r="I55" s="121"/>
      <c r="J55" s="44"/>
      <c r="K55" s="121"/>
      <c r="L55" s="121"/>
    </row>
    <row r="56" spans="1:253" ht="12.75" customHeight="1">
      <c r="A56" s="114">
        <v>7</v>
      </c>
      <c r="B56" s="144" t="s">
        <v>88</v>
      </c>
      <c r="C56" s="13" t="s">
        <v>13</v>
      </c>
      <c r="D56" s="143"/>
      <c r="E56" s="145">
        <v>1</v>
      </c>
      <c r="F56" s="145"/>
      <c r="G56" s="121"/>
      <c r="H56" s="146"/>
      <c r="I56" s="121"/>
      <c r="J56" s="146"/>
      <c r="K56" s="121"/>
      <c r="L56" s="121"/>
      <c r="M56" s="147"/>
      <c r="N56" s="147"/>
      <c r="O56" s="11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63"/>
      <c r="IR56" s="63"/>
      <c r="IS56" s="63"/>
    </row>
    <row r="57" spans="1:253" ht="15.75">
      <c r="A57" s="114"/>
      <c r="B57" s="45" t="s">
        <v>54</v>
      </c>
      <c r="C57" s="54" t="s">
        <v>51</v>
      </c>
      <c r="D57" s="148">
        <v>3.17</v>
      </c>
      <c r="E57" s="149">
        <f>E56*D57</f>
        <v>3.17</v>
      </c>
      <c r="F57" s="149"/>
      <c r="G57" s="121"/>
      <c r="H57" s="146"/>
      <c r="I57" s="121"/>
      <c r="J57" s="146"/>
      <c r="K57" s="121"/>
      <c r="L57" s="121"/>
      <c r="M57" s="147"/>
      <c r="N57" s="147"/>
      <c r="O57" s="119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63"/>
      <c r="IR57" s="63"/>
      <c r="IS57" s="63"/>
    </row>
    <row r="58" spans="1:253" ht="15.75">
      <c r="A58" s="114"/>
      <c r="B58" s="150" t="s">
        <v>86</v>
      </c>
      <c r="C58" s="54" t="s">
        <v>13</v>
      </c>
      <c r="D58" s="149">
        <v>1</v>
      </c>
      <c r="E58" s="149">
        <f>E56*D58</f>
        <v>1</v>
      </c>
      <c r="F58" s="149"/>
      <c r="G58" s="121"/>
      <c r="H58" s="44"/>
      <c r="I58" s="121"/>
      <c r="J58" s="44"/>
      <c r="K58" s="121"/>
      <c r="L58" s="121"/>
      <c r="M58" s="147"/>
      <c r="N58" s="147"/>
      <c r="O58" s="119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63"/>
      <c r="IR58" s="63"/>
      <c r="IS58" s="63"/>
    </row>
    <row r="59" spans="1:253" ht="15.75">
      <c r="A59" s="114"/>
      <c r="B59" s="150" t="s">
        <v>87</v>
      </c>
      <c r="C59" s="54" t="s">
        <v>13</v>
      </c>
      <c r="D59" s="149">
        <v>1</v>
      </c>
      <c r="E59" s="149">
        <f>E56*D59</f>
        <v>1</v>
      </c>
      <c r="F59" s="149"/>
      <c r="G59" s="121"/>
      <c r="H59" s="44"/>
      <c r="I59" s="121"/>
      <c r="J59" s="44"/>
      <c r="K59" s="121"/>
      <c r="L59" s="121"/>
      <c r="M59" s="147"/>
      <c r="N59" s="147"/>
      <c r="O59" s="119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63"/>
      <c r="IR59" s="63"/>
      <c r="IS59" s="63"/>
    </row>
    <row r="60" spans="1:253" ht="15.75">
      <c r="A60" s="114"/>
      <c r="B60" s="150" t="s">
        <v>40</v>
      </c>
      <c r="C60" s="151" t="s">
        <v>1</v>
      </c>
      <c r="D60" s="148">
        <v>0.24</v>
      </c>
      <c r="E60" s="149">
        <f>E56*D60</f>
        <v>0.24</v>
      </c>
      <c r="F60" s="149"/>
      <c r="G60" s="121"/>
      <c r="H60" s="44"/>
      <c r="I60" s="121"/>
      <c r="J60" s="44"/>
      <c r="K60" s="121"/>
      <c r="L60" s="121"/>
      <c r="M60" s="147"/>
      <c r="N60" s="147"/>
      <c r="O60" s="119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63"/>
      <c r="IR60" s="63"/>
      <c r="IS60" s="63"/>
    </row>
    <row r="61" spans="1:12" ht="30.75" customHeight="1">
      <c r="A61" s="152">
        <v>8</v>
      </c>
      <c r="B61" s="154" t="s">
        <v>130</v>
      </c>
      <c r="C61" s="153" t="s">
        <v>13</v>
      </c>
      <c r="D61" s="155"/>
      <c r="E61" s="156">
        <v>7</v>
      </c>
      <c r="F61" s="157"/>
      <c r="G61" s="121"/>
      <c r="H61" s="157"/>
      <c r="I61" s="121"/>
      <c r="J61" s="157"/>
      <c r="K61" s="121"/>
      <c r="L61" s="121"/>
    </row>
    <row r="62" spans="1:12" ht="15">
      <c r="A62" s="152"/>
      <c r="B62" s="70" t="s">
        <v>12</v>
      </c>
      <c r="C62" s="11" t="s">
        <v>51</v>
      </c>
      <c r="D62" s="152">
        <v>0.9</v>
      </c>
      <c r="E62" s="158">
        <f>D62*E61</f>
        <v>6.3</v>
      </c>
      <c r="F62" s="43"/>
      <c r="G62" s="121"/>
      <c r="H62" s="44"/>
      <c r="I62" s="121"/>
      <c r="J62" s="44"/>
      <c r="K62" s="121"/>
      <c r="L62" s="121"/>
    </row>
    <row r="63" spans="1:12" ht="15">
      <c r="A63" s="152"/>
      <c r="B63" s="45" t="s">
        <v>35</v>
      </c>
      <c r="C63" s="54" t="s">
        <v>1</v>
      </c>
      <c r="D63" s="152">
        <v>0.07</v>
      </c>
      <c r="E63" s="159">
        <f>D63*E61</f>
        <v>0.49000000000000005</v>
      </c>
      <c r="F63" s="43"/>
      <c r="G63" s="121"/>
      <c r="H63" s="44"/>
      <c r="I63" s="121"/>
      <c r="J63" s="44"/>
      <c r="K63" s="121"/>
      <c r="L63" s="121"/>
    </row>
    <row r="64" spans="1:12" ht="13.5" customHeight="1">
      <c r="A64" s="152"/>
      <c r="B64" s="160" t="s">
        <v>131</v>
      </c>
      <c r="C64" s="152" t="s">
        <v>13</v>
      </c>
      <c r="D64" s="152">
        <v>1</v>
      </c>
      <c r="E64" s="161">
        <f>D64*E61</f>
        <v>7</v>
      </c>
      <c r="F64" s="43"/>
      <c r="G64" s="121"/>
      <c r="H64" s="44"/>
      <c r="I64" s="121"/>
      <c r="J64" s="44"/>
      <c r="K64" s="121"/>
      <c r="L64" s="121"/>
    </row>
    <row r="65" spans="1:12" ht="14.25" customHeight="1">
      <c r="A65" s="152"/>
      <c r="B65" s="45" t="s">
        <v>40</v>
      </c>
      <c r="C65" s="54" t="s">
        <v>1</v>
      </c>
      <c r="D65" s="152">
        <v>0.14</v>
      </c>
      <c r="E65" s="161">
        <f>D65*E61</f>
        <v>0.9800000000000001</v>
      </c>
      <c r="F65" s="162"/>
      <c r="G65" s="121"/>
      <c r="H65" s="44"/>
      <c r="I65" s="121"/>
      <c r="J65" s="44"/>
      <c r="K65" s="121"/>
      <c r="L65" s="121"/>
    </row>
    <row r="66" spans="1:12" ht="17.25" customHeight="1">
      <c r="A66" s="152">
        <v>9</v>
      </c>
      <c r="B66" s="154" t="s">
        <v>132</v>
      </c>
      <c r="C66" s="153" t="s">
        <v>15</v>
      </c>
      <c r="D66" s="155"/>
      <c r="E66" s="156">
        <v>18</v>
      </c>
      <c r="F66" s="157"/>
      <c r="G66" s="121"/>
      <c r="H66" s="157"/>
      <c r="I66" s="121"/>
      <c r="J66" s="157"/>
      <c r="K66" s="121"/>
      <c r="L66" s="121"/>
    </row>
    <row r="67" spans="1:12" ht="15">
      <c r="A67" s="152"/>
      <c r="B67" s="70" t="s">
        <v>12</v>
      </c>
      <c r="C67" s="11" t="s">
        <v>51</v>
      </c>
      <c r="D67" s="152">
        <v>0.41</v>
      </c>
      <c r="E67" s="158">
        <f>D67*E66</f>
        <v>7.38</v>
      </c>
      <c r="F67" s="43"/>
      <c r="G67" s="121"/>
      <c r="H67" s="44"/>
      <c r="I67" s="121"/>
      <c r="J67" s="44"/>
      <c r="K67" s="121"/>
      <c r="L67" s="121"/>
    </row>
    <row r="68" spans="1:12" ht="15">
      <c r="A68" s="152"/>
      <c r="B68" s="45" t="s">
        <v>35</v>
      </c>
      <c r="C68" s="54" t="s">
        <v>1</v>
      </c>
      <c r="D68" s="152">
        <v>0.021</v>
      </c>
      <c r="E68" s="159">
        <v>0.8400000000000001</v>
      </c>
      <c r="F68" s="43"/>
      <c r="G68" s="121"/>
      <c r="H68" s="44"/>
      <c r="I68" s="121"/>
      <c r="J68" s="44"/>
      <c r="K68" s="121"/>
      <c r="L68" s="121"/>
    </row>
    <row r="69" spans="1:12" ht="15">
      <c r="A69" s="152"/>
      <c r="B69" s="160" t="s">
        <v>133</v>
      </c>
      <c r="C69" s="152" t="s">
        <v>15</v>
      </c>
      <c r="D69" s="152">
        <v>1</v>
      </c>
      <c r="E69" s="161">
        <f>D69*E66</f>
        <v>18</v>
      </c>
      <c r="F69" s="43"/>
      <c r="G69" s="121"/>
      <c r="H69" s="44"/>
      <c r="I69" s="121"/>
      <c r="J69" s="44"/>
      <c r="K69" s="121"/>
      <c r="L69" s="121"/>
    </row>
    <row r="70" spans="1:12" ht="15">
      <c r="A70" s="152"/>
      <c r="B70" s="45" t="s">
        <v>40</v>
      </c>
      <c r="C70" s="54" t="s">
        <v>1</v>
      </c>
      <c r="D70" s="152">
        <v>0.09</v>
      </c>
      <c r="E70" s="161">
        <v>3.5999999999999996</v>
      </c>
      <c r="F70" s="162"/>
      <c r="G70" s="121"/>
      <c r="H70" s="44"/>
      <c r="I70" s="121"/>
      <c r="J70" s="44"/>
      <c r="K70" s="121"/>
      <c r="L70" s="121"/>
    </row>
    <row r="71" spans="1:12" ht="15">
      <c r="A71" s="163"/>
      <c r="B71" s="100" t="s">
        <v>50</v>
      </c>
      <c r="C71" s="164"/>
      <c r="D71" s="164"/>
      <c r="E71" s="164"/>
      <c r="F71" s="165"/>
      <c r="G71" s="165"/>
      <c r="H71" s="165"/>
      <c r="I71" s="165"/>
      <c r="J71" s="165"/>
      <c r="K71" s="165"/>
      <c r="L71" s="165"/>
    </row>
    <row r="72" spans="1:12" ht="30">
      <c r="A72" s="166"/>
      <c r="B72" s="167" t="s">
        <v>90</v>
      </c>
      <c r="C72" s="168"/>
      <c r="D72" s="169"/>
      <c r="E72" s="170"/>
      <c r="F72" s="171"/>
      <c r="G72" s="172"/>
      <c r="H72" s="171"/>
      <c r="I72" s="172"/>
      <c r="J72" s="171"/>
      <c r="K72" s="172"/>
      <c r="L72" s="68"/>
    </row>
    <row r="73" spans="1:12" ht="15">
      <c r="A73" s="173"/>
      <c r="B73" s="100" t="s">
        <v>7</v>
      </c>
      <c r="C73" s="174"/>
      <c r="D73" s="175"/>
      <c r="E73" s="174"/>
      <c r="F73" s="68"/>
      <c r="G73" s="176"/>
      <c r="H73" s="68"/>
      <c r="I73" s="176"/>
      <c r="J73" s="68"/>
      <c r="K73" s="176"/>
      <c r="L73" s="68"/>
    </row>
    <row r="74" spans="1:12" ht="15">
      <c r="A74" s="166"/>
      <c r="B74" s="100" t="s">
        <v>38</v>
      </c>
      <c r="C74" s="168"/>
      <c r="D74" s="169"/>
      <c r="E74" s="170"/>
      <c r="F74" s="171"/>
      <c r="G74" s="172"/>
      <c r="H74" s="171"/>
      <c r="I74" s="172"/>
      <c r="J74" s="171"/>
      <c r="K74" s="172"/>
      <c r="L74" s="68"/>
    </row>
    <row r="75" spans="1:12" ht="15">
      <c r="A75" s="177"/>
      <c r="B75" s="100" t="s">
        <v>7</v>
      </c>
      <c r="C75" s="178"/>
      <c r="D75" s="178"/>
      <c r="E75" s="179"/>
      <c r="F75" s="180"/>
      <c r="G75" s="180"/>
      <c r="H75" s="180"/>
      <c r="I75" s="180"/>
      <c r="J75" s="180"/>
      <c r="K75" s="180"/>
      <c r="L75" s="181"/>
    </row>
    <row r="76" spans="1:12" ht="15">
      <c r="A76" s="177"/>
      <c r="B76" s="100" t="s">
        <v>105</v>
      </c>
      <c r="C76" s="178"/>
      <c r="D76" s="178"/>
      <c r="E76" s="179"/>
      <c r="F76" s="180"/>
      <c r="G76" s="180"/>
      <c r="H76" s="180"/>
      <c r="I76" s="180"/>
      <c r="J76" s="180"/>
      <c r="K76" s="180"/>
      <c r="L76" s="181"/>
    </row>
    <row r="77" spans="1:12" ht="1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</row>
    <row r="78" spans="1:12" ht="1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</row>
  </sheetData>
  <sheetProtection/>
  <mergeCells count="18">
    <mergeCell ref="A1:L1"/>
    <mergeCell ref="A2:L2"/>
    <mergeCell ref="J5:J6"/>
    <mergeCell ref="A3:A6"/>
    <mergeCell ref="B3:B6"/>
    <mergeCell ref="C3:C6"/>
    <mergeCell ref="D3:E4"/>
    <mergeCell ref="F3:G4"/>
    <mergeCell ref="K5:K6"/>
    <mergeCell ref="H3:I4"/>
    <mergeCell ref="J3:K4"/>
    <mergeCell ref="L3:L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Ucha</cp:lastModifiedBy>
  <cp:lastPrinted>2020-06-26T11:30:58Z</cp:lastPrinted>
  <dcterms:created xsi:type="dcterms:W3CDTF">2009-08-26T08:30:29Z</dcterms:created>
  <dcterms:modified xsi:type="dcterms:W3CDTF">2020-07-06T07:18:50Z</dcterms:modified>
  <cp:category/>
  <cp:version/>
  <cp:contentType/>
  <cp:contentStatus/>
</cp:coreProperties>
</file>