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IBUTI 2020\TENDEREBI   2020\saministros shetanxmebebi\gasagzavni\ა ბლოკის 2 და 3 სართული\"/>
    </mc:Choice>
  </mc:AlternateContent>
  <bookViews>
    <workbookView xWindow="0" yWindow="0" windowWidth="28800" windowHeight="12435" tabRatio="691" activeTab="5"/>
  </bookViews>
  <sheets>
    <sheet name="კრებსითი" sheetId="4" r:id="rId1"/>
    <sheet name="ობიექტური" sheetId="5" r:id="rId2"/>
    <sheet name="სუსტი დენები" sheetId="1" r:id="rId3"/>
    <sheet name="სარემონტო სამუშაოები" sheetId="2" r:id="rId4"/>
    <sheet name="ელექტრო სამონტაჟო სამუშაოები" sheetId="3" r:id="rId5"/>
    <sheet name="წყლის მილის შეცვლა" sheetId="6" r:id="rId6"/>
    <sheet name="ვენტილაცია" sheetId="7" r:id="rId7"/>
  </sheets>
  <definedNames>
    <definedName name="_xlnm.Print_Area" localSheetId="0">კრებსითი!$A$1:$H$22</definedName>
    <definedName name="_xlnm.Print_Area" localSheetId="1">ობიექტური!$A$1:$H$18</definedName>
    <definedName name="_xlnm.Print_Area" localSheetId="3">'სარემონტო სამუშაოები'!$A$1:$K$38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L22" i="2"/>
  <c r="D12" i="3" l="1"/>
  <c r="K6" i="7" l="1"/>
  <c r="K6" i="6"/>
  <c r="D28" i="6"/>
  <c r="D13" i="6" l="1"/>
  <c r="K6" i="3" l="1"/>
  <c r="K6" i="2"/>
  <c r="M11" i="2" l="1"/>
  <c r="I19" i="4" l="1"/>
  <c r="K6" i="1" l="1"/>
</calcChain>
</file>

<file path=xl/sharedStrings.xml><?xml version="1.0" encoding="utf-8"?>
<sst xmlns="http://schemas.openxmlformats.org/spreadsheetml/2006/main" count="330" uniqueCount="158">
  <si>
    <t># rigze</t>
  </si>
  <si>
    <t>samuSaoebis da danaxarjebis dasaxeleba, mowyobilobis daxasiaTeba</t>
  </si>
  <si>
    <t>g/erT</t>
  </si>
  <si>
    <t>masala</t>
  </si>
  <si>
    <t>jami</t>
  </si>
  <si>
    <t>sul</t>
  </si>
  <si>
    <t>erT. fasi</t>
  </si>
  <si>
    <t>1</t>
  </si>
  <si>
    <r>
      <t xml:space="preserve">aparaturuli karada </t>
    </r>
    <r>
      <rPr>
        <b/>
        <sz val="10"/>
        <rFont val="Times New Roman"/>
        <family val="1"/>
      </rPr>
      <t>Rack Server Cabinet 42 U (</t>
    </r>
    <r>
      <rPr>
        <b/>
        <sz val="10"/>
        <rFont val="AcadNusx"/>
      </rPr>
      <t xml:space="preserve">gagrilebisa da Termo regulirebis sistemiT, dasadgomi. siRrme 1000mm, sigane 800 mm, wina da ukana karebi, perforirebuli. naxatiT, saketebiT, moxsnadi gve-rdiTi panelebi saketebiT, or-ori wyvili sadgomi fexi da siRrmis maregulirebeli ori wyvili </t>
    </r>
    <r>
      <rPr>
        <b/>
        <sz val="10"/>
        <rFont val="Times New Roman"/>
        <family val="1"/>
      </rPr>
      <t xml:space="preserve">19 </t>
    </r>
    <r>
      <rPr>
        <b/>
        <sz val="10"/>
        <rFont val="AcadNusx"/>
      </rPr>
      <t>diumiani relsi.</t>
    </r>
  </si>
  <si>
    <r>
      <t>kvebis distribuciis sistema (</t>
    </r>
    <r>
      <rPr>
        <b/>
        <sz val="10"/>
        <rFont val="Times New Roman"/>
        <family val="1"/>
      </rPr>
      <t>PDU)</t>
    </r>
  </si>
  <si>
    <r>
      <rPr>
        <b/>
        <sz val="10"/>
        <rFont val="Times New Roman"/>
        <family val="1"/>
      </rPr>
      <t xml:space="preserve">U/UTP  CAT 24 </t>
    </r>
    <r>
      <rPr>
        <b/>
        <sz val="10"/>
        <rFont val="AcadNusx"/>
      </rPr>
      <t xml:space="preserve"> portiani kompiuter- uli qseluri pasiuri gamanawi-lebeli</t>
    </r>
  </si>
  <si>
    <r>
      <t xml:space="preserve">kompiuteruli qselis kabeli    </t>
    </r>
    <r>
      <rPr>
        <b/>
        <sz val="10"/>
        <rFont val="Times New Roman"/>
        <family val="1"/>
      </rPr>
      <t>U/UTP  CAT 6</t>
    </r>
  </si>
  <si>
    <r>
      <rPr>
        <b/>
        <sz val="10"/>
        <rFont val="Times New Roman"/>
        <family val="1"/>
      </rPr>
      <t xml:space="preserve">U/UTP  CAT 6 </t>
    </r>
    <r>
      <rPr>
        <b/>
        <sz val="10"/>
        <rFont val="AcadNusx"/>
      </rPr>
      <t xml:space="preserve"> kompiuteruli qselis gadaerTebis 0,5 m kabeliU(</t>
    </r>
    <r>
      <rPr>
        <b/>
        <sz val="10"/>
        <rFont val="Times New Roman"/>
        <family val="1"/>
      </rPr>
      <t xml:space="preserve">Ethernet Patch cord) </t>
    </r>
  </si>
  <si>
    <t>kabel-organaizeri horizonta-luri</t>
  </si>
  <si>
    <t>kabel-organaizeri vertikaluri</t>
  </si>
  <si>
    <t>ცალი</t>
  </si>
  <si>
    <t>მეტრი</t>
  </si>
  <si>
    <t>კაბელის შესაკრავი (ფხრიწ სამაგრი)</t>
  </si>
  <si>
    <t>U/UTP  CAT 6 RJ45 პორტიანი მოდული, რომელიც განკუთვნილია კედელზე დასამაგრებელი პლასტ-მასის კაბელ არხეში დასამაგრებლად</t>
  </si>
  <si>
    <t>გ/მ</t>
  </si>
  <si>
    <t>კედელზე დასამაგრებელი პლასტ-მასის კაბელ არხები (კორობები) 160*55 მმ</t>
  </si>
  <si>
    <t>U/UTP  CAT 6 RJ45 კონექტორი</t>
  </si>
  <si>
    <t>ssip saqarTvelos Sss momsaxureobis saagento</t>
  </si>
  <si>
    <t>misamarTi: q. Tbilisi, rusTavi wiTeli xidis gzatkecilis 21-e km</t>
  </si>
  <si>
    <t>susti denebi</t>
  </si>
  <si>
    <t>saxarjTaRricxvo Rirebuleba larebSi</t>
  </si>
  <si>
    <t>xelfasi</t>
  </si>
  <si>
    <t>manqana-meqanizmebi da transporti</t>
  </si>
  <si>
    <t>7</t>
  </si>
  <si>
    <t>saxarjTaRricxvo gaangariSeba</t>
  </si>
  <si>
    <t>I Tavis jami</t>
  </si>
  <si>
    <t>lari</t>
  </si>
  <si>
    <t>,,------"</t>
  </si>
  <si>
    <t>№</t>
  </si>
  <si>
    <t>სამუშაოს დასახელება</t>
  </si>
  <si>
    <t>განზომილება</t>
  </si>
  <si>
    <t>მასალა</t>
  </si>
  <si>
    <t>ხელფასი</t>
  </si>
  <si>
    <t>მანქანა-მექანიზმები</t>
  </si>
  <si>
    <t>სულ</t>
  </si>
  <si>
    <t>ერთეული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</si>
  <si>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</si>
  <si>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პლასტმასის პლინტუსი</t>
  </si>
  <si>
    <t>გ.მ</t>
  </si>
  <si>
    <t>სამუშაო ოთახებში დაზიანებული ლამინირებული იატაკების დემონტაჟი პლინტუსების გათვალისწინებით</t>
  </si>
  <si>
    <t>იატაკის შეკეთება ნაწილობრივ საჭიროების შემთხვევაში ქვ/ცემენტის ხსნარით</t>
  </si>
  <si>
    <t>სამუშაო ოთახებში ახალი მაღალი ხარისხის ლამინატის ფილების მოწყობა (AC 5/33 კლასი) პლასტმასის პლინტუსების გათვალისწინებით</t>
  </si>
  <si>
    <t>ც</t>
  </si>
  <si>
    <t>შიდა კედლების და ფანჯრების გვერდულების შეფითხვან და მაღალხარისხოვანი ღებვა წყალემულსიის საღბავით ორჯერადად (ჰავანა 16)</t>
  </si>
  <si>
    <t>ჭერების შეფითხვნა და ღებვა წყალემულსიის საღებავით ორჯერადად</t>
  </si>
  <si>
    <t>მეორე სართული</t>
  </si>
  <si>
    <t>მესამე სართული</t>
  </si>
  <si>
    <t>შიდა კედლების,ფანჯრების გვერდულების და კიბის უჯრედის შეფითხვან და მაღალხარისხოვანი ღებვა წყალემულსიის საღბავით ორჯერადად (ჰავანა 16)</t>
  </si>
  <si>
    <t>ამსტრონგის ტიპის სანათების დემონტაჟი</t>
  </si>
  <si>
    <t>ამსტრონგის ტიპის გარე დაყენების LED სანათების მონტაჟი  48 ვტ  60*60 სმ</t>
  </si>
  <si>
    <t>ალუმინის ფასადის ვიტრაჟის დემონტაჟი მინაპაკეტებით და დასაწყობება</t>
  </si>
  <si>
    <t>ალუმინის ფასადის ვიტრაჟის მონტაჟი R50 120 მმ-იანი და R50 86 მმ-იანი ფროფილებით. ფერადი 6*6 მმ-იანი მინამაპეტის შემინვით</t>
  </si>
  <si>
    <t>სარდაფი</t>
  </si>
  <si>
    <t>ჯამი</t>
  </si>
  <si>
    <t>ზედნადები ხარჯები</t>
  </si>
  <si>
    <t>გეგმიური დაგროვება</t>
  </si>
  <si>
    <t>სარემონტო სამუშოების ჯამი თავი 1</t>
  </si>
  <si>
    <t>ზედნადები ხარჯები ელექტო-სამონტაჟო სამუშოების ხელფასიდან</t>
  </si>
  <si>
    <t xml:space="preserve">გეგმიური დაგროვება </t>
  </si>
  <si>
    <t>ელექტრო-სამონტაჟო სამუშოების ჯამი. თავი 2</t>
  </si>
  <si>
    <r>
      <t xml:space="preserve">,,A" </t>
    </r>
    <r>
      <rPr>
        <sz val="12"/>
        <rFont val="AcadMtavr"/>
      </rPr>
      <t xml:space="preserve"> blokis meore da mesame sarTulis saremonto samuSaoebis</t>
    </r>
  </si>
  <si>
    <r>
      <rPr>
        <sz val="11"/>
        <rFont val="AcadNusx"/>
      </rPr>
      <t>damkveTi</t>
    </r>
    <r>
      <rPr>
        <b/>
        <sz val="14"/>
        <rFont val="AcadNusx"/>
      </rPr>
      <t>: ssip ,,saqarTvelos Sss momsaxureobis saagento"</t>
    </r>
  </si>
  <si>
    <t xml:space="preserve">mSeneblobis Rirebulebis nakrebi saxarjTaRricxvo angariSi </t>
  </si>
  <si>
    <t>krebsiTi კორექტირებული saxarjTaRicxvo Rirebuleba larebSi</t>
  </si>
  <si>
    <t>(mSeneblobis dasaxelebaa)</t>
  </si>
  <si>
    <t>rigiTi #</t>
  </si>
  <si>
    <t>xarjT.                  #</t>
  </si>
  <si>
    <t>Tavebis, obieqtebis, samuSaoebisa da danaxarjebis dasaxeleba</t>
  </si>
  <si>
    <t>samSeneblo samuSaoebi</t>
  </si>
  <si>
    <t>samontaJo samuSaoeb.</t>
  </si>
  <si>
    <t>mowyobiloba aveji,inven</t>
  </si>
  <si>
    <t xml:space="preserve">sxvadasxva samuSaoeb. </t>
  </si>
  <si>
    <t>saerTo saxarjTaR. Rirebuleba aTasi lari</t>
  </si>
  <si>
    <t>Tavi 2</t>
  </si>
  <si>
    <t>mSeneblobis ZiriTadi obieqti</t>
  </si>
  <si>
    <t xml:space="preserve"> obieqturi
xarj.#1</t>
  </si>
  <si>
    <t>jami  Tavi 2</t>
  </si>
  <si>
    <t>Tavi 8</t>
  </si>
  <si>
    <t>droebiTi Senoba-nagebobebi</t>
  </si>
  <si>
    <t>ar aris</t>
  </si>
  <si>
    <t>jami Tavi 8</t>
  </si>
  <si>
    <t>jami Tavi 1-8</t>
  </si>
  <si>
    <t>gauTvaliswinebeli xarjebi _ 3%</t>
  </si>
  <si>
    <t>sapensio dagrovebis fondi - 2% xelfasze</t>
  </si>
  <si>
    <t>d R g _18%</t>
  </si>
  <si>
    <t>sul krebsiTi xarjTaRricxvis jami</t>
  </si>
  <si>
    <r>
      <t>,,</t>
    </r>
    <r>
      <rPr>
        <sz val="12"/>
        <rFont val="Calibri Light"/>
        <family val="2"/>
        <scheme val="major"/>
      </rPr>
      <t>A</t>
    </r>
    <r>
      <rPr>
        <sz val="12"/>
        <rFont val="AcadNusx"/>
      </rPr>
      <t>"  blokis meore da mesame sarTulebis saremonto samuSaoebi</t>
    </r>
  </si>
  <si>
    <t>ssip ,,saqarTvelos Sss momsaxureobis saagento"</t>
  </si>
  <si>
    <t xml:space="preserve">obieqturi xarjTaRricxva #1 </t>
  </si>
  <si>
    <t>Rirebuleba larebSi</t>
  </si>
  <si>
    <t>rigiTi nomeri</t>
  </si>
  <si>
    <t>#</t>
  </si>
  <si>
    <t>samontaJo samuSaoebi</t>
  </si>
  <si>
    <t>mowyobiloba aveji, inventari</t>
  </si>
  <si>
    <t xml:space="preserve">sxvadasxva samuSaoebi </t>
  </si>
  <si>
    <t>saerTo saxarjTaR-ricxvo Rirebuleba aT.lari</t>
  </si>
  <si>
    <t>1/1</t>
  </si>
  <si>
    <t>1/2</t>
  </si>
  <si>
    <t>1/3</t>
  </si>
  <si>
    <t>saremonto samuSaoebi</t>
  </si>
  <si>
    <t>eleqtro samontaJo samuSaoebi</t>
  </si>
  <si>
    <r>
      <rPr>
        <b/>
        <sz val="11"/>
        <rFont val="Times New Roman"/>
        <family val="1"/>
      </rPr>
      <t>,,A"</t>
    </r>
    <r>
      <rPr>
        <b/>
        <sz val="11"/>
        <rFont val="AcadNusx"/>
      </rPr>
      <t xml:space="preserve"> blokis meore da mesame sarTulebis saremonto samuSaoebi</t>
    </r>
  </si>
  <si>
    <t>რკ/ბეტონის ფილის ჩახერხვა</t>
  </si>
  <si>
    <t>რკ/ბეტონის ფილის მონგრევა პნევმოჩაქუჩებით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</si>
  <si>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</si>
  <si>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არხის ძირის დამუშავება ხელით</t>
  </si>
  <si>
    <t>სასმელი მილის ძირზე და თავზე ქვიშის მოწყობა</t>
  </si>
  <si>
    <r>
      <t>მიწის უკუჩაყრა სასმელი წყლის მილის თავზე ექსკავატორით 0.5მ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</si>
  <si>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მიწის ამოღება სასმელი წყლის მილისთვის ნაწილობრივ ა/თვითმცლელზე დატვირთვით ექსკავატორით 0.5მ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</si>
  <si>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ტ</t>
  </si>
  <si>
    <t>გრუნტის სამშენებლო ნაგვის ტრანსპორტირება ნაგავსაყრელზე 20-კმ</t>
  </si>
  <si>
    <t>არმატურა D-12</t>
  </si>
  <si>
    <t>ბეტონის საფარის მოწყობა არსებულის ანალოგიურად 20 სმ სისქით ბ-400 (საგზაო)</t>
  </si>
  <si>
    <t>არსებულ სასმელი წყლის სისტემებში შეჭრა</t>
  </si>
  <si>
    <t>სამკაპების მოწყობა</t>
  </si>
  <si>
    <t>სამკაპი 63*63*63</t>
  </si>
  <si>
    <t>სამკაპი 63*32*63</t>
  </si>
  <si>
    <t>სამკაპი 63*50*63</t>
  </si>
  <si>
    <t>მუხლი 63</t>
  </si>
  <si>
    <t>სასმელი წყლის პლასტმასის მილის მოწყობა D-63 მმ; PN-12.5</t>
  </si>
  <si>
    <t>ფასონური ნაწილების მოწყობა</t>
  </si>
  <si>
    <t>ვენტილების მოწყობა</t>
  </si>
  <si>
    <t>ვენტილი 63</t>
  </si>
  <si>
    <t>ვენტილი 40</t>
  </si>
  <si>
    <t>ვენტილი 32</t>
  </si>
  <si>
    <t>ვენტილი 50</t>
  </si>
  <si>
    <t>მუფტა შ/ხ 63</t>
  </si>
  <si>
    <t>მაღალი ხარისხის სახანძრო ჰიდრანტის მოწყობა ადგილი დაზუსტდეს ადგილზე</t>
  </si>
  <si>
    <t>სასმელი წყლის მილის შეცვლის ჯამი</t>
  </si>
  <si>
    <t>sasmeli wylis milis mowyoba</t>
  </si>
  <si>
    <t>1/4</t>
  </si>
  <si>
    <t>fenkoilebis mowyoba</t>
  </si>
  <si>
    <t>წყლის იატაკის ტიპის ფანკოილი გაგრილების სიმძლავრით Qc=5,4 kw, გათბობის სიმძლავრით Qh=9,0 kw.</t>
  </si>
  <si>
    <t>ზედნადები ხარჯები დანადგარების მოწყობიდან</t>
  </si>
  <si>
    <t>გეგმიური დაგროვება დანადგარების გარეშე</t>
  </si>
  <si>
    <t>ვენტილაციის ჯამი</t>
  </si>
  <si>
    <t>1/5</t>
  </si>
  <si>
    <t>ventilacia</t>
  </si>
  <si>
    <t>მაღალხარისხოვანი ამსტრონგის ნესტგამძლე ჭერის მოწყობა ლითონის კარკასის გათვალისწინებით</t>
  </si>
  <si>
    <t>სამუშაო ოთახების ალუმინის კარებების საკეტების, სახელურების და დამცავი რეზინების შეცვლა</t>
  </si>
  <si>
    <t>სამუშაო ოთახების ალუმინის ფანჯრების საკეტების, სახელურების და დამცავი რეზინების შეცვლა</t>
  </si>
  <si>
    <r>
      <t>მ</t>
    </r>
    <r>
      <rPr>
        <b/>
        <vertAlign val="superscript"/>
        <sz val="11"/>
        <rFont val="Sylfaen"/>
        <family val="1"/>
      </rPr>
      <t>2</t>
    </r>
  </si>
  <si>
    <r>
      <t>მ</t>
    </r>
    <r>
      <rPr>
        <b/>
        <vertAlign val="superscript"/>
        <sz val="10"/>
        <rFont val="Sylfaen"/>
        <family val="1"/>
      </rPr>
      <t>2</t>
    </r>
  </si>
  <si>
    <t>ვიტრაჟებში დაზიანებული მინაპაკეტების დემონტაჟი</t>
  </si>
  <si>
    <t>ვიტრაჟებში ახალი მინაპაკეტების მონტაჟი  6+6 (ფერადი და თეთრი მინა)</t>
  </si>
  <si>
    <t>ამსტრონგის ტიპის შიდა დაყენების LED სანათების მონტაჟი  48 ვტ  60*60 სმ</t>
  </si>
  <si>
    <t xml:space="preserve">მრგვალი კაბელების გაყვანა </t>
  </si>
  <si>
    <r>
      <t xml:space="preserve">კაბელი მრგვალი) </t>
    </r>
    <r>
      <rPr>
        <sz val="11"/>
        <color indexed="8"/>
        <rFont val="Calibri"/>
        <family val="2"/>
        <scheme val="minor"/>
      </rPr>
      <t>N2XH-J 2x1.5 მმ</t>
    </r>
    <r>
      <rPr>
        <vertAlign val="superscript"/>
        <sz val="11"/>
        <color indexed="8"/>
        <rFont val="Calibri"/>
        <family val="2"/>
        <scheme val="minor"/>
      </rPr>
      <t>2</t>
    </r>
  </si>
  <si>
    <r>
      <t xml:space="preserve">კაბელი მრგვალი </t>
    </r>
    <r>
      <rPr>
        <sz val="11"/>
        <color indexed="8"/>
        <rFont val="Calibri"/>
        <family val="2"/>
        <scheme val="minor"/>
      </rPr>
      <t>N2XH-J 2x2.5 მმ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</si>
  <si>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zednadebi xarjebi  ხელფასზე,     </t>
  </si>
  <si>
    <t xml:space="preserve">zednadebi xarjebi  </t>
  </si>
  <si>
    <t>mogeba ZviradRirebuli danadgarebis gamoklebiT</t>
  </si>
  <si>
    <t>შენიშვნა: გაუთვალიწინებელი ხარჯები - 3% ; საპენსიო დაგროვების ფონდი - 2% ; დ.ღ.გ - 18%  რჩება უცვლელი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</si>
</sst>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5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b/>
      <sz val="11"/>
      <name val="AcadNusx"/>
    </font>
    <font>
      <b/>
      <sz val="10"/>
      <name val="Times New Roma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4"/>
      <name val="AcadMtavr"/>
    </font>
    <font>
      <sz val="12"/>
      <name val="Times New Roman"/>
      <family val="1"/>
    </font>
    <font>
      <sz val="12"/>
      <name val="AcadMtavr"/>
    </font>
    <font>
      <sz val="11"/>
      <name val="AcadNusx"/>
    </font>
    <font>
      <b/>
      <sz val="12"/>
      <name val="AcadMtavr"/>
    </font>
    <font>
      <sz val="9"/>
      <name val="AcadNusx"/>
    </font>
    <font>
      <sz val="10"/>
      <name val="Arial"/>
      <family val="2"/>
      <charset val="204"/>
    </font>
    <font>
      <sz val="8"/>
      <name val="AcadNusx"/>
    </font>
    <font>
      <b/>
      <sz val="10"/>
      <color theme="1"/>
      <name val="AcadNusx"/>
    </font>
    <font>
      <sz val="10"/>
      <color theme="1"/>
      <name val="AcadNusx"/>
    </font>
    <font>
      <b/>
      <sz val="10"/>
      <name val="Helv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i/>
      <u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name val="AcadNusx"/>
    </font>
    <font>
      <sz val="12"/>
      <name val="AcadNusx"/>
    </font>
    <font>
      <sz val="11"/>
      <color theme="1"/>
      <name val="AcadNusx"/>
    </font>
    <font>
      <b/>
      <sz val="12"/>
      <name val="AcadNusx"/>
    </font>
    <font>
      <b/>
      <sz val="11"/>
      <name val="Times New Roman"/>
      <family val="1"/>
    </font>
    <font>
      <sz val="10"/>
      <color rgb="FFFF0000"/>
      <name val="AcadNusx"/>
    </font>
    <font>
      <b/>
      <sz val="11"/>
      <color indexed="8"/>
      <name val="LitNusx"/>
      <family val="2"/>
    </font>
    <font>
      <sz val="12"/>
      <name val="Calibri Light"/>
      <family val="2"/>
      <scheme val="major"/>
    </font>
    <font>
      <sz val="10"/>
      <color theme="0"/>
      <name val="Helv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  <charset val="204"/>
    </font>
    <font>
      <b/>
      <vertAlign val="superscript"/>
      <sz val="11"/>
      <name val="Sylfaen"/>
      <family val="1"/>
    </font>
    <font>
      <b/>
      <sz val="10"/>
      <name val="Calibri"/>
      <family val="2"/>
      <scheme val="minor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rgb="FFFF000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6" fillId="0" borderId="0"/>
    <xf numFmtId="0" fontId="16" fillId="0" borderId="0"/>
  </cellStyleXfs>
  <cellXfs count="195">
    <xf numFmtId="0" fontId="0" fillId="0" borderId="0" xfId="0"/>
    <xf numFmtId="0" fontId="4" fillId="0" borderId="1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2" borderId="0" xfId="0" applyFont="1" applyFill="1"/>
    <xf numFmtId="0" fontId="9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quotePrefix="1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0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textRotation="90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2" fillId="3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top" wrapText="1"/>
    </xf>
    <xf numFmtId="2" fontId="18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2" fontId="18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13" fillId="0" borderId="0" xfId="0" applyFont="1" applyBorder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2" fontId="30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49" fontId="31" fillId="0" borderId="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1" fillId="2" borderId="0" xfId="0" applyFont="1" applyFill="1"/>
    <xf numFmtId="2" fontId="33" fillId="0" borderId="0" xfId="0" applyNumberFormat="1" applyFont="1"/>
    <xf numFmtId="2" fontId="0" fillId="0" borderId="1" xfId="0" applyNumberForma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/>
    <xf numFmtId="0" fontId="3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" xfId="0" applyNumberFormat="1" applyFont="1" applyFill="1" applyBorder="1" applyAlignment="1" applyProtection="1">
      <alignment vertical="center" wrapText="1"/>
      <protection locked="0"/>
    </xf>
    <xf numFmtId="0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5" fillId="2" borderId="1" xfId="0" applyNumberFormat="1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2" fontId="34" fillId="0" borderId="1" xfId="2" applyNumberFormat="1" applyFont="1" applyBorder="1" applyAlignment="1">
      <alignment horizontal="center"/>
    </xf>
    <xf numFmtId="0" fontId="0" fillId="0" borderId="1" xfId="2" applyFont="1" applyBorder="1" applyAlignment="1">
      <alignment wrapText="1"/>
    </xf>
    <xf numFmtId="2" fontId="0" fillId="0" borderId="0" xfId="0" applyNumberFormat="1"/>
    <xf numFmtId="0" fontId="44" fillId="0" borderId="20" xfId="0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 vertical="center"/>
    </xf>
    <xf numFmtId="49" fontId="19" fillId="2" borderId="8" xfId="0" applyNumberFormat="1" applyFont="1" applyFill="1" applyBorder="1" applyAlignment="1">
      <alignment horizontal="left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3" fillId="0" borderId="0" xfId="0" applyFont="1"/>
    <xf numFmtId="0" fontId="5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textRotation="90" wrapText="1"/>
    </xf>
    <xf numFmtId="49" fontId="22" fillId="2" borderId="5" xfId="0" applyNumberFormat="1" applyFont="1" applyFill="1" applyBorder="1" applyAlignment="1">
      <alignment horizontal="center" vertical="center" textRotation="90" wrapText="1"/>
    </xf>
    <xf numFmtId="49" fontId="22" fillId="2" borderId="6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10" xfId="1"/>
    <cellStyle name="Normal_1 axali Faseb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K14" sqref="K14"/>
    </sheetView>
  </sheetViews>
  <sheetFormatPr defaultColWidth="9.140625" defaultRowHeight="12.75" x14ac:dyDescent="0.2"/>
  <cols>
    <col min="1" max="1" width="5.5703125" style="5" customWidth="1"/>
    <col min="2" max="2" width="12.28515625" style="5" customWidth="1"/>
    <col min="3" max="3" width="49.28515625" style="5" customWidth="1"/>
    <col min="4" max="4" width="11.5703125" style="5" customWidth="1"/>
    <col min="5" max="5" width="10.7109375" style="5" customWidth="1"/>
    <col min="6" max="6" width="11.5703125" style="5" customWidth="1"/>
    <col min="7" max="7" width="10.7109375" style="5" customWidth="1"/>
    <col min="8" max="8" width="14.28515625" style="5" customWidth="1"/>
    <col min="9" max="9" width="11.85546875" style="5" customWidth="1"/>
    <col min="10" max="10" width="9.140625" style="5"/>
    <col min="11" max="11" width="20" style="5" customWidth="1"/>
    <col min="12" max="16384" width="9.140625" style="5"/>
  </cols>
  <sheetData>
    <row r="1" spans="1:14" s="92" customFormat="1" ht="21" x14ac:dyDescent="0.25">
      <c r="A1" s="143" t="s">
        <v>66</v>
      </c>
      <c r="B1" s="143"/>
      <c r="C1" s="143"/>
      <c r="D1" s="143"/>
      <c r="E1" s="143"/>
      <c r="F1" s="143"/>
      <c r="G1" s="143"/>
      <c r="H1" s="143"/>
      <c r="I1" s="91"/>
      <c r="J1" s="91"/>
      <c r="K1" s="91"/>
      <c r="L1" s="91"/>
      <c r="M1" s="91"/>
      <c r="N1" s="91"/>
    </row>
    <row r="2" spans="1:14" s="92" customFormat="1" ht="15.75" x14ac:dyDescent="0.25">
      <c r="A2" s="144" t="s">
        <v>23</v>
      </c>
      <c r="B2" s="144"/>
      <c r="C2" s="144"/>
      <c r="D2" s="144"/>
      <c r="E2" s="144"/>
      <c r="F2" s="144"/>
      <c r="G2" s="144"/>
      <c r="H2" s="144"/>
      <c r="I2" s="93"/>
      <c r="J2" s="93"/>
      <c r="K2" s="93"/>
      <c r="L2" s="93"/>
      <c r="M2" s="93"/>
      <c r="N2" s="91"/>
    </row>
    <row r="3" spans="1:14" s="92" customFormat="1" ht="15.75" x14ac:dyDescent="0.25">
      <c r="A3" s="145" t="s">
        <v>67</v>
      </c>
      <c r="B3" s="145"/>
      <c r="C3" s="145"/>
      <c r="D3" s="145"/>
      <c r="E3" s="145"/>
      <c r="F3" s="145"/>
      <c r="G3" s="145"/>
      <c r="H3" s="145"/>
      <c r="I3" s="91"/>
      <c r="J3" s="91"/>
      <c r="K3" s="91"/>
      <c r="L3" s="91"/>
      <c r="M3" s="91"/>
      <c r="N3" s="91"/>
    </row>
    <row r="4" spans="1:14" s="92" customFormat="1" ht="15.75" x14ac:dyDescent="0.3">
      <c r="A4" s="146" t="s">
        <v>68</v>
      </c>
      <c r="B4" s="147"/>
      <c r="C4" s="147"/>
      <c r="D4" s="147"/>
      <c r="E4" s="147"/>
      <c r="F4" s="147"/>
      <c r="G4" s="147"/>
      <c r="H4" s="148"/>
    </row>
    <row r="5" spans="1:14" s="92" customFormat="1" ht="16.5" x14ac:dyDescent="0.25">
      <c r="A5" s="149" t="s">
        <v>91</v>
      </c>
      <c r="B5" s="149"/>
      <c r="C5" s="149"/>
      <c r="D5" s="149"/>
      <c r="E5" s="149"/>
      <c r="F5" s="149"/>
      <c r="G5" s="149"/>
      <c r="H5" s="149"/>
    </row>
    <row r="6" spans="1:14" s="92" customFormat="1" ht="15.75" x14ac:dyDescent="0.25">
      <c r="A6" s="140" t="s">
        <v>69</v>
      </c>
      <c r="B6" s="141"/>
      <c r="C6" s="141"/>
      <c r="D6" s="141"/>
      <c r="E6" s="141"/>
      <c r="F6" s="141"/>
      <c r="G6" s="141"/>
      <c r="H6" s="142"/>
    </row>
    <row r="7" spans="1:14" ht="45" x14ac:dyDescent="0.2">
      <c r="A7" s="38" t="s">
        <v>70</v>
      </c>
      <c r="B7" s="29" t="s">
        <v>71</v>
      </c>
      <c r="C7" s="38" t="s">
        <v>72</v>
      </c>
      <c r="D7" s="16" t="s">
        <v>73</v>
      </c>
      <c r="E7" s="16" t="s">
        <v>74</v>
      </c>
      <c r="F7" s="94" t="s">
        <v>75</v>
      </c>
      <c r="G7" s="16" t="s">
        <v>76</v>
      </c>
      <c r="H7" s="16" t="s">
        <v>77</v>
      </c>
    </row>
    <row r="8" spans="1:14" ht="13.5" x14ac:dyDescent="0.25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</row>
    <row r="9" spans="1:14" ht="15.75" x14ac:dyDescent="0.2">
      <c r="A9" s="96"/>
      <c r="B9" s="34"/>
      <c r="C9" s="97" t="s">
        <v>78</v>
      </c>
      <c r="D9" s="98"/>
      <c r="E9" s="98"/>
      <c r="F9" s="98"/>
      <c r="G9" s="98"/>
      <c r="H9" s="98"/>
    </row>
    <row r="10" spans="1:14" s="92" customFormat="1" ht="15.75" x14ac:dyDescent="0.25">
      <c r="A10" s="96"/>
      <c r="B10" s="34"/>
      <c r="C10" s="2" t="s">
        <v>79</v>
      </c>
      <c r="D10" s="95"/>
      <c r="E10" s="95"/>
      <c r="F10" s="95"/>
      <c r="G10" s="95"/>
      <c r="H10" s="95"/>
    </row>
    <row r="11" spans="1:14" ht="31.5" x14ac:dyDescent="0.2">
      <c r="A11" s="99">
        <v>1</v>
      </c>
      <c r="B11" s="34" t="s">
        <v>80</v>
      </c>
      <c r="C11" s="100" t="s">
        <v>106</v>
      </c>
      <c r="D11" s="36"/>
      <c r="E11" s="36"/>
      <c r="F11" s="36"/>
      <c r="G11" s="38"/>
      <c r="H11" s="36"/>
    </row>
    <row r="12" spans="1:14" s="35" customFormat="1" ht="16.5" x14ac:dyDescent="0.2">
      <c r="A12" s="99"/>
      <c r="B12" s="31"/>
      <c r="C12" s="6" t="s">
        <v>81</v>
      </c>
      <c r="D12" s="33"/>
      <c r="E12" s="33"/>
      <c r="F12" s="33"/>
      <c r="G12" s="33"/>
      <c r="H12" s="33"/>
    </row>
    <row r="13" spans="1:14" ht="16.5" x14ac:dyDescent="0.2">
      <c r="A13" s="99"/>
      <c r="B13" s="34"/>
      <c r="C13" s="101" t="s">
        <v>82</v>
      </c>
      <c r="D13" s="102"/>
      <c r="E13" s="102"/>
      <c r="F13" s="102"/>
      <c r="G13" s="102"/>
      <c r="H13" s="102"/>
    </row>
    <row r="14" spans="1:14" s="92" customFormat="1" ht="16.5" x14ac:dyDescent="0.25">
      <c r="A14" s="99"/>
      <c r="B14" s="34"/>
      <c r="C14" s="2" t="s">
        <v>83</v>
      </c>
      <c r="D14" s="37"/>
      <c r="E14" s="37"/>
      <c r="F14" s="37"/>
      <c r="G14" s="37"/>
      <c r="H14" s="37"/>
    </row>
    <row r="15" spans="1:14" ht="16.5" x14ac:dyDescent="0.2">
      <c r="A15" s="99">
        <v>2</v>
      </c>
      <c r="B15" s="34"/>
      <c r="C15" s="6" t="s">
        <v>84</v>
      </c>
      <c r="D15" s="36"/>
      <c r="E15" s="36"/>
      <c r="F15" s="36"/>
      <c r="G15" s="38"/>
      <c r="H15" s="36"/>
    </row>
    <row r="16" spans="1:14" ht="16.5" x14ac:dyDescent="0.2">
      <c r="A16" s="99"/>
      <c r="B16" s="31"/>
      <c r="C16" s="6" t="s">
        <v>85</v>
      </c>
      <c r="D16" s="33"/>
      <c r="E16" s="33"/>
      <c r="F16" s="33"/>
      <c r="G16" s="103"/>
      <c r="H16" s="33"/>
    </row>
    <row r="17" spans="1:11" ht="16.5" x14ac:dyDescent="0.2">
      <c r="A17" s="99"/>
      <c r="B17" s="31"/>
      <c r="C17" s="6" t="s">
        <v>86</v>
      </c>
      <c r="D17" s="33"/>
      <c r="E17" s="33"/>
      <c r="F17" s="33"/>
      <c r="G17" s="33"/>
      <c r="H17" s="33"/>
    </row>
    <row r="18" spans="1:11" ht="16.5" x14ac:dyDescent="0.2">
      <c r="A18" s="99">
        <v>3</v>
      </c>
      <c r="B18" s="38"/>
      <c r="C18" s="104" t="s">
        <v>87</v>
      </c>
      <c r="D18" s="105"/>
      <c r="E18" s="105"/>
      <c r="F18" s="105"/>
      <c r="G18" s="106"/>
      <c r="H18" s="106"/>
    </row>
    <row r="19" spans="1:11" ht="16.5" x14ac:dyDescent="0.2">
      <c r="A19" s="99"/>
      <c r="B19" s="38"/>
      <c r="C19" s="104" t="s">
        <v>88</v>
      </c>
      <c r="D19" s="105"/>
      <c r="E19" s="105"/>
      <c r="F19" s="105"/>
      <c r="G19" s="106"/>
      <c r="H19" s="106"/>
      <c r="I19" s="117">
        <f>'სუსტი დენები'!H22+'სარემონტო სამუშაოები'!H34+'ელექტრო სამონტაჟო სამუშაოები'!H21</f>
        <v>0</v>
      </c>
      <c r="K19" s="3"/>
    </row>
    <row r="20" spans="1:11" ht="16.5" x14ac:dyDescent="0.2">
      <c r="A20" s="99"/>
      <c r="B20" s="25"/>
      <c r="C20" s="107" t="s">
        <v>4</v>
      </c>
      <c r="D20" s="33"/>
      <c r="E20" s="33"/>
      <c r="F20" s="33"/>
      <c r="G20" s="33"/>
      <c r="H20" s="33"/>
    </row>
    <row r="21" spans="1:11" ht="16.5" x14ac:dyDescent="0.2">
      <c r="A21" s="99"/>
      <c r="B21" s="38"/>
      <c r="C21" s="108" t="s">
        <v>89</v>
      </c>
      <c r="D21" s="36"/>
      <c r="E21" s="36"/>
      <c r="F21" s="36"/>
      <c r="G21" s="36"/>
      <c r="H21" s="36"/>
    </row>
    <row r="22" spans="1:11" ht="16.5" x14ac:dyDescent="0.2">
      <c r="A22" s="99">
        <v>4</v>
      </c>
      <c r="B22" s="25"/>
      <c r="C22" s="6" t="s">
        <v>90</v>
      </c>
      <c r="D22" s="33"/>
      <c r="E22" s="33"/>
      <c r="F22" s="33"/>
      <c r="G22" s="33"/>
      <c r="H22" s="33"/>
      <c r="J22" s="3"/>
    </row>
    <row r="23" spans="1:11" ht="15" customHeight="1" x14ac:dyDescent="0.2">
      <c r="A23" s="139" t="s">
        <v>157</v>
      </c>
      <c r="B23" s="139"/>
      <c r="C23" s="139"/>
      <c r="D23" s="139"/>
      <c r="E23" s="139"/>
      <c r="F23" s="139"/>
      <c r="G23" s="139"/>
      <c r="H23" s="139"/>
    </row>
  </sheetData>
  <mergeCells count="7">
    <mergeCell ref="A23:H23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D8" sqref="D8:H13"/>
    </sheetView>
  </sheetViews>
  <sheetFormatPr defaultColWidth="9" defaultRowHeight="13.5" x14ac:dyDescent="0.25"/>
  <cols>
    <col min="1" max="2" width="7.85546875" style="92" customWidth="1"/>
    <col min="3" max="3" width="47.140625" style="92" customWidth="1"/>
    <col min="4" max="4" width="12.28515625" style="92" customWidth="1"/>
    <col min="5" max="5" width="13.7109375" style="92" customWidth="1"/>
    <col min="6" max="6" width="11.140625" style="92" customWidth="1"/>
    <col min="7" max="7" width="10.85546875" style="92" customWidth="1"/>
    <col min="8" max="8" width="13.7109375" style="92" customWidth="1"/>
    <col min="9" max="9" width="28.42578125" style="92" customWidth="1"/>
    <col min="10" max="16384" width="9" style="92"/>
  </cols>
  <sheetData>
    <row r="1" spans="1:14" ht="21" x14ac:dyDescent="0.25">
      <c r="A1" s="156" t="s">
        <v>92</v>
      </c>
      <c r="B1" s="157"/>
      <c r="C1" s="157"/>
      <c r="D1" s="157"/>
      <c r="E1" s="157"/>
      <c r="F1" s="157"/>
      <c r="G1" s="157"/>
      <c r="H1" s="158"/>
      <c r="I1" s="91"/>
      <c r="J1" s="91"/>
      <c r="K1" s="91"/>
      <c r="L1" s="91"/>
      <c r="M1" s="91"/>
      <c r="N1" s="91"/>
    </row>
    <row r="2" spans="1:14" ht="16.5" x14ac:dyDescent="0.25">
      <c r="A2" s="159" t="s">
        <v>23</v>
      </c>
      <c r="B2" s="160"/>
      <c r="C2" s="160"/>
      <c r="D2" s="160"/>
      <c r="E2" s="160"/>
      <c r="F2" s="160"/>
      <c r="G2" s="160"/>
      <c r="H2" s="161"/>
      <c r="I2" s="110"/>
      <c r="J2" s="110"/>
      <c r="K2" s="110"/>
      <c r="L2" s="110"/>
      <c r="M2" s="110"/>
      <c r="N2" s="91"/>
    </row>
    <row r="3" spans="1:14" ht="16.5" x14ac:dyDescent="0.25">
      <c r="A3" s="162" t="s">
        <v>91</v>
      </c>
      <c r="B3" s="163"/>
      <c r="C3" s="163"/>
      <c r="D3" s="163"/>
      <c r="E3" s="163"/>
      <c r="F3" s="163"/>
      <c r="G3" s="163"/>
      <c r="H3" s="164"/>
      <c r="I3" s="110"/>
      <c r="J3" s="110"/>
      <c r="K3" s="110"/>
      <c r="L3" s="110"/>
      <c r="M3" s="110"/>
      <c r="N3" s="91"/>
    </row>
    <row r="4" spans="1:14" ht="15.75" x14ac:dyDescent="0.25">
      <c r="A4" s="145" t="s">
        <v>93</v>
      </c>
      <c r="B4" s="145"/>
      <c r="C4" s="145"/>
      <c r="D4" s="145"/>
      <c r="E4" s="145"/>
      <c r="F4" s="145"/>
      <c r="G4" s="145"/>
      <c r="H4" s="145"/>
      <c r="I4" s="91"/>
      <c r="J4" s="91"/>
      <c r="K4" s="91"/>
      <c r="L4" s="91"/>
      <c r="M4" s="91"/>
      <c r="N4" s="91"/>
    </row>
    <row r="5" spans="1:14" ht="15.75" x14ac:dyDescent="0.3">
      <c r="A5" s="165"/>
      <c r="B5" s="165"/>
      <c r="C5" s="165"/>
      <c r="D5" s="166" t="s">
        <v>94</v>
      </c>
      <c r="E5" s="166"/>
      <c r="F5" s="166"/>
      <c r="G5" s="166"/>
      <c r="H5" s="111"/>
    </row>
    <row r="6" spans="1:14" ht="67.5" x14ac:dyDescent="0.25">
      <c r="A6" s="38" t="s">
        <v>95</v>
      </c>
      <c r="B6" s="38" t="s">
        <v>96</v>
      </c>
      <c r="C6" s="38" t="s">
        <v>72</v>
      </c>
      <c r="D6" s="38" t="s">
        <v>73</v>
      </c>
      <c r="E6" s="38" t="s">
        <v>97</v>
      </c>
      <c r="F6" s="29" t="s">
        <v>98</v>
      </c>
      <c r="G6" s="38" t="s">
        <v>99</v>
      </c>
      <c r="H6" s="38" t="s">
        <v>100</v>
      </c>
    </row>
    <row r="7" spans="1:14" x14ac:dyDescent="0.25">
      <c r="A7" s="95">
        <v>1</v>
      </c>
      <c r="B7" s="95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14" x14ac:dyDescent="0.25">
      <c r="A8" s="103">
        <v>1</v>
      </c>
      <c r="B8" s="18" t="s">
        <v>101</v>
      </c>
      <c r="C8" s="112" t="s">
        <v>24</v>
      </c>
      <c r="D8" s="36"/>
      <c r="E8" s="36"/>
      <c r="F8" s="38"/>
      <c r="G8" s="38"/>
      <c r="H8" s="36"/>
    </row>
    <row r="9" spans="1:14" x14ac:dyDescent="0.25">
      <c r="A9" s="103">
        <v>2</v>
      </c>
      <c r="B9" s="18" t="s">
        <v>102</v>
      </c>
      <c r="C9" s="112" t="s">
        <v>104</v>
      </c>
      <c r="D9" s="36"/>
      <c r="E9" s="36"/>
      <c r="F9" s="36"/>
      <c r="G9" s="38"/>
      <c r="H9" s="36"/>
    </row>
    <row r="10" spans="1:14" x14ac:dyDescent="0.25">
      <c r="A10" s="103">
        <v>3</v>
      </c>
      <c r="B10" s="18" t="s">
        <v>103</v>
      </c>
      <c r="C10" s="112" t="s">
        <v>105</v>
      </c>
      <c r="D10" s="36"/>
      <c r="E10" s="36"/>
      <c r="F10" s="36"/>
      <c r="G10" s="38"/>
      <c r="H10" s="36"/>
    </row>
    <row r="11" spans="1:14" x14ac:dyDescent="0.25">
      <c r="A11" s="103">
        <v>4</v>
      </c>
      <c r="B11" s="18" t="s">
        <v>135</v>
      </c>
      <c r="C11" s="112" t="s">
        <v>134</v>
      </c>
      <c r="D11" s="119"/>
      <c r="E11" s="119"/>
      <c r="F11" s="119"/>
      <c r="G11" s="120"/>
      <c r="H11" s="119"/>
    </row>
    <row r="12" spans="1:14" x14ac:dyDescent="0.25">
      <c r="A12" s="103">
        <v>5</v>
      </c>
      <c r="B12" s="18" t="s">
        <v>141</v>
      </c>
      <c r="C12" s="112" t="s">
        <v>142</v>
      </c>
      <c r="D12" s="119"/>
      <c r="E12" s="119"/>
      <c r="F12" s="119"/>
      <c r="G12" s="120"/>
      <c r="H12" s="119"/>
    </row>
    <row r="13" spans="1:14" s="114" customFormat="1" x14ac:dyDescent="0.25">
      <c r="A13" s="113"/>
      <c r="B13" s="113"/>
      <c r="C13" s="107" t="s">
        <v>4</v>
      </c>
      <c r="D13" s="33"/>
      <c r="E13" s="33"/>
      <c r="F13" s="33"/>
      <c r="G13" s="33"/>
      <c r="H13" s="33"/>
    </row>
    <row r="14" spans="1:14" x14ac:dyDescent="0.25">
      <c r="A14" s="115"/>
      <c r="B14" s="115"/>
      <c r="C14" s="150"/>
      <c r="D14" s="151"/>
      <c r="E14" s="151"/>
      <c r="F14" s="151"/>
      <c r="G14" s="151"/>
      <c r="H14" s="152"/>
    </row>
    <row r="15" spans="1:14" s="116" customFormat="1" ht="15" x14ac:dyDescent="0.2">
      <c r="A15" s="109"/>
      <c r="B15" s="153"/>
      <c r="C15" s="154"/>
      <c r="D15" s="154"/>
      <c r="E15" s="154"/>
      <c r="F15" s="154"/>
      <c r="G15" s="154"/>
      <c r="H15" s="155"/>
    </row>
    <row r="16" spans="1:14" s="116" customFormat="1" ht="12.75" x14ac:dyDescent="0.2"/>
    <row r="17" s="116" customFormat="1" ht="12.75" x14ac:dyDescent="0.2"/>
    <row r="18" s="116" customFormat="1" ht="12.75" x14ac:dyDescent="0.2"/>
  </sheetData>
  <mergeCells count="8">
    <mergeCell ref="C14:H14"/>
    <mergeCell ref="B15:H15"/>
    <mergeCell ref="A1:H1"/>
    <mergeCell ref="A2:H2"/>
    <mergeCell ref="A3:H3"/>
    <mergeCell ref="A4:H4"/>
    <mergeCell ref="A5:C5"/>
    <mergeCell ref="D5:G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0" zoomScaleNormal="100" workbookViewId="0">
      <selection activeCell="I10" sqref="I10"/>
    </sheetView>
  </sheetViews>
  <sheetFormatPr defaultColWidth="9.140625" defaultRowHeight="15" x14ac:dyDescent="0.3"/>
  <cols>
    <col min="1" max="1" width="4.140625" style="5" customWidth="1"/>
    <col min="2" max="2" width="33.85546875" style="11" customWidth="1"/>
    <col min="3" max="3" width="9" style="12" customWidth="1"/>
    <col min="4" max="4" width="9" style="11" customWidth="1"/>
    <col min="5" max="5" width="7.7109375" style="11" customWidth="1"/>
    <col min="6" max="6" width="9.28515625" style="11" bestFit="1" customWidth="1"/>
    <col min="7" max="7" width="7.28515625" style="11" customWidth="1"/>
    <col min="8" max="8" width="10.28515625" style="11" customWidth="1"/>
    <col min="9" max="9" width="10" style="11" customWidth="1"/>
    <col min="10" max="10" width="9.42578125" style="3" bestFit="1" customWidth="1"/>
    <col min="11" max="11" width="9.42578125" style="4" bestFit="1" customWidth="1"/>
    <col min="12" max="16384" width="9.140625" style="5"/>
  </cols>
  <sheetData>
    <row r="1" spans="1:11" ht="19.5" x14ac:dyDescent="0.2">
      <c r="A1" s="177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23.25" customHeight="1" x14ac:dyDescent="0.2">
      <c r="A2" s="180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ht="15.75" x14ac:dyDescent="0.2">
      <c r="A3" s="159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5.75" x14ac:dyDescent="0.2">
      <c r="A4" s="183" t="s">
        <v>29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x14ac:dyDescent="0.2">
      <c r="A5" s="186" t="s">
        <v>24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</row>
    <row r="6" spans="1:11" ht="13.5" x14ac:dyDescent="0.25">
      <c r="A6" s="168"/>
      <c r="B6" s="169"/>
      <c r="C6" s="169"/>
      <c r="D6" s="169"/>
      <c r="E6" s="170" t="s">
        <v>25</v>
      </c>
      <c r="F6" s="170"/>
      <c r="G6" s="170"/>
      <c r="H6" s="170"/>
      <c r="I6" s="170"/>
      <c r="J6" s="170"/>
      <c r="K6" s="15" t="e">
        <f>#REF!</f>
        <v>#REF!</v>
      </c>
    </row>
    <row r="7" spans="1:11" ht="13.5" customHeight="1" x14ac:dyDescent="0.2">
      <c r="A7" s="171" t="s">
        <v>0</v>
      </c>
      <c r="B7" s="173" t="s">
        <v>1</v>
      </c>
      <c r="C7" s="175" t="s">
        <v>2</v>
      </c>
      <c r="D7" s="134"/>
      <c r="E7" s="167" t="s">
        <v>3</v>
      </c>
      <c r="F7" s="167"/>
      <c r="G7" s="176" t="s">
        <v>26</v>
      </c>
      <c r="H7" s="176"/>
      <c r="I7" s="176" t="s">
        <v>27</v>
      </c>
      <c r="J7" s="176"/>
      <c r="K7" s="167" t="s">
        <v>4</v>
      </c>
    </row>
    <row r="8" spans="1:11" ht="27" x14ac:dyDescent="0.2">
      <c r="A8" s="172"/>
      <c r="B8" s="174"/>
      <c r="C8" s="175"/>
      <c r="D8" s="17" t="s">
        <v>5</v>
      </c>
      <c r="E8" s="18" t="s">
        <v>6</v>
      </c>
      <c r="F8" s="19" t="s">
        <v>4</v>
      </c>
      <c r="G8" s="20" t="s">
        <v>6</v>
      </c>
      <c r="H8" s="19" t="s">
        <v>4</v>
      </c>
      <c r="I8" s="20" t="s">
        <v>6</v>
      </c>
      <c r="J8" s="19" t="s">
        <v>4</v>
      </c>
      <c r="K8" s="167"/>
    </row>
    <row r="9" spans="1:11" ht="12.75" x14ac:dyDescent="0.2">
      <c r="A9" s="1" t="s">
        <v>7</v>
      </c>
      <c r="B9" s="1">
        <v>3</v>
      </c>
      <c r="C9" s="1">
        <v>4</v>
      </c>
      <c r="D9" s="21">
        <v>6</v>
      </c>
      <c r="E9" s="22" t="s">
        <v>28</v>
      </c>
      <c r="F9" s="23">
        <v>8</v>
      </c>
      <c r="G9" s="1">
        <v>9</v>
      </c>
      <c r="H9" s="23">
        <v>10</v>
      </c>
      <c r="I9" s="1">
        <v>11</v>
      </c>
      <c r="J9" s="23">
        <v>12</v>
      </c>
      <c r="K9" s="23">
        <v>13</v>
      </c>
    </row>
    <row r="10" spans="1:11" ht="175.5" x14ac:dyDescent="0.2">
      <c r="A10" s="2">
        <v>1</v>
      </c>
      <c r="B10" s="6" t="s">
        <v>8</v>
      </c>
      <c r="C10" s="8" t="s">
        <v>15</v>
      </c>
      <c r="D10" s="14">
        <v>2</v>
      </c>
      <c r="E10" s="24"/>
      <c r="F10" s="19"/>
      <c r="G10" s="24"/>
      <c r="H10" s="19"/>
      <c r="I10" s="25"/>
      <c r="J10" s="19"/>
      <c r="K10" s="19"/>
    </row>
    <row r="11" spans="1:11" ht="27" x14ac:dyDescent="0.2">
      <c r="A11" s="2">
        <v>2</v>
      </c>
      <c r="B11" s="7" t="s">
        <v>9</v>
      </c>
      <c r="C11" s="8" t="s">
        <v>15</v>
      </c>
      <c r="D11" s="14">
        <v>2</v>
      </c>
      <c r="E11" s="26"/>
      <c r="F11" s="27"/>
      <c r="G11" s="26"/>
      <c r="H11" s="27"/>
      <c r="I11" s="28"/>
      <c r="J11" s="27"/>
      <c r="K11" s="27"/>
    </row>
    <row r="12" spans="1:11" ht="40.5" x14ac:dyDescent="0.2">
      <c r="A12" s="2">
        <v>3</v>
      </c>
      <c r="B12" s="6" t="s">
        <v>10</v>
      </c>
      <c r="C12" s="8" t="s">
        <v>15</v>
      </c>
      <c r="D12" s="13">
        <v>16</v>
      </c>
      <c r="E12" s="24"/>
      <c r="F12" s="19"/>
      <c r="G12" s="24"/>
      <c r="H12" s="19"/>
      <c r="I12" s="25"/>
      <c r="J12" s="19"/>
      <c r="K12" s="19"/>
    </row>
    <row r="13" spans="1:11" ht="27" x14ac:dyDescent="0.2">
      <c r="A13" s="2">
        <v>4</v>
      </c>
      <c r="B13" s="6" t="s">
        <v>11</v>
      </c>
      <c r="C13" s="10" t="s">
        <v>19</v>
      </c>
      <c r="D13" s="13">
        <v>27500</v>
      </c>
      <c r="E13" s="24"/>
      <c r="F13" s="19"/>
      <c r="G13" s="24"/>
      <c r="H13" s="19"/>
      <c r="I13" s="25"/>
      <c r="J13" s="19"/>
      <c r="K13" s="19"/>
    </row>
    <row r="14" spans="1:11" ht="40.5" x14ac:dyDescent="0.2">
      <c r="A14" s="2">
        <v>5</v>
      </c>
      <c r="B14" s="6" t="s">
        <v>12</v>
      </c>
      <c r="C14" s="8" t="s">
        <v>15</v>
      </c>
      <c r="D14" s="13">
        <v>380</v>
      </c>
      <c r="E14" s="24"/>
      <c r="F14" s="19"/>
      <c r="G14" s="24"/>
      <c r="H14" s="19"/>
      <c r="I14" s="25"/>
      <c r="J14" s="19"/>
      <c r="K14" s="19"/>
    </row>
    <row r="15" spans="1:11" ht="40.5" x14ac:dyDescent="0.2">
      <c r="A15" s="2">
        <v>6</v>
      </c>
      <c r="B15" s="6" t="s">
        <v>12</v>
      </c>
      <c r="C15" s="8" t="s">
        <v>15</v>
      </c>
      <c r="D15" s="13">
        <v>100</v>
      </c>
      <c r="E15" s="24"/>
      <c r="F15" s="36"/>
      <c r="G15" s="24"/>
      <c r="H15" s="36"/>
      <c r="I15" s="25"/>
      <c r="J15" s="36"/>
      <c r="K15" s="36"/>
    </row>
    <row r="16" spans="1:11" ht="27" x14ac:dyDescent="0.2">
      <c r="A16" s="2">
        <v>7</v>
      </c>
      <c r="B16" s="6" t="s">
        <v>13</v>
      </c>
      <c r="C16" s="8" t="s">
        <v>15</v>
      </c>
      <c r="D16" s="13">
        <v>20</v>
      </c>
      <c r="E16" s="24"/>
      <c r="F16" s="19"/>
      <c r="G16" s="24"/>
      <c r="H16" s="19"/>
      <c r="I16" s="25"/>
      <c r="J16" s="19"/>
      <c r="K16" s="19"/>
    </row>
    <row r="17" spans="1:11" ht="27" x14ac:dyDescent="0.2">
      <c r="A17" s="2">
        <v>8</v>
      </c>
      <c r="B17" s="6" t="s">
        <v>14</v>
      </c>
      <c r="C17" s="8" t="s">
        <v>15</v>
      </c>
      <c r="D17" s="13">
        <v>8</v>
      </c>
      <c r="E17" s="24"/>
      <c r="F17" s="19"/>
      <c r="G17" s="24"/>
      <c r="H17" s="19"/>
      <c r="I17" s="25"/>
      <c r="J17" s="19"/>
      <c r="K17" s="19"/>
    </row>
    <row r="18" spans="1:11" ht="63.75" x14ac:dyDescent="0.2">
      <c r="A18" s="2">
        <v>9</v>
      </c>
      <c r="B18" s="9" t="s">
        <v>18</v>
      </c>
      <c r="C18" s="8" t="s">
        <v>15</v>
      </c>
      <c r="D18" s="13">
        <v>190</v>
      </c>
      <c r="E18" s="26"/>
      <c r="F18" s="19"/>
      <c r="G18" s="24"/>
      <c r="H18" s="19"/>
      <c r="I18" s="25"/>
      <c r="J18" s="19"/>
      <c r="K18" s="19"/>
    </row>
    <row r="19" spans="1:11" ht="40.5" x14ac:dyDescent="0.2">
      <c r="A19" s="2">
        <v>10</v>
      </c>
      <c r="B19" s="6" t="s">
        <v>20</v>
      </c>
      <c r="C19" s="10" t="s">
        <v>16</v>
      </c>
      <c r="D19" s="13">
        <v>420</v>
      </c>
      <c r="E19" s="24"/>
      <c r="F19" s="19"/>
      <c r="G19" s="24"/>
      <c r="H19" s="19"/>
      <c r="I19" s="25"/>
      <c r="J19" s="19"/>
      <c r="K19" s="19"/>
    </row>
    <row r="20" spans="1:11" ht="27" x14ac:dyDescent="0.2">
      <c r="A20" s="2">
        <v>11</v>
      </c>
      <c r="B20" s="6" t="s">
        <v>17</v>
      </c>
      <c r="C20" s="10" t="s">
        <v>15</v>
      </c>
      <c r="D20" s="13">
        <v>4500</v>
      </c>
      <c r="E20" s="24"/>
      <c r="F20" s="19"/>
      <c r="G20" s="24"/>
      <c r="H20" s="19"/>
      <c r="I20" s="25"/>
      <c r="J20" s="19"/>
      <c r="K20" s="19"/>
    </row>
    <row r="21" spans="1:11" ht="16.5" thickBot="1" x14ac:dyDescent="0.25">
      <c r="A21" s="2">
        <v>12</v>
      </c>
      <c r="B21" s="70" t="s">
        <v>21</v>
      </c>
      <c r="C21" s="71" t="s">
        <v>15</v>
      </c>
      <c r="D21" s="72">
        <v>2000</v>
      </c>
      <c r="E21" s="73"/>
      <c r="F21" s="74"/>
      <c r="G21" s="73"/>
      <c r="H21" s="74"/>
      <c r="I21" s="75"/>
      <c r="J21" s="74"/>
      <c r="K21" s="74"/>
    </row>
    <row r="22" spans="1:11" ht="18" customHeight="1" x14ac:dyDescent="0.2">
      <c r="B22" s="76" t="s">
        <v>30</v>
      </c>
      <c r="C22" s="77" t="s">
        <v>31</v>
      </c>
      <c r="D22" s="78"/>
      <c r="E22" s="79"/>
      <c r="F22" s="79"/>
      <c r="G22" s="79"/>
      <c r="H22" s="79"/>
      <c r="I22" s="80"/>
      <c r="J22" s="79"/>
      <c r="K22" s="81"/>
    </row>
    <row r="23" spans="1:11" ht="27" x14ac:dyDescent="0.2">
      <c r="B23" s="82" t="s">
        <v>154</v>
      </c>
      <c r="C23" s="30" t="s">
        <v>32</v>
      </c>
      <c r="D23" s="32"/>
      <c r="E23" s="33"/>
      <c r="F23" s="33"/>
      <c r="G23" s="33"/>
      <c r="H23" s="33"/>
      <c r="I23" s="25"/>
      <c r="J23" s="33"/>
      <c r="K23" s="83"/>
    </row>
    <row r="24" spans="1:11" ht="13.5" x14ac:dyDescent="0.2">
      <c r="B24" s="82" t="s">
        <v>155</v>
      </c>
      <c r="C24" s="30" t="s">
        <v>32</v>
      </c>
      <c r="D24" s="32"/>
      <c r="E24" s="33"/>
      <c r="F24" s="33"/>
      <c r="G24" s="33"/>
      <c r="H24" s="33"/>
      <c r="I24" s="25"/>
      <c r="J24" s="33"/>
      <c r="K24" s="83"/>
    </row>
    <row r="25" spans="1:11" ht="13.5" x14ac:dyDescent="0.2">
      <c r="B25" s="84" t="s">
        <v>4</v>
      </c>
      <c r="C25" s="30" t="s">
        <v>31</v>
      </c>
      <c r="D25" s="32"/>
      <c r="E25" s="33"/>
      <c r="F25" s="33"/>
      <c r="G25" s="33"/>
      <c r="H25" s="33"/>
      <c r="I25" s="25"/>
      <c r="J25" s="33"/>
      <c r="K25" s="83"/>
    </row>
    <row r="26" spans="1:11" ht="27" x14ac:dyDescent="0.2">
      <c r="B26" s="84" t="s">
        <v>156</v>
      </c>
      <c r="C26" s="30" t="s">
        <v>32</v>
      </c>
      <c r="D26" s="32"/>
      <c r="E26" s="33"/>
      <c r="F26" s="33"/>
      <c r="G26" s="33"/>
      <c r="H26" s="33"/>
      <c r="I26" s="25"/>
      <c r="J26" s="33"/>
      <c r="K26" s="83"/>
    </row>
    <row r="27" spans="1:11" ht="14.25" thickBot="1" x14ac:dyDescent="0.25">
      <c r="B27" s="85" t="s">
        <v>4</v>
      </c>
      <c r="C27" s="86" t="s">
        <v>31</v>
      </c>
      <c r="D27" s="87"/>
      <c r="E27" s="88"/>
      <c r="F27" s="88"/>
      <c r="G27" s="88"/>
      <c r="H27" s="88"/>
      <c r="I27" s="89"/>
      <c r="J27" s="88"/>
      <c r="K27" s="90"/>
    </row>
  </sheetData>
  <mergeCells count="14">
    <mergeCell ref="A1:K1"/>
    <mergeCell ref="A2:K2"/>
    <mergeCell ref="A3:K3"/>
    <mergeCell ref="A4:K4"/>
    <mergeCell ref="A5:K5"/>
    <mergeCell ref="K7:K8"/>
    <mergeCell ref="A6:D6"/>
    <mergeCell ref="E6:J6"/>
    <mergeCell ref="A7:A8"/>
    <mergeCell ref="B7:B8"/>
    <mergeCell ref="C7:C8"/>
    <mergeCell ref="E7:F7"/>
    <mergeCell ref="G7:H7"/>
    <mergeCell ref="I7:J7"/>
  </mergeCells>
  <pageMargins left="0.7" right="0.7" top="0.75" bottom="0.75" header="0.3" footer="0.3"/>
  <pageSetup scale="89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25" zoomScaleNormal="100" workbookViewId="0">
      <selection activeCell="A38" sqref="A34:XFD38"/>
    </sheetView>
  </sheetViews>
  <sheetFormatPr defaultRowHeight="15" x14ac:dyDescent="0.25"/>
  <cols>
    <col min="1" max="1" width="4" customWidth="1"/>
    <col min="2" max="2" width="45.42578125" customWidth="1"/>
    <col min="6" max="6" width="9.5703125" bestFit="1" customWidth="1"/>
    <col min="11" max="11" width="9.5703125" bestFit="1" customWidth="1"/>
  </cols>
  <sheetData>
    <row r="1" spans="1:13" ht="19.5" x14ac:dyDescent="0.25">
      <c r="A1" s="177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3" ht="15.75" x14ac:dyDescent="0.25">
      <c r="A2" s="180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3" ht="15.75" x14ac:dyDescent="0.25">
      <c r="A3" s="159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3" ht="15.75" x14ac:dyDescent="0.25">
      <c r="A4" s="183" t="s">
        <v>29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3" x14ac:dyDescent="0.25">
      <c r="A5" s="186" t="s">
        <v>104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</row>
    <row r="6" spans="1:13" x14ac:dyDescent="0.25">
      <c r="A6" s="168"/>
      <c r="B6" s="169"/>
      <c r="C6" s="169"/>
      <c r="D6" s="169"/>
      <c r="E6" s="170" t="s">
        <v>25</v>
      </c>
      <c r="F6" s="170"/>
      <c r="G6" s="170"/>
      <c r="H6" s="170"/>
      <c r="I6" s="170"/>
      <c r="J6" s="170"/>
      <c r="K6" s="15" t="e">
        <f>#REF!</f>
        <v>#REF!</v>
      </c>
    </row>
    <row r="7" spans="1:13" ht="29.25" customHeight="1" x14ac:dyDescent="0.25">
      <c r="A7" s="189" t="s">
        <v>33</v>
      </c>
      <c r="B7" s="189" t="s">
        <v>34</v>
      </c>
      <c r="C7" s="191" t="s">
        <v>35</v>
      </c>
      <c r="D7" s="135"/>
      <c r="E7" s="193" t="s">
        <v>36</v>
      </c>
      <c r="F7" s="194"/>
      <c r="G7" s="193" t="s">
        <v>37</v>
      </c>
      <c r="H7" s="194"/>
      <c r="I7" s="193" t="s">
        <v>38</v>
      </c>
      <c r="J7" s="194"/>
      <c r="K7" s="189" t="s">
        <v>39</v>
      </c>
    </row>
    <row r="8" spans="1:13" ht="57.75" customHeight="1" x14ac:dyDescent="0.25">
      <c r="A8" s="190"/>
      <c r="B8" s="190"/>
      <c r="C8" s="192"/>
      <c r="D8" s="40" t="s">
        <v>39</v>
      </c>
      <c r="E8" s="39" t="s">
        <v>40</v>
      </c>
      <c r="F8" s="40" t="s">
        <v>39</v>
      </c>
      <c r="G8" s="39" t="s">
        <v>40</v>
      </c>
      <c r="H8" s="40" t="s">
        <v>39</v>
      </c>
      <c r="I8" s="39" t="s">
        <v>40</v>
      </c>
      <c r="J8" s="40" t="s">
        <v>39</v>
      </c>
      <c r="K8" s="190"/>
    </row>
    <row r="9" spans="1:13" x14ac:dyDescent="0.25">
      <c r="A9" s="41" t="s">
        <v>7</v>
      </c>
      <c r="B9" s="41">
        <v>3</v>
      </c>
      <c r="C9" s="42">
        <v>4</v>
      </c>
      <c r="D9" s="41">
        <v>6</v>
      </c>
      <c r="E9" s="41">
        <v>7</v>
      </c>
      <c r="F9" s="41">
        <v>8</v>
      </c>
      <c r="G9" s="41">
        <v>9</v>
      </c>
      <c r="H9" s="41">
        <v>10</v>
      </c>
      <c r="I9" s="41">
        <v>11</v>
      </c>
      <c r="J9" s="41">
        <v>12</v>
      </c>
      <c r="K9" s="41">
        <v>13</v>
      </c>
    </row>
    <row r="10" spans="1:13" s="58" customFormat="1" ht="15.75" x14ac:dyDescent="0.25">
      <c r="A10" s="56"/>
      <c r="B10" s="44" t="s">
        <v>57</v>
      </c>
      <c r="C10" s="57"/>
      <c r="D10" s="56"/>
      <c r="E10" s="56"/>
      <c r="F10" s="56"/>
      <c r="G10" s="56"/>
      <c r="H10" s="56"/>
      <c r="I10" s="56"/>
      <c r="J10" s="56"/>
      <c r="K10" s="56"/>
    </row>
    <row r="11" spans="1:13" s="58" customFormat="1" ht="45" x14ac:dyDescent="0.25">
      <c r="A11" s="45">
        <v>1</v>
      </c>
      <c r="B11" s="46" t="s">
        <v>143</v>
      </c>
      <c r="C11" s="45" t="s">
        <v>41</v>
      </c>
      <c r="D11" s="47">
        <v>1152</v>
      </c>
      <c r="E11" s="47"/>
      <c r="F11" s="47"/>
      <c r="G11" s="47"/>
      <c r="H11" s="47"/>
      <c r="I11" s="47"/>
      <c r="J11" s="47"/>
      <c r="K11" s="47"/>
      <c r="M11" s="58">
        <f>11.52*100</f>
        <v>1152</v>
      </c>
    </row>
    <row r="12" spans="1:13" ht="15.75" x14ac:dyDescent="0.25">
      <c r="A12" s="43"/>
      <c r="B12" s="44" t="s">
        <v>50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3" ht="45" x14ac:dyDescent="0.25">
      <c r="A13" s="45">
        <v>1</v>
      </c>
      <c r="B13" s="46" t="s">
        <v>44</v>
      </c>
      <c r="C13" s="45" t="s">
        <v>41</v>
      </c>
      <c r="D13" s="47">
        <v>657</v>
      </c>
      <c r="E13" s="47"/>
      <c r="F13" s="47"/>
      <c r="G13" s="47"/>
      <c r="H13" s="47"/>
      <c r="I13" s="47"/>
      <c r="J13" s="47"/>
      <c r="K13" s="47"/>
    </row>
    <row r="14" spans="1:13" ht="30" x14ac:dyDescent="0.25">
      <c r="A14" s="45">
        <v>2</v>
      </c>
      <c r="B14" s="46" t="s">
        <v>45</v>
      </c>
      <c r="C14" s="45" t="s">
        <v>41</v>
      </c>
      <c r="D14" s="47">
        <v>50</v>
      </c>
      <c r="E14" s="47"/>
      <c r="F14" s="47"/>
      <c r="G14" s="47"/>
      <c r="H14" s="47"/>
      <c r="I14" s="47"/>
      <c r="J14" s="47"/>
      <c r="K14" s="47"/>
    </row>
    <row r="15" spans="1:13" ht="60" x14ac:dyDescent="0.25">
      <c r="A15" s="45">
        <v>3</v>
      </c>
      <c r="B15" s="46" t="s">
        <v>46</v>
      </c>
      <c r="C15" s="45" t="s">
        <v>41</v>
      </c>
      <c r="D15" s="47">
        <v>657</v>
      </c>
      <c r="E15" s="47"/>
      <c r="F15" s="47"/>
      <c r="G15" s="47"/>
      <c r="H15" s="47"/>
      <c r="I15" s="47"/>
      <c r="J15" s="47"/>
      <c r="K15" s="47"/>
      <c r="L15" s="138">
        <f>K15+K28</f>
        <v>0</v>
      </c>
    </row>
    <row r="16" spans="1:13" x14ac:dyDescent="0.25">
      <c r="A16" s="43"/>
      <c r="B16" s="48" t="s">
        <v>42</v>
      </c>
      <c r="C16" s="43" t="s">
        <v>43</v>
      </c>
      <c r="D16" s="49">
        <v>443.64</v>
      </c>
      <c r="E16" s="49"/>
      <c r="F16" s="49"/>
      <c r="G16" s="49"/>
      <c r="H16" s="49"/>
      <c r="I16" s="49"/>
      <c r="J16" s="49"/>
      <c r="K16" s="49"/>
    </row>
    <row r="17" spans="1:12" ht="45" x14ac:dyDescent="0.25">
      <c r="A17" s="45">
        <v>4</v>
      </c>
      <c r="B17" s="46" t="s">
        <v>144</v>
      </c>
      <c r="C17" s="45" t="s">
        <v>47</v>
      </c>
      <c r="D17" s="47">
        <v>25</v>
      </c>
      <c r="E17" s="47"/>
      <c r="F17" s="47"/>
      <c r="G17" s="47"/>
      <c r="H17" s="47"/>
      <c r="I17" s="47"/>
      <c r="J17" s="47"/>
      <c r="K17" s="47"/>
    </row>
    <row r="18" spans="1:12" ht="45" x14ac:dyDescent="0.25">
      <c r="A18" s="45">
        <v>5</v>
      </c>
      <c r="B18" s="46" t="s">
        <v>145</v>
      </c>
      <c r="C18" s="45" t="s">
        <v>47</v>
      </c>
      <c r="D18" s="47">
        <v>18</v>
      </c>
      <c r="E18" s="47"/>
      <c r="F18" s="47"/>
      <c r="G18" s="47"/>
      <c r="H18" s="47"/>
      <c r="I18" s="47"/>
      <c r="J18" s="47"/>
      <c r="K18" s="47"/>
    </row>
    <row r="19" spans="1:12" ht="60" x14ac:dyDescent="0.25">
      <c r="A19" s="45">
        <v>6</v>
      </c>
      <c r="B19" s="46" t="s">
        <v>48</v>
      </c>
      <c r="C19" s="45" t="s">
        <v>41</v>
      </c>
      <c r="D19" s="47">
        <v>508.76</v>
      </c>
      <c r="E19" s="47"/>
      <c r="F19" s="47"/>
      <c r="G19" s="47"/>
      <c r="H19" s="47"/>
      <c r="I19" s="47"/>
      <c r="J19" s="47"/>
      <c r="K19" s="47"/>
    </row>
    <row r="20" spans="1:12" ht="30" x14ac:dyDescent="0.25">
      <c r="A20" s="45">
        <v>7</v>
      </c>
      <c r="B20" s="46" t="s">
        <v>49</v>
      </c>
      <c r="C20" s="45" t="s">
        <v>41</v>
      </c>
      <c r="D20" s="47">
        <v>657</v>
      </c>
      <c r="E20" s="47"/>
      <c r="F20" s="47"/>
      <c r="G20" s="47"/>
      <c r="H20" s="47"/>
      <c r="I20" s="47"/>
      <c r="J20" s="47"/>
      <c r="K20" s="47"/>
    </row>
    <row r="21" spans="1:12" ht="30" x14ac:dyDescent="0.25">
      <c r="A21" s="50">
        <v>8</v>
      </c>
      <c r="B21" s="51" t="s">
        <v>55</v>
      </c>
      <c r="C21" s="50" t="s">
        <v>41</v>
      </c>
      <c r="D21" s="52">
        <v>63.2</v>
      </c>
      <c r="E21" s="52"/>
      <c r="F21" s="52"/>
      <c r="G21" s="52"/>
      <c r="H21" s="52"/>
      <c r="I21" s="52"/>
      <c r="J21" s="52"/>
      <c r="K21" s="52"/>
    </row>
    <row r="22" spans="1:12" ht="60" x14ac:dyDescent="0.25">
      <c r="A22" s="50">
        <v>9</v>
      </c>
      <c r="B22" s="51" t="s">
        <v>56</v>
      </c>
      <c r="C22" s="50" t="s">
        <v>41</v>
      </c>
      <c r="D22" s="52">
        <v>63.2</v>
      </c>
      <c r="E22" s="52"/>
      <c r="F22" s="52"/>
      <c r="G22" s="52"/>
      <c r="H22" s="52"/>
      <c r="I22" s="52"/>
      <c r="J22" s="52"/>
      <c r="K22" s="52"/>
      <c r="L22" s="138">
        <f>K22+K23+K24</f>
        <v>0</v>
      </c>
    </row>
    <row r="23" spans="1:12" ht="30" x14ac:dyDescent="0.25">
      <c r="A23" s="124">
        <v>10</v>
      </c>
      <c r="B23" s="125" t="s">
        <v>148</v>
      </c>
      <c r="C23" s="126" t="s">
        <v>146</v>
      </c>
      <c r="D23" s="127">
        <v>18.100000000000001</v>
      </c>
      <c r="E23" s="127"/>
      <c r="F23" s="127"/>
      <c r="G23" s="127"/>
      <c r="H23" s="127"/>
      <c r="I23" s="127"/>
      <c r="J23" s="128"/>
      <c r="K23" s="127"/>
    </row>
    <row r="24" spans="1:12" ht="30" x14ac:dyDescent="0.25">
      <c r="A24" s="129">
        <v>11</v>
      </c>
      <c r="B24" s="130" t="s">
        <v>149</v>
      </c>
      <c r="C24" s="131" t="s">
        <v>147</v>
      </c>
      <c r="D24" s="132">
        <v>18.100000000000001</v>
      </c>
      <c r="E24" s="132"/>
      <c r="F24" s="132"/>
      <c r="G24" s="132"/>
      <c r="H24" s="132"/>
      <c r="I24" s="132"/>
      <c r="J24" s="132"/>
      <c r="K24" s="133"/>
    </row>
    <row r="25" spans="1:12" ht="15.75" x14ac:dyDescent="0.25">
      <c r="A25" s="43"/>
      <c r="B25" s="44" t="s">
        <v>51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1:12" ht="45" x14ac:dyDescent="0.25">
      <c r="A26" s="45">
        <v>1</v>
      </c>
      <c r="B26" s="46" t="s">
        <v>44</v>
      </c>
      <c r="C26" s="45" t="s">
        <v>41</v>
      </c>
      <c r="D26" s="47">
        <v>281.37</v>
      </c>
      <c r="E26" s="47"/>
      <c r="F26" s="47"/>
      <c r="G26" s="47"/>
      <c r="H26" s="47"/>
      <c r="I26" s="47"/>
      <c r="J26" s="47"/>
      <c r="K26" s="47"/>
    </row>
    <row r="27" spans="1:12" ht="30" x14ac:dyDescent="0.25">
      <c r="A27" s="45">
        <v>2</v>
      </c>
      <c r="B27" s="46" t="s">
        <v>45</v>
      </c>
      <c r="C27" s="45" t="s">
        <v>41</v>
      </c>
      <c r="D27" s="47">
        <v>28</v>
      </c>
      <c r="E27" s="47"/>
      <c r="F27" s="47"/>
      <c r="G27" s="47"/>
      <c r="H27" s="47"/>
      <c r="I27" s="47"/>
      <c r="J27" s="47"/>
      <c r="K27" s="47"/>
    </row>
    <row r="28" spans="1:12" ht="60" x14ac:dyDescent="0.25">
      <c r="A28" s="45">
        <v>3</v>
      </c>
      <c r="B28" s="46" t="s">
        <v>46</v>
      </c>
      <c r="C28" s="45" t="s">
        <v>41</v>
      </c>
      <c r="D28" s="47">
        <v>281.37</v>
      </c>
      <c r="E28" s="47"/>
      <c r="F28" s="47"/>
      <c r="G28" s="47"/>
      <c r="H28" s="47"/>
      <c r="I28" s="47"/>
      <c r="J28" s="47"/>
      <c r="K28" s="47"/>
    </row>
    <row r="29" spans="1:12" x14ac:dyDescent="0.25">
      <c r="A29" s="43"/>
      <c r="B29" s="48" t="s">
        <v>42</v>
      </c>
      <c r="C29" s="43" t="s">
        <v>43</v>
      </c>
      <c r="D29" s="49">
        <v>191.94</v>
      </c>
      <c r="E29" s="49"/>
      <c r="F29" s="49"/>
      <c r="G29" s="49"/>
      <c r="H29" s="49"/>
      <c r="I29" s="49"/>
      <c r="J29" s="49"/>
      <c r="K29" s="49"/>
    </row>
    <row r="30" spans="1:12" ht="45" x14ac:dyDescent="0.25">
      <c r="A30" s="45">
        <v>4</v>
      </c>
      <c r="B30" s="46" t="s">
        <v>144</v>
      </c>
      <c r="C30" s="45" t="s">
        <v>47</v>
      </c>
      <c r="D30" s="47">
        <v>4</v>
      </c>
      <c r="E30" s="47"/>
      <c r="F30" s="47"/>
      <c r="G30" s="47"/>
      <c r="H30" s="47"/>
      <c r="I30" s="47"/>
      <c r="J30" s="47"/>
      <c r="K30" s="47"/>
    </row>
    <row r="31" spans="1:12" ht="45" x14ac:dyDescent="0.25">
      <c r="A31" s="45">
        <v>5</v>
      </c>
      <c r="B31" s="46" t="s">
        <v>145</v>
      </c>
      <c r="C31" s="45" t="s">
        <v>47</v>
      </c>
      <c r="D31" s="47">
        <v>10</v>
      </c>
      <c r="E31" s="47"/>
      <c r="F31" s="47"/>
      <c r="G31" s="47"/>
      <c r="H31" s="47"/>
      <c r="I31" s="47"/>
      <c r="J31" s="47"/>
      <c r="K31" s="47"/>
    </row>
    <row r="32" spans="1:12" ht="60" x14ac:dyDescent="0.25">
      <c r="A32" s="45">
        <v>6</v>
      </c>
      <c r="B32" s="46" t="s">
        <v>52</v>
      </c>
      <c r="C32" s="45" t="s">
        <v>41</v>
      </c>
      <c r="D32" s="47">
        <v>808.32</v>
      </c>
      <c r="E32" s="47"/>
      <c r="F32" s="47"/>
      <c r="G32" s="47"/>
      <c r="H32" s="47"/>
      <c r="I32" s="47"/>
      <c r="J32" s="47"/>
      <c r="K32" s="47"/>
    </row>
    <row r="33" spans="1:12" ht="30.75" thickBot="1" x14ac:dyDescent="0.3">
      <c r="A33" s="45">
        <v>7</v>
      </c>
      <c r="B33" s="46" t="s">
        <v>49</v>
      </c>
      <c r="C33" s="45" t="s">
        <v>41</v>
      </c>
      <c r="D33" s="47">
        <v>291.37</v>
      </c>
      <c r="E33" s="47"/>
      <c r="F33" s="47"/>
      <c r="G33" s="47"/>
      <c r="H33" s="47"/>
      <c r="I33" s="47"/>
      <c r="J33" s="47"/>
      <c r="K33" s="47"/>
    </row>
    <row r="34" spans="1:12" x14ac:dyDescent="0.25">
      <c r="B34" s="60" t="s">
        <v>58</v>
      </c>
      <c r="C34" s="61"/>
      <c r="D34" s="62"/>
      <c r="E34" s="62"/>
      <c r="F34" s="62"/>
      <c r="G34" s="62"/>
      <c r="H34" s="62"/>
      <c r="I34" s="62"/>
      <c r="J34" s="62"/>
      <c r="K34" s="63"/>
    </row>
    <row r="35" spans="1:12" x14ac:dyDescent="0.25">
      <c r="B35" s="64" t="s">
        <v>59</v>
      </c>
      <c r="C35" s="45"/>
      <c r="D35" s="47"/>
      <c r="E35" s="47"/>
      <c r="F35" s="47"/>
      <c r="G35" s="47"/>
      <c r="H35" s="47"/>
      <c r="I35" s="47"/>
      <c r="J35" s="47"/>
      <c r="K35" s="65"/>
      <c r="L35" s="138"/>
    </row>
    <row r="36" spans="1:12" x14ac:dyDescent="0.25">
      <c r="B36" s="64" t="s">
        <v>58</v>
      </c>
      <c r="C36" s="45"/>
      <c r="D36" s="47"/>
      <c r="E36" s="47"/>
      <c r="F36" s="47"/>
      <c r="G36" s="47"/>
      <c r="H36" s="47"/>
      <c r="I36" s="47"/>
      <c r="J36" s="47"/>
      <c r="K36" s="65"/>
    </row>
    <row r="37" spans="1:12" x14ac:dyDescent="0.25">
      <c r="B37" s="64" t="s">
        <v>60</v>
      </c>
      <c r="C37" s="45"/>
      <c r="D37" s="47"/>
      <c r="E37" s="47"/>
      <c r="F37" s="47"/>
      <c r="G37" s="47"/>
      <c r="H37" s="47"/>
      <c r="I37" s="47"/>
      <c r="J37" s="47"/>
      <c r="K37" s="65"/>
    </row>
    <row r="38" spans="1:12" ht="15.75" thickBot="1" x14ac:dyDescent="0.3">
      <c r="B38" s="66" t="s">
        <v>61</v>
      </c>
      <c r="C38" s="67"/>
      <c r="D38" s="68"/>
      <c r="E38" s="68"/>
      <c r="F38" s="68"/>
      <c r="G38" s="68"/>
      <c r="H38" s="68"/>
      <c r="I38" s="68"/>
      <c r="J38" s="68"/>
      <c r="K38" s="69"/>
    </row>
  </sheetData>
  <mergeCells count="14">
    <mergeCell ref="A1:K1"/>
    <mergeCell ref="A2:K2"/>
    <mergeCell ref="A7:A8"/>
    <mergeCell ref="B7:B8"/>
    <mergeCell ref="C7:C8"/>
    <mergeCell ref="A3:K3"/>
    <mergeCell ref="A4:K4"/>
    <mergeCell ref="A5:K5"/>
    <mergeCell ref="A6:D6"/>
    <mergeCell ref="E6:J6"/>
    <mergeCell ref="E7:F7"/>
    <mergeCell ref="G7:H7"/>
    <mergeCell ref="I7:J7"/>
    <mergeCell ref="K7:K8"/>
  </mergeCells>
  <pageMargins left="0.7" right="0.7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zoomScaleNormal="100" workbookViewId="0">
      <selection activeCell="A24" sqref="A21:XFD24"/>
    </sheetView>
  </sheetViews>
  <sheetFormatPr defaultRowHeight="15" x14ac:dyDescent="0.25"/>
  <cols>
    <col min="1" max="1" width="4.7109375" customWidth="1"/>
    <col min="2" max="2" width="36.5703125" customWidth="1"/>
  </cols>
  <sheetData>
    <row r="1" spans="1:11" ht="15" customHeight="1" x14ac:dyDescent="0.25">
      <c r="A1" s="177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8.75" customHeight="1" x14ac:dyDescent="0.25">
      <c r="A2" s="180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ht="15.75" x14ac:dyDescent="0.25">
      <c r="A3" s="159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5" customHeight="1" x14ac:dyDescent="0.25">
      <c r="A4" s="183" t="s">
        <v>29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x14ac:dyDescent="0.25">
      <c r="A5" s="186" t="s">
        <v>105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</row>
    <row r="6" spans="1:11" ht="15" customHeight="1" x14ac:dyDescent="0.25">
      <c r="A6" s="168"/>
      <c r="B6" s="169"/>
      <c r="C6" s="169"/>
      <c r="D6" s="169"/>
      <c r="E6" s="170" t="s">
        <v>25</v>
      </c>
      <c r="F6" s="170"/>
      <c r="G6" s="170"/>
      <c r="H6" s="170"/>
      <c r="I6" s="170"/>
      <c r="J6" s="170"/>
      <c r="K6" s="15" t="e">
        <f>#REF!</f>
        <v>#REF!</v>
      </c>
    </row>
    <row r="7" spans="1:11" ht="27.75" customHeight="1" x14ac:dyDescent="0.25">
      <c r="A7" s="189" t="s">
        <v>33</v>
      </c>
      <c r="B7" s="189" t="s">
        <v>34</v>
      </c>
      <c r="C7" s="191" t="s">
        <v>35</v>
      </c>
      <c r="D7" s="135"/>
      <c r="E7" s="193" t="s">
        <v>36</v>
      </c>
      <c r="F7" s="194"/>
      <c r="G7" s="193" t="s">
        <v>37</v>
      </c>
      <c r="H7" s="194"/>
      <c r="I7" s="193" t="s">
        <v>38</v>
      </c>
      <c r="J7" s="194"/>
      <c r="K7" s="189" t="s">
        <v>39</v>
      </c>
    </row>
    <row r="8" spans="1:11" ht="72" customHeight="1" x14ac:dyDescent="0.25">
      <c r="A8" s="190"/>
      <c r="B8" s="190"/>
      <c r="C8" s="192"/>
      <c r="D8" s="40" t="s">
        <v>39</v>
      </c>
      <c r="E8" s="39" t="s">
        <v>40</v>
      </c>
      <c r="F8" s="40" t="s">
        <v>39</v>
      </c>
      <c r="G8" s="39" t="s">
        <v>40</v>
      </c>
      <c r="H8" s="40" t="s">
        <v>39</v>
      </c>
      <c r="I8" s="39" t="s">
        <v>40</v>
      </c>
      <c r="J8" s="40" t="s">
        <v>39</v>
      </c>
      <c r="K8" s="190"/>
    </row>
    <row r="9" spans="1:11" x14ac:dyDescent="0.25">
      <c r="A9" s="41" t="s">
        <v>7</v>
      </c>
      <c r="B9" s="41">
        <v>3</v>
      </c>
      <c r="C9" s="42">
        <v>4</v>
      </c>
      <c r="D9" s="41">
        <v>6</v>
      </c>
      <c r="E9" s="41">
        <v>7</v>
      </c>
      <c r="F9" s="41">
        <v>8</v>
      </c>
      <c r="G9" s="41">
        <v>9</v>
      </c>
      <c r="H9" s="41">
        <v>10</v>
      </c>
      <c r="I9" s="41">
        <v>11</v>
      </c>
      <c r="J9" s="41">
        <v>12</v>
      </c>
      <c r="K9" s="41">
        <v>13</v>
      </c>
    </row>
    <row r="10" spans="1:11" ht="15.75" x14ac:dyDescent="0.25">
      <c r="A10" s="43"/>
      <c r="B10" s="44" t="s">
        <v>57</v>
      </c>
      <c r="C10" s="43"/>
      <c r="D10" s="49"/>
      <c r="E10" s="49"/>
      <c r="F10" s="49"/>
      <c r="G10" s="49"/>
      <c r="H10" s="49"/>
      <c r="I10" s="49"/>
      <c r="J10" s="49"/>
      <c r="K10" s="49"/>
    </row>
    <row r="11" spans="1:11" ht="45" x14ac:dyDescent="0.25">
      <c r="A11" s="45">
        <v>1</v>
      </c>
      <c r="B11" s="46" t="s">
        <v>150</v>
      </c>
      <c r="C11" s="45" t="s">
        <v>47</v>
      </c>
      <c r="D11" s="59">
        <v>123</v>
      </c>
      <c r="E11" s="47"/>
      <c r="F11" s="47"/>
      <c r="G11" s="47"/>
      <c r="H11" s="47"/>
      <c r="I11" s="47"/>
      <c r="J11" s="47"/>
      <c r="K11" s="47"/>
    </row>
    <row r="12" spans="1:11" x14ac:dyDescent="0.25">
      <c r="A12" s="45">
        <v>2</v>
      </c>
      <c r="B12" s="46" t="s">
        <v>151</v>
      </c>
      <c r="C12" s="45" t="s">
        <v>43</v>
      </c>
      <c r="D12" s="47">
        <f>SUM(D13:D14)</f>
        <v>300</v>
      </c>
      <c r="E12" s="47"/>
      <c r="F12" s="47"/>
      <c r="G12" s="47"/>
      <c r="H12" s="47"/>
      <c r="I12" s="47"/>
      <c r="J12" s="47"/>
      <c r="K12" s="47"/>
    </row>
    <row r="13" spans="1:11" ht="17.25" x14ac:dyDescent="0.25">
      <c r="A13" s="43"/>
      <c r="B13" s="137" t="s">
        <v>153</v>
      </c>
      <c r="C13" s="43" t="s">
        <v>43</v>
      </c>
      <c r="D13" s="136">
        <v>200</v>
      </c>
      <c r="E13" s="49"/>
      <c r="F13" s="49"/>
      <c r="G13" s="49"/>
      <c r="H13" s="49"/>
      <c r="I13" s="49"/>
      <c r="J13" s="49"/>
      <c r="K13" s="49"/>
    </row>
    <row r="14" spans="1:11" ht="17.25" x14ac:dyDescent="0.25">
      <c r="A14" s="43"/>
      <c r="B14" s="137" t="s">
        <v>152</v>
      </c>
      <c r="C14" s="43" t="s">
        <v>43</v>
      </c>
      <c r="D14" s="136">
        <v>100</v>
      </c>
      <c r="E14" s="49"/>
      <c r="F14" s="49"/>
      <c r="G14" s="49"/>
      <c r="H14" s="49"/>
      <c r="I14" s="49"/>
      <c r="J14" s="49"/>
      <c r="K14" s="49"/>
    </row>
    <row r="15" spans="1:11" ht="15.75" x14ac:dyDescent="0.25">
      <c r="A15" s="43"/>
      <c r="B15" s="44" t="s">
        <v>50</v>
      </c>
      <c r="C15" s="43"/>
      <c r="D15" s="49"/>
      <c r="E15" s="49"/>
      <c r="F15" s="49"/>
      <c r="G15" s="49"/>
      <c r="H15" s="49"/>
      <c r="I15" s="49"/>
      <c r="J15" s="49"/>
      <c r="K15" s="49"/>
    </row>
    <row r="16" spans="1:11" ht="30" x14ac:dyDescent="0.25">
      <c r="A16" s="45">
        <v>1</v>
      </c>
      <c r="B16" s="46" t="s">
        <v>53</v>
      </c>
      <c r="C16" s="45" t="s">
        <v>47</v>
      </c>
      <c r="D16" s="59">
        <v>83</v>
      </c>
      <c r="E16" s="47"/>
      <c r="F16" s="47"/>
      <c r="G16" s="47"/>
      <c r="H16" s="47"/>
      <c r="I16" s="47"/>
      <c r="J16" s="47"/>
      <c r="K16" s="47"/>
    </row>
    <row r="17" spans="1:11" ht="45" x14ac:dyDescent="0.25">
      <c r="A17" s="45">
        <v>2</v>
      </c>
      <c r="B17" s="46" t="s">
        <v>54</v>
      </c>
      <c r="C17" s="45" t="s">
        <v>47</v>
      </c>
      <c r="D17" s="59">
        <v>83</v>
      </c>
      <c r="E17" s="47"/>
      <c r="F17" s="47"/>
      <c r="G17" s="47"/>
      <c r="H17" s="47"/>
      <c r="I17" s="47"/>
      <c r="J17" s="47"/>
      <c r="K17" s="47"/>
    </row>
    <row r="18" spans="1:11" ht="15.75" x14ac:dyDescent="0.25">
      <c r="A18" s="43"/>
      <c r="B18" s="44" t="s">
        <v>51</v>
      </c>
      <c r="C18" s="43"/>
      <c r="D18" s="118"/>
      <c r="E18" s="49"/>
      <c r="F18" s="49"/>
      <c r="G18" s="49"/>
      <c r="H18" s="49"/>
      <c r="I18" s="49"/>
      <c r="J18" s="49"/>
      <c r="K18" s="49"/>
    </row>
    <row r="19" spans="1:11" ht="30" x14ac:dyDescent="0.25">
      <c r="A19" s="45">
        <v>1</v>
      </c>
      <c r="B19" s="46" t="s">
        <v>53</v>
      </c>
      <c r="C19" s="45" t="s">
        <v>47</v>
      </c>
      <c r="D19" s="59">
        <v>42</v>
      </c>
      <c r="E19" s="47"/>
      <c r="F19" s="47"/>
      <c r="G19" s="47"/>
      <c r="H19" s="47"/>
      <c r="I19" s="47"/>
      <c r="J19" s="47"/>
      <c r="K19" s="47"/>
    </row>
    <row r="20" spans="1:11" ht="45.75" thickBot="1" x14ac:dyDescent="0.3">
      <c r="A20" s="45">
        <v>2</v>
      </c>
      <c r="B20" s="46" t="s">
        <v>54</v>
      </c>
      <c r="C20" s="45" t="s">
        <v>47</v>
      </c>
      <c r="D20" s="59">
        <v>42</v>
      </c>
      <c r="E20" s="47"/>
      <c r="F20" s="47"/>
      <c r="G20" s="47"/>
      <c r="H20" s="47"/>
      <c r="I20" s="47"/>
      <c r="J20" s="47"/>
      <c r="K20" s="47"/>
    </row>
    <row r="21" spans="1:11" x14ac:dyDescent="0.25">
      <c r="B21" s="60" t="s">
        <v>58</v>
      </c>
      <c r="C21" s="61"/>
      <c r="D21" s="62"/>
      <c r="E21" s="62"/>
      <c r="F21" s="62"/>
      <c r="G21" s="62"/>
      <c r="H21" s="62"/>
      <c r="I21" s="62"/>
      <c r="J21" s="62"/>
      <c r="K21" s="63"/>
    </row>
    <row r="22" spans="1:11" ht="45" x14ac:dyDescent="0.25">
      <c r="B22" s="64" t="s">
        <v>62</v>
      </c>
      <c r="C22" s="45"/>
      <c r="D22" s="47"/>
      <c r="E22" s="47"/>
      <c r="F22" s="47"/>
      <c r="G22" s="47"/>
      <c r="H22" s="47"/>
      <c r="I22" s="47"/>
      <c r="J22" s="47"/>
      <c r="K22" s="65"/>
    </row>
    <row r="23" spans="1:11" x14ac:dyDescent="0.25">
      <c r="B23" s="64" t="s">
        <v>58</v>
      </c>
      <c r="C23" s="45"/>
      <c r="D23" s="47"/>
      <c r="E23" s="47"/>
      <c r="F23" s="47"/>
      <c r="G23" s="47"/>
      <c r="H23" s="47"/>
      <c r="I23" s="47"/>
      <c r="J23" s="47"/>
      <c r="K23" s="65"/>
    </row>
    <row r="24" spans="1:11" x14ac:dyDescent="0.25">
      <c r="B24" s="64" t="s">
        <v>63</v>
      </c>
      <c r="C24" s="45"/>
      <c r="D24" s="47"/>
      <c r="E24" s="47"/>
      <c r="F24" s="47"/>
      <c r="G24" s="47"/>
      <c r="H24" s="47"/>
      <c r="I24" s="47"/>
      <c r="J24" s="47"/>
      <c r="K24" s="65"/>
    </row>
    <row r="25" spans="1:11" ht="30" x14ac:dyDescent="0.25">
      <c r="B25" s="64" t="s">
        <v>64</v>
      </c>
      <c r="C25" s="45"/>
      <c r="D25" s="47"/>
      <c r="E25" s="47"/>
      <c r="F25" s="47"/>
      <c r="G25" s="47"/>
      <c r="H25" s="47"/>
      <c r="I25" s="47"/>
      <c r="J25" s="47"/>
      <c r="K25" s="65"/>
    </row>
  </sheetData>
  <mergeCells count="14">
    <mergeCell ref="A1:K1"/>
    <mergeCell ref="A2:K2"/>
    <mergeCell ref="A7:A8"/>
    <mergeCell ref="B7:B8"/>
    <mergeCell ref="C7:C8"/>
    <mergeCell ref="A3:K3"/>
    <mergeCell ref="A4:K4"/>
    <mergeCell ref="A5:K5"/>
    <mergeCell ref="A6:D6"/>
    <mergeCell ref="E6:J6"/>
    <mergeCell ref="E7:F7"/>
    <mergeCell ref="G7:H7"/>
    <mergeCell ref="I7:J7"/>
    <mergeCell ref="K7:K8"/>
  </mergeCells>
  <pageMargins left="0.7" right="0.7" top="0.75" bottom="0.75" header="0.3" footer="0.3"/>
  <pageSetup paperSize="9" scale="9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A33" sqref="A33"/>
    </sheetView>
  </sheetViews>
  <sheetFormatPr defaultRowHeight="15" x14ac:dyDescent="0.25"/>
  <cols>
    <col min="1" max="1" width="5" customWidth="1"/>
    <col min="2" max="2" width="36.5703125" customWidth="1"/>
  </cols>
  <sheetData>
    <row r="1" spans="1:11" ht="15" customHeight="1" x14ac:dyDescent="0.25">
      <c r="A1" s="177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8.75" customHeight="1" x14ac:dyDescent="0.25">
      <c r="A2" s="180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ht="15.75" x14ac:dyDescent="0.25">
      <c r="A3" s="159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5" customHeight="1" x14ac:dyDescent="0.25">
      <c r="A4" s="183" t="s">
        <v>29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x14ac:dyDescent="0.25">
      <c r="A5" s="186" t="s">
        <v>134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</row>
    <row r="6" spans="1:11" ht="15" customHeight="1" x14ac:dyDescent="0.25">
      <c r="A6" s="168"/>
      <c r="B6" s="169"/>
      <c r="C6" s="169"/>
      <c r="D6" s="169"/>
      <c r="E6" s="170" t="s">
        <v>25</v>
      </c>
      <c r="F6" s="170"/>
      <c r="G6" s="170"/>
      <c r="H6" s="170"/>
      <c r="I6" s="170"/>
      <c r="J6" s="170"/>
      <c r="K6" s="15" t="e">
        <f>#REF!</f>
        <v>#REF!</v>
      </c>
    </row>
    <row r="7" spans="1:11" ht="34.5" customHeight="1" x14ac:dyDescent="0.25">
      <c r="A7" s="189" t="s">
        <v>33</v>
      </c>
      <c r="B7" s="189" t="s">
        <v>34</v>
      </c>
      <c r="C7" s="191" t="s">
        <v>35</v>
      </c>
      <c r="D7" s="135"/>
      <c r="E7" s="193" t="s">
        <v>36</v>
      </c>
      <c r="F7" s="194"/>
      <c r="G7" s="193" t="s">
        <v>37</v>
      </c>
      <c r="H7" s="194"/>
      <c r="I7" s="193" t="s">
        <v>38</v>
      </c>
      <c r="J7" s="194"/>
      <c r="K7" s="189" t="s">
        <v>39</v>
      </c>
    </row>
    <row r="8" spans="1:11" ht="67.5" customHeight="1" x14ac:dyDescent="0.25">
      <c r="A8" s="190"/>
      <c r="B8" s="190"/>
      <c r="C8" s="192"/>
      <c r="D8" s="40" t="s">
        <v>39</v>
      </c>
      <c r="E8" s="39" t="s">
        <v>40</v>
      </c>
      <c r="F8" s="40" t="s">
        <v>39</v>
      </c>
      <c r="G8" s="39" t="s">
        <v>40</v>
      </c>
      <c r="H8" s="40" t="s">
        <v>39</v>
      </c>
      <c r="I8" s="39" t="s">
        <v>40</v>
      </c>
      <c r="J8" s="40" t="s">
        <v>39</v>
      </c>
      <c r="K8" s="190"/>
    </row>
    <row r="9" spans="1:11" x14ac:dyDescent="0.25">
      <c r="A9" s="41" t="s">
        <v>7</v>
      </c>
      <c r="B9" s="41">
        <v>3</v>
      </c>
      <c r="C9" s="42">
        <v>4</v>
      </c>
      <c r="D9" s="41">
        <v>6</v>
      </c>
      <c r="E9" s="41">
        <v>7</v>
      </c>
      <c r="F9" s="41">
        <v>8</v>
      </c>
      <c r="G9" s="41">
        <v>9</v>
      </c>
      <c r="H9" s="41">
        <v>10</v>
      </c>
      <c r="I9" s="41">
        <v>11</v>
      </c>
      <c r="J9" s="41">
        <v>12</v>
      </c>
      <c r="K9" s="41">
        <v>13</v>
      </c>
    </row>
    <row r="10" spans="1:11" x14ac:dyDescent="0.25">
      <c r="A10" s="45">
        <v>1</v>
      </c>
      <c r="B10" s="121" t="s">
        <v>107</v>
      </c>
      <c r="C10" s="45" t="s">
        <v>43</v>
      </c>
      <c r="D10" s="47">
        <v>42</v>
      </c>
      <c r="E10" s="47"/>
      <c r="F10" s="47"/>
      <c r="G10" s="47"/>
      <c r="H10" s="47"/>
      <c r="I10" s="47"/>
      <c r="J10" s="47"/>
      <c r="K10" s="47"/>
    </row>
    <row r="11" spans="1:11" ht="30" x14ac:dyDescent="0.25">
      <c r="A11" s="45">
        <v>2</v>
      </c>
      <c r="B11" s="46" t="s">
        <v>108</v>
      </c>
      <c r="C11" s="45" t="s">
        <v>109</v>
      </c>
      <c r="D11" s="47">
        <v>4.2</v>
      </c>
      <c r="E11" s="47"/>
      <c r="F11" s="47"/>
      <c r="G11" s="47"/>
      <c r="H11" s="47"/>
      <c r="I11" s="47"/>
      <c r="J11" s="47"/>
      <c r="K11" s="47"/>
    </row>
    <row r="12" spans="1:11" ht="62.25" x14ac:dyDescent="0.25">
      <c r="A12" s="45">
        <v>3</v>
      </c>
      <c r="B12" s="46" t="s">
        <v>113</v>
      </c>
      <c r="C12" s="45" t="s">
        <v>109</v>
      </c>
      <c r="D12" s="47">
        <v>136</v>
      </c>
      <c r="E12" s="47"/>
      <c r="F12" s="47"/>
      <c r="G12" s="47"/>
      <c r="H12" s="47"/>
      <c r="I12" s="47"/>
      <c r="J12" s="47"/>
      <c r="K12" s="47"/>
    </row>
    <row r="13" spans="1:11" s="123" customFormat="1" ht="17.25" x14ac:dyDescent="0.25">
      <c r="A13" s="45">
        <v>4</v>
      </c>
      <c r="B13" s="46" t="s">
        <v>110</v>
      </c>
      <c r="C13" s="45" t="s">
        <v>109</v>
      </c>
      <c r="D13" s="47">
        <f>D12*0.1</f>
        <v>13.600000000000001</v>
      </c>
      <c r="E13" s="47"/>
      <c r="F13" s="47"/>
      <c r="G13" s="47"/>
      <c r="H13" s="47"/>
      <c r="I13" s="47"/>
      <c r="J13" s="47"/>
      <c r="K13" s="47"/>
    </row>
    <row r="14" spans="1:11" ht="30" x14ac:dyDescent="0.25">
      <c r="A14" s="45">
        <v>5</v>
      </c>
      <c r="B14" s="122" t="s">
        <v>111</v>
      </c>
      <c r="C14" s="45" t="s">
        <v>109</v>
      </c>
      <c r="D14" s="47">
        <v>32</v>
      </c>
      <c r="E14" s="47"/>
      <c r="F14" s="47"/>
      <c r="G14" s="47"/>
      <c r="H14" s="47"/>
      <c r="I14" s="47"/>
      <c r="J14" s="47"/>
      <c r="K14" s="47"/>
    </row>
    <row r="15" spans="1:11" ht="30" x14ac:dyDescent="0.25">
      <c r="A15" s="45">
        <v>6</v>
      </c>
      <c r="B15" s="46" t="s">
        <v>124</v>
      </c>
      <c r="C15" s="45" t="s">
        <v>43</v>
      </c>
      <c r="D15" s="47">
        <v>80</v>
      </c>
      <c r="E15" s="47"/>
      <c r="F15" s="47"/>
      <c r="G15" s="47"/>
      <c r="H15" s="47"/>
      <c r="I15" s="47"/>
      <c r="J15" s="47"/>
      <c r="K15" s="47"/>
    </row>
    <row r="16" spans="1:11" ht="32.25" x14ac:dyDescent="0.25">
      <c r="A16" s="45">
        <v>8</v>
      </c>
      <c r="B16" s="46" t="s">
        <v>112</v>
      </c>
      <c r="C16" s="45" t="s">
        <v>109</v>
      </c>
      <c r="D16" s="47">
        <v>104</v>
      </c>
      <c r="E16" s="47"/>
      <c r="F16" s="47"/>
      <c r="G16" s="47"/>
      <c r="H16" s="47"/>
      <c r="I16" s="47"/>
      <c r="J16" s="47"/>
      <c r="K16" s="47"/>
    </row>
    <row r="17" spans="1:11" ht="45" x14ac:dyDescent="0.25">
      <c r="A17" s="45">
        <v>9</v>
      </c>
      <c r="B17" s="46" t="s">
        <v>115</v>
      </c>
      <c r="C17" s="45" t="s">
        <v>114</v>
      </c>
      <c r="D17" s="47">
        <v>72.48</v>
      </c>
      <c r="E17" s="47"/>
      <c r="F17" s="47"/>
      <c r="G17" s="47"/>
      <c r="H17" s="47"/>
      <c r="I17" s="47"/>
      <c r="J17" s="47"/>
      <c r="K17" s="47"/>
    </row>
    <row r="18" spans="1:11" ht="45" x14ac:dyDescent="0.25">
      <c r="A18" s="50">
        <v>10</v>
      </c>
      <c r="B18" s="51" t="s">
        <v>117</v>
      </c>
      <c r="C18" s="50" t="s">
        <v>109</v>
      </c>
      <c r="D18" s="52">
        <v>4.2</v>
      </c>
      <c r="E18" s="52"/>
      <c r="F18" s="52"/>
      <c r="G18" s="52"/>
      <c r="H18" s="52"/>
      <c r="I18" s="52"/>
      <c r="J18" s="52"/>
      <c r="K18" s="52"/>
    </row>
    <row r="19" spans="1:11" x14ac:dyDescent="0.25">
      <c r="A19" s="53"/>
      <c r="B19" s="54" t="s">
        <v>116</v>
      </c>
      <c r="C19" s="53" t="s">
        <v>43</v>
      </c>
      <c r="D19" s="55">
        <v>210</v>
      </c>
      <c r="E19" s="55"/>
      <c r="F19" s="55"/>
      <c r="G19" s="55"/>
      <c r="H19" s="55"/>
      <c r="I19" s="55"/>
      <c r="J19" s="55"/>
      <c r="K19" s="55"/>
    </row>
    <row r="20" spans="1:11" ht="30" x14ac:dyDescent="0.25">
      <c r="A20" s="45">
        <v>11</v>
      </c>
      <c r="B20" s="46" t="s">
        <v>118</v>
      </c>
      <c r="C20" s="45" t="s">
        <v>47</v>
      </c>
      <c r="D20" s="47">
        <v>3</v>
      </c>
      <c r="E20" s="47"/>
      <c r="F20" s="47"/>
      <c r="G20" s="47"/>
      <c r="H20" s="47"/>
      <c r="I20" s="47"/>
      <c r="J20" s="47"/>
      <c r="K20" s="47"/>
    </row>
    <row r="21" spans="1:11" x14ac:dyDescent="0.25">
      <c r="A21" s="45">
        <v>12</v>
      </c>
      <c r="B21" s="46" t="s">
        <v>119</v>
      </c>
      <c r="C21" s="45" t="s">
        <v>47</v>
      </c>
      <c r="D21" s="47">
        <v>3</v>
      </c>
      <c r="E21" s="47"/>
      <c r="F21" s="47"/>
      <c r="G21" s="47"/>
      <c r="H21" s="47"/>
      <c r="I21" s="47"/>
      <c r="J21" s="47"/>
      <c r="K21" s="47"/>
    </row>
    <row r="22" spans="1:11" x14ac:dyDescent="0.25">
      <c r="A22" s="43"/>
      <c r="B22" s="48" t="s">
        <v>120</v>
      </c>
      <c r="C22" s="43" t="s">
        <v>47</v>
      </c>
      <c r="D22" s="49">
        <v>1</v>
      </c>
      <c r="E22" s="49"/>
      <c r="F22" s="49"/>
      <c r="G22" s="49"/>
      <c r="H22" s="49"/>
      <c r="I22" s="49"/>
      <c r="J22" s="49"/>
      <c r="K22" s="49"/>
    </row>
    <row r="23" spans="1:11" x14ac:dyDescent="0.25">
      <c r="A23" s="43"/>
      <c r="B23" s="48" t="s">
        <v>121</v>
      </c>
      <c r="C23" s="43" t="s">
        <v>47</v>
      </c>
      <c r="D23" s="49">
        <v>1</v>
      </c>
      <c r="E23" s="49"/>
      <c r="F23" s="49"/>
      <c r="G23" s="49"/>
      <c r="H23" s="49"/>
      <c r="I23" s="49"/>
      <c r="J23" s="49"/>
      <c r="K23" s="49"/>
    </row>
    <row r="24" spans="1:11" x14ac:dyDescent="0.25">
      <c r="A24" s="43"/>
      <c r="B24" s="48" t="s">
        <v>122</v>
      </c>
      <c r="C24" s="43" t="s">
        <v>47</v>
      </c>
      <c r="D24" s="49">
        <v>1</v>
      </c>
      <c r="E24" s="49"/>
      <c r="F24" s="49"/>
      <c r="G24" s="49"/>
      <c r="H24" s="49"/>
      <c r="I24" s="49"/>
      <c r="J24" s="49"/>
      <c r="K24" s="49"/>
    </row>
    <row r="25" spans="1:11" x14ac:dyDescent="0.25">
      <c r="A25" s="45">
        <v>13</v>
      </c>
      <c r="B25" s="46" t="s">
        <v>125</v>
      </c>
      <c r="C25" s="45" t="s">
        <v>47</v>
      </c>
      <c r="D25" s="47">
        <v>2</v>
      </c>
      <c r="E25" s="47"/>
      <c r="F25" s="47"/>
      <c r="G25" s="47"/>
      <c r="H25" s="47"/>
      <c r="I25" s="47"/>
      <c r="J25" s="47"/>
      <c r="K25" s="47"/>
    </row>
    <row r="26" spans="1:11" x14ac:dyDescent="0.25">
      <c r="A26" s="43"/>
      <c r="B26" s="48" t="s">
        <v>123</v>
      </c>
      <c r="C26" s="43" t="s">
        <v>47</v>
      </c>
      <c r="D26" s="49">
        <v>1</v>
      </c>
      <c r="E26" s="49"/>
      <c r="F26" s="49"/>
      <c r="G26" s="49"/>
      <c r="H26" s="49"/>
      <c r="I26" s="49"/>
      <c r="J26" s="49"/>
      <c r="K26" s="49"/>
    </row>
    <row r="27" spans="1:11" x14ac:dyDescent="0.25">
      <c r="A27" s="43"/>
      <c r="B27" s="48" t="s">
        <v>131</v>
      </c>
      <c r="C27" s="43" t="s">
        <v>47</v>
      </c>
      <c r="D27" s="49">
        <v>1</v>
      </c>
      <c r="E27" s="49"/>
      <c r="F27" s="49"/>
      <c r="G27" s="49"/>
      <c r="H27" s="49"/>
      <c r="I27" s="49"/>
      <c r="J27" s="49"/>
      <c r="K27" s="49"/>
    </row>
    <row r="28" spans="1:11" x14ac:dyDescent="0.25">
      <c r="A28" s="45">
        <v>14</v>
      </c>
      <c r="B28" s="46" t="s">
        <v>126</v>
      </c>
      <c r="C28" s="45" t="s">
        <v>47</v>
      </c>
      <c r="D28" s="47">
        <f>D29+D30+D31+D32</f>
        <v>11</v>
      </c>
      <c r="E28" s="47"/>
      <c r="F28" s="47"/>
      <c r="G28" s="47"/>
      <c r="H28" s="47"/>
      <c r="I28" s="47"/>
      <c r="J28" s="47"/>
      <c r="K28" s="47"/>
    </row>
    <row r="29" spans="1:11" x14ac:dyDescent="0.25">
      <c r="A29" s="43"/>
      <c r="B29" s="48" t="s">
        <v>127</v>
      </c>
      <c r="C29" s="43" t="s">
        <v>47</v>
      </c>
      <c r="D29" s="49">
        <v>7</v>
      </c>
      <c r="E29" s="49"/>
      <c r="F29" s="49"/>
      <c r="G29" s="49"/>
      <c r="H29" s="49"/>
      <c r="I29" s="49"/>
      <c r="J29" s="49"/>
      <c r="K29" s="49"/>
    </row>
    <row r="30" spans="1:11" x14ac:dyDescent="0.25">
      <c r="A30" s="43"/>
      <c r="B30" s="48" t="s">
        <v>128</v>
      </c>
      <c r="C30" s="43" t="s">
        <v>47</v>
      </c>
      <c r="D30" s="49">
        <v>2</v>
      </c>
      <c r="E30" s="49"/>
      <c r="F30" s="49"/>
      <c r="G30" s="49"/>
      <c r="H30" s="49"/>
      <c r="I30" s="49"/>
      <c r="J30" s="49"/>
      <c r="K30" s="49"/>
    </row>
    <row r="31" spans="1:11" x14ac:dyDescent="0.25">
      <c r="A31" s="43"/>
      <c r="B31" s="48" t="s">
        <v>129</v>
      </c>
      <c r="C31" s="43" t="s">
        <v>47</v>
      </c>
      <c r="D31" s="49">
        <v>1</v>
      </c>
      <c r="E31" s="49"/>
      <c r="F31" s="49"/>
      <c r="G31" s="49"/>
      <c r="H31" s="49"/>
      <c r="I31" s="49"/>
      <c r="J31" s="49"/>
      <c r="K31" s="49"/>
    </row>
    <row r="32" spans="1:11" x14ac:dyDescent="0.25">
      <c r="A32" s="43"/>
      <c r="B32" s="48" t="s">
        <v>130</v>
      </c>
      <c r="C32" s="43" t="s">
        <v>47</v>
      </c>
      <c r="D32" s="49">
        <v>1</v>
      </c>
      <c r="E32" s="49"/>
      <c r="F32" s="49"/>
      <c r="G32" s="49"/>
      <c r="H32" s="49"/>
      <c r="I32" s="49"/>
      <c r="J32" s="49"/>
      <c r="K32" s="49"/>
    </row>
    <row r="33" spans="1:11" ht="45.75" thickBot="1" x14ac:dyDescent="0.3">
      <c r="A33" s="45">
        <v>15</v>
      </c>
      <c r="B33" s="46" t="s">
        <v>132</v>
      </c>
      <c r="C33" s="45" t="s">
        <v>47</v>
      </c>
      <c r="D33" s="47">
        <v>1</v>
      </c>
      <c r="E33" s="47"/>
      <c r="F33" s="47"/>
      <c r="G33" s="47"/>
      <c r="H33" s="47"/>
      <c r="I33" s="47"/>
      <c r="J33" s="47"/>
      <c r="K33" s="47"/>
    </row>
    <row r="34" spans="1:11" x14ac:dyDescent="0.25">
      <c r="B34" s="60" t="s">
        <v>58</v>
      </c>
      <c r="C34" s="61"/>
      <c r="D34" s="62"/>
      <c r="E34" s="62"/>
      <c r="F34" s="62"/>
      <c r="G34" s="62"/>
      <c r="H34" s="62"/>
      <c r="I34" s="62"/>
      <c r="J34" s="62"/>
      <c r="K34" s="63"/>
    </row>
    <row r="35" spans="1:11" x14ac:dyDescent="0.25">
      <c r="B35" s="64" t="s">
        <v>59</v>
      </c>
      <c r="C35" s="45"/>
      <c r="D35" s="47"/>
      <c r="E35" s="47"/>
      <c r="F35" s="47"/>
      <c r="G35" s="47"/>
      <c r="H35" s="47"/>
      <c r="I35" s="47"/>
      <c r="J35" s="47"/>
      <c r="K35" s="65"/>
    </row>
    <row r="36" spans="1:11" x14ac:dyDescent="0.25">
      <c r="B36" s="64" t="s">
        <v>58</v>
      </c>
      <c r="C36" s="45"/>
      <c r="D36" s="47"/>
      <c r="E36" s="47"/>
      <c r="F36" s="47"/>
      <c r="G36" s="47"/>
      <c r="H36" s="47"/>
      <c r="I36" s="47"/>
      <c r="J36" s="47"/>
      <c r="K36" s="65"/>
    </row>
    <row r="37" spans="1:11" x14ac:dyDescent="0.25">
      <c r="B37" s="64" t="s">
        <v>60</v>
      </c>
      <c r="C37" s="45"/>
      <c r="D37" s="47"/>
      <c r="E37" s="47"/>
      <c r="F37" s="47"/>
      <c r="G37" s="47"/>
      <c r="H37" s="47"/>
      <c r="I37" s="47"/>
      <c r="J37" s="47"/>
      <c r="K37" s="65"/>
    </row>
    <row r="38" spans="1:11" ht="30.75" thickBot="1" x14ac:dyDescent="0.3">
      <c r="B38" s="66" t="s">
        <v>133</v>
      </c>
      <c r="C38" s="67"/>
      <c r="D38" s="68"/>
      <c r="E38" s="68"/>
      <c r="F38" s="68"/>
      <c r="G38" s="68"/>
      <c r="H38" s="68"/>
      <c r="I38" s="68"/>
      <c r="J38" s="68"/>
      <c r="K38" s="69"/>
    </row>
  </sheetData>
  <mergeCells count="14">
    <mergeCell ref="A1:K1"/>
    <mergeCell ref="A2:K2"/>
    <mergeCell ref="A3:K3"/>
    <mergeCell ref="A4:K4"/>
    <mergeCell ref="A5:K5"/>
    <mergeCell ref="K7:K8"/>
    <mergeCell ref="A6:D6"/>
    <mergeCell ref="E6:J6"/>
    <mergeCell ref="A7:A8"/>
    <mergeCell ref="B7:B8"/>
    <mergeCell ref="C7:C8"/>
    <mergeCell ref="E7:F7"/>
    <mergeCell ref="G7:H7"/>
    <mergeCell ref="I7:J7"/>
  </mergeCells>
  <pageMargins left="0.7" right="0.7" top="0.75" bottom="0.75" header="0.3" footer="0.3"/>
  <pageSetup paperSize="9"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F10" sqref="F10"/>
    </sheetView>
  </sheetViews>
  <sheetFormatPr defaultRowHeight="15" x14ac:dyDescent="0.25"/>
  <cols>
    <col min="1" max="1" width="5" customWidth="1"/>
    <col min="2" max="2" width="36.140625" customWidth="1"/>
  </cols>
  <sheetData>
    <row r="1" spans="1:11" ht="19.5" x14ac:dyDescent="0.25">
      <c r="A1" s="177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5.75" x14ac:dyDescent="0.25">
      <c r="A2" s="180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ht="15.75" x14ac:dyDescent="0.25">
      <c r="A3" s="159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5.75" x14ac:dyDescent="0.25">
      <c r="A4" s="183" t="s">
        <v>29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x14ac:dyDescent="0.25">
      <c r="A5" s="186" t="s">
        <v>136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</row>
    <row r="6" spans="1:11" x14ac:dyDescent="0.25">
      <c r="A6" s="168"/>
      <c r="B6" s="169"/>
      <c r="C6" s="169"/>
      <c r="D6" s="169"/>
      <c r="E6" s="170" t="s">
        <v>25</v>
      </c>
      <c r="F6" s="170"/>
      <c r="G6" s="170"/>
      <c r="H6" s="170"/>
      <c r="I6" s="170"/>
      <c r="J6" s="170"/>
      <c r="K6" s="15" t="e">
        <f>#REF!</f>
        <v>#REF!</v>
      </c>
    </row>
    <row r="7" spans="1:11" ht="30.75" customHeight="1" x14ac:dyDescent="0.25">
      <c r="A7" s="189" t="s">
        <v>33</v>
      </c>
      <c r="B7" s="189" t="s">
        <v>34</v>
      </c>
      <c r="C7" s="191" t="s">
        <v>35</v>
      </c>
      <c r="D7" s="135"/>
      <c r="E7" s="193" t="s">
        <v>36</v>
      </c>
      <c r="F7" s="194"/>
      <c r="G7" s="193" t="s">
        <v>37</v>
      </c>
      <c r="H7" s="194"/>
      <c r="I7" s="193" t="s">
        <v>38</v>
      </c>
      <c r="J7" s="194"/>
      <c r="K7" s="189" t="s">
        <v>39</v>
      </c>
    </row>
    <row r="8" spans="1:11" ht="63.75" customHeight="1" x14ac:dyDescent="0.25">
      <c r="A8" s="190"/>
      <c r="B8" s="190"/>
      <c r="C8" s="192"/>
      <c r="D8" s="40" t="s">
        <v>39</v>
      </c>
      <c r="E8" s="39" t="s">
        <v>40</v>
      </c>
      <c r="F8" s="40" t="s">
        <v>39</v>
      </c>
      <c r="G8" s="39" t="s">
        <v>40</v>
      </c>
      <c r="H8" s="40" t="s">
        <v>39</v>
      </c>
      <c r="I8" s="39" t="s">
        <v>40</v>
      </c>
      <c r="J8" s="40" t="s">
        <v>39</v>
      </c>
      <c r="K8" s="190"/>
    </row>
    <row r="9" spans="1:11" x14ac:dyDescent="0.25">
      <c r="A9" s="41" t="s">
        <v>7</v>
      </c>
      <c r="B9" s="41">
        <v>3</v>
      </c>
      <c r="C9" s="42">
        <v>4</v>
      </c>
      <c r="D9" s="41">
        <v>6</v>
      </c>
      <c r="E9" s="41">
        <v>7</v>
      </c>
      <c r="F9" s="41">
        <v>8</v>
      </c>
      <c r="G9" s="41">
        <v>9</v>
      </c>
      <c r="H9" s="41">
        <v>10</v>
      </c>
      <c r="I9" s="41">
        <v>11</v>
      </c>
      <c r="J9" s="41">
        <v>12</v>
      </c>
      <c r="K9" s="41">
        <v>13</v>
      </c>
    </row>
    <row r="10" spans="1:11" ht="60.75" thickBot="1" x14ac:dyDescent="0.3">
      <c r="A10" s="45">
        <v>1</v>
      </c>
      <c r="B10" s="46" t="s">
        <v>137</v>
      </c>
      <c r="C10" s="45" t="s">
        <v>47</v>
      </c>
      <c r="D10" s="47">
        <v>4</v>
      </c>
      <c r="E10" s="47"/>
      <c r="F10" s="47"/>
      <c r="G10" s="47"/>
      <c r="H10" s="47"/>
      <c r="I10" s="47"/>
      <c r="J10" s="47"/>
      <c r="K10" s="47"/>
    </row>
    <row r="11" spans="1:11" x14ac:dyDescent="0.25">
      <c r="B11" s="60" t="s">
        <v>58</v>
      </c>
      <c r="C11" s="61"/>
      <c r="D11" s="62"/>
      <c r="E11" s="62"/>
      <c r="F11" s="62"/>
      <c r="G11" s="62"/>
      <c r="H11" s="62"/>
      <c r="I11" s="62"/>
      <c r="J11" s="62"/>
      <c r="K11" s="63"/>
    </row>
    <row r="12" spans="1:11" ht="30" x14ac:dyDescent="0.25">
      <c r="B12" s="64" t="s">
        <v>138</v>
      </c>
      <c r="C12" s="45"/>
      <c r="D12" s="47"/>
      <c r="E12" s="47"/>
      <c r="F12" s="47"/>
      <c r="G12" s="47"/>
      <c r="H12" s="47"/>
      <c r="I12" s="47"/>
      <c r="J12" s="47"/>
      <c r="K12" s="65"/>
    </row>
    <row r="13" spans="1:11" x14ac:dyDescent="0.25">
      <c r="B13" s="64" t="s">
        <v>58</v>
      </c>
      <c r="C13" s="45"/>
      <c r="D13" s="47"/>
      <c r="E13" s="47"/>
      <c r="F13" s="47"/>
      <c r="G13" s="47"/>
      <c r="H13" s="47"/>
      <c r="I13" s="47"/>
      <c r="J13" s="47"/>
      <c r="K13" s="65"/>
    </row>
    <row r="14" spans="1:11" ht="30" x14ac:dyDescent="0.25">
      <c r="B14" s="64" t="s">
        <v>139</v>
      </c>
      <c r="C14" s="45"/>
      <c r="D14" s="47"/>
      <c r="E14" s="47"/>
      <c r="F14" s="47"/>
      <c r="G14" s="47"/>
      <c r="H14" s="47"/>
      <c r="I14" s="47"/>
      <c r="J14" s="47"/>
      <c r="K14" s="65"/>
    </row>
    <row r="15" spans="1:11" ht="15.75" thickBot="1" x14ac:dyDescent="0.3">
      <c r="B15" s="66" t="s">
        <v>140</v>
      </c>
      <c r="C15" s="67"/>
      <c r="D15" s="68"/>
      <c r="E15" s="68"/>
      <c r="F15" s="68"/>
      <c r="G15" s="68"/>
      <c r="H15" s="68"/>
      <c r="I15" s="68"/>
      <c r="J15" s="68"/>
      <c r="K15" s="69"/>
    </row>
  </sheetData>
  <mergeCells count="14">
    <mergeCell ref="G7:H7"/>
    <mergeCell ref="I7:J7"/>
    <mergeCell ref="K7:K8"/>
    <mergeCell ref="A7:A8"/>
    <mergeCell ref="B7:B8"/>
    <mergeCell ref="C7:C8"/>
    <mergeCell ref="E7:F7"/>
    <mergeCell ref="A6:D6"/>
    <mergeCell ref="E6:J6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კრებსითი</vt:lpstr>
      <vt:lpstr>ობიექტური</vt:lpstr>
      <vt:lpstr>სუსტი დენები</vt:lpstr>
      <vt:lpstr>სარემონტო სამუშაოები</vt:lpstr>
      <vt:lpstr>ელექტრო სამონტაჟო სამუშაოები</vt:lpstr>
      <vt:lpstr>წყლის მილის შეცვლა</vt:lpstr>
      <vt:lpstr>ვენტილაცია</vt:lpstr>
      <vt:lpstr>კრებსითი!Print_Area</vt:lpstr>
      <vt:lpstr>ობიექტური!Print_Area</vt:lpstr>
      <vt:lpstr>'სარემონტო სამუშაოები'!Print_Area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Kubaneishvili</dc:creator>
  <cp:lastModifiedBy>Merab Jibuti</cp:lastModifiedBy>
  <cp:lastPrinted>2020-07-22T07:57:38Z</cp:lastPrinted>
  <dcterms:created xsi:type="dcterms:W3CDTF">2020-06-05T10:24:06Z</dcterms:created>
  <dcterms:modified xsi:type="dcterms:W3CDTF">2020-07-22T12:33:55Z</dcterms:modified>
</cp:coreProperties>
</file>