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-1" sheetId="1" r:id="rId1"/>
  </sheets>
  <definedNames>
    <definedName name="_xlnm.Print_Area" localSheetId="0">'1-1'!$A$1:$F$32</definedName>
    <definedName name="_xlnm.Print_Titles" localSheetId="0">'1-1'!$6:$6</definedName>
  </definedNames>
  <calcPr fullCalcOnLoad="1"/>
</workbook>
</file>

<file path=xl/sharedStrings.xml><?xml version="1.0" encoding="utf-8"?>
<sst xmlns="http://schemas.openxmlformats.org/spreadsheetml/2006/main" count="50" uniqueCount="45">
  <si>
    <t>7</t>
  </si>
  <si>
    <r>
      <t xml:space="preserve">ლოკალურ–რესურსული ხარჯთაღრიცხვა </t>
    </r>
    <r>
      <rPr>
        <sz val="10"/>
        <rFont val="Calibri"/>
        <family val="2"/>
      </rPr>
      <t>№</t>
    </r>
    <r>
      <rPr>
        <sz val="9"/>
        <rFont val="Sylfaen"/>
        <family val="1"/>
      </rPr>
      <t>1/1</t>
    </r>
  </si>
  <si>
    <t>შესასრულებელი სამუშაოების დასახელება</t>
  </si>
  <si>
    <t>№</t>
  </si>
  <si>
    <t>განზომილების ერთეული</t>
  </si>
  <si>
    <t>საპროექტო მონაცემზე</t>
  </si>
  <si>
    <t>ერთეულის ღირებულება</t>
  </si>
  <si>
    <t>სულ ღირებულება</t>
  </si>
  <si>
    <t>I. სამშენებლო სამუშაოები</t>
  </si>
  <si>
    <t>გრუნტის დამუშავება ხელით გვერდზე ყრით, მოსწორება–დატკეპნით</t>
  </si>
  <si>
    <t>კბ.მ</t>
  </si>
  <si>
    <t>ტნ</t>
  </si>
  <si>
    <t>გრძ.მ</t>
  </si>
  <si>
    <t>კვ.მ</t>
  </si>
  <si>
    <t>ზედნადები ხარჯები  - 10%</t>
  </si>
  <si>
    <t xml:space="preserve">ჯამი </t>
  </si>
  <si>
    <t>მოგება  - 8%</t>
  </si>
  <si>
    <t>II. სამონტაჟო სამუშაოები</t>
  </si>
  <si>
    <t>ც</t>
  </si>
  <si>
    <r>
      <t xml:space="preserve">სულ ჯამი </t>
    </r>
    <r>
      <rPr>
        <b/>
        <sz val="10"/>
        <rFont val="AcadNusx"/>
        <family val="0"/>
      </rPr>
      <t>I</t>
    </r>
  </si>
  <si>
    <r>
      <t xml:space="preserve">ჯამი </t>
    </r>
    <r>
      <rPr>
        <b/>
        <sz val="10"/>
        <rFont val="AcadNusx"/>
        <family val="0"/>
      </rPr>
      <t>I</t>
    </r>
  </si>
  <si>
    <t>იზოლატორის მონტაჟი</t>
  </si>
  <si>
    <t>კაკვის მონტაჟი</t>
  </si>
  <si>
    <t>კმ</t>
  </si>
  <si>
    <t xml:space="preserve">ფოლადის კუთხოვანას (40×40×3მმ) მოწყობა დამიწებისათვის   </t>
  </si>
  <si>
    <t>ფოლადის კონსტრუქციების შეღებვა</t>
  </si>
  <si>
    <t>ზედნადები ხარჯები  - 75% ხელფასიდან</t>
  </si>
  <si>
    <t>ჯამი</t>
  </si>
  <si>
    <t>მოგება - 8%</t>
  </si>
  <si>
    <r>
      <t xml:space="preserve">ჯამი თავი </t>
    </r>
    <r>
      <rPr>
        <b/>
        <sz val="10"/>
        <rFont val="AcadNusx"/>
        <family val="0"/>
      </rPr>
      <t>II</t>
    </r>
  </si>
  <si>
    <r>
      <t xml:space="preserve">სულ ჯამი </t>
    </r>
    <r>
      <rPr>
        <b/>
        <sz val="10"/>
        <rFont val="AcadNusx"/>
        <family val="0"/>
      </rPr>
      <t>II</t>
    </r>
  </si>
  <si>
    <r>
      <t xml:space="preserve">სულ ხარჯთაღრიცხვით </t>
    </r>
    <r>
      <rPr>
        <b/>
        <sz val="10"/>
        <rFont val="AcadNusx"/>
        <family val="0"/>
      </rPr>
      <t>I+II</t>
    </r>
  </si>
  <si>
    <t xml:space="preserve">მრგვალი ფოლადის (d=6მმ) მონტაჟი ადგილობრივი დამიწებისათვის კუთხოვანსა შტირებზე შედუღებით </t>
  </si>
  <si>
    <t>100m3</t>
  </si>
  <si>
    <t xml:space="preserve">კლდოვანი  gruntis damuSaveba  გვერდზე ყრით sangrevi CaquCiT </t>
  </si>
  <si>
    <t xml:space="preserve">განათების ფოლადის საყრდენი ანძების  დამზადება </t>
  </si>
  <si>
    <t>ადგილობრივი წარმოების (საქ. კაბელი) თვითმზიდი  ალუმინის კაბელების მონტაჟი   СИП 2X16</t>
  </si>
  <si>
    <r>
      <t xml:space="preserve">ბოძების დაბეტონება </t>
    </r>
    <r>
      <rPr>
        <b/>
        <sz val="10"/>
        <rFont val="Calibri"/>
        <family val="2"/>
      </rPr>
      <t>B</t>
    </r>
    <r>
      <rPr>
        <b/>
        <sz val="9"/>
        <rFont val="Sylfaen"/>
        <family val="1"/>
      </rPr>
      <t>–15 ბეტონით</t>
    </r>
  </si>
  <si>
    <r>
      <t>ალუმინის ძარღვიანი კაბელის (კვეთით 2</t>
    </r>
    <r>
      <rPr>
        <b/>
        <sz val="10"/>
        <rFont val="AcadNusx"/>
        <family val="0"/>
      </rPr>
      <t>×</t>
    </r>
    <r>
      <rPr>
        <b/>
        <sz val="9"/>
        <rFont val="Sylfaen"/>
        <family val="1"/>
      </rPr>
      <t xml:space="preserve">2,5 კვ.მმ) გატარება კაკვიდან სანათამდე მჩხლეტავი ჩამჭერების </t>
    </r>
    <r>
      <rPr>
        <b/>
        <sz val="10"/>
        <rFont val="Sylfaen"/>
        <family val="1"/>
      </rPr>
      <t>მონტაჟით</t>
    </r>
  </si>
  <si>
    <t xml:space="preserve"> ერთნათურიანი დახურული ტიპის სანათის  მონტაჟი    ეკონათურით 30 ვტ </t>
  </si>
  <si>
    <t>sof. gogaZeebis gare ganaTebis qselis  mowyoba- 15 cali</t>
  </si>
  <si>
    <t>ღირებულება</t>
  </si>
  <si>
    <t>დღგ-18%</t>
  </si>
  <si>
    <t>მთლიანი ჯამი</t>
  </si>
  <si>
    <t>ზღვრული თანხა-9600 ლარი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</si>
</sst>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"/>
    <numFmt numFmtId="189" formatCode="#,##0.000"/>
    <numFmt numFmtId="190" formatCode="0.000"/>
    <numFmt numFmtId="191" formatCode="#,##0.0"/>
    <numFmt numFmtId="192" formatCode="0.0"/>
  </numFmts>
  <fonts count="45">
    <font>
      <sz val="10"/>
      <name val="Arial"/>
      <family val="0"/>
    </font>
    <font>
      <sz val="10"/>
      <name val="AcadNusx"/>
      <family val="0"/>
    </font>
    <font>
      <sz val="10"/>
      <name val="Calibri"/>
      <family val="2"/>
    </font>
    <font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0"/>
      <name val="AcadNusx"/>
      <family val="0"/>
    </font>
    <font>
      <b/>
      <sz val="10"/>
      <color indexed="8"/>
      <name val="AcadNusx"/>
      <family val="0"/>
    </font>
    <font>
      <b/>
      <sz val="10"/>
      <name val="Calibri"/>
      <family val="2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 quotePrefix="1">
      <alignment horizontal="center" vertical="top" wrapText="1"/>
    </xf>
    <xf numFmtId="0" fontId="3" fillId="0" borderId="12" xfId="0" applyNumberFormat="1" applyFont="1" applyBorder="1" applyAlignment="1" quotePrefix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 quotePrefix="1">
      <alignment horizontal="center" vertical="top" wrapText="1"/>
    </xf>
    <xf numFmtId="0" fontId="4" fillId="0" borderId="0" xfId="0" applyFont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0" xfId="61" applyFont="1" applyBorder="1" applyAlignment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90" fontId="7" fillId="0" borderId="12" xfId="6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 quotePrefix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selection activeCell="L9" sqref="K9:L9"/>
    </sheetView>
  </sheetViews>
  <sheetFormatPr defaultColWidth="9.140625" defaultRowHeight="12.75"/>
  <cols>
    <col min="1" max="1" width="3.00390625" style="0" customWidth="1"/>
    <col min="2" max="2" width="36.8515625" style="0" customWidth="1"/>
    <col min="4" max="4" width="8.421875" style="0" customWidth="1"/>
    <col min="5" max="5" width="8.7109375" style="0" customWidth="1"/>
    <col min="6" max="6" width="10.00390625" style="0" customWidth="1"/>
  </cols>
  <sheetData>
    <row r="1" spans="1:6" s="2" customFormat="1" ht="20.25" customHeight="1">
      <c r="A1" s="60" t="s">
        <v>1</v>
      </c>
      <c r="B1" s="60"/>
      <c r="C1" s="60"/>
      <c r="D1" s="60"/>
      <c r="E1" s="60"/>
      <c r="F1" s="60"/>
    </row>
    <row r="2" spans="1:6" s="2" customFormat="1" ht="20.25" customHeight="1">
      <c r="A2" s="61" t="s">
        <v>40</v>
      </c>
      <c r="B2" s="62"/>
      <c r="C2" s="62"/>
      <c r="D2" s="62"/>
      <c r="E2" s="62"/>
      <c r="F2" s="62"/>
    </row>
    <row r="3" spans="1:6" s="2" customFormat="1" ht="20.25" customHeight="1">
      <c r="A3" s="70" t="s">
        <v>44</v>
      </c>
      <c r="B3" s="70"/>
      <c r="C3" s="70"/>
      <c r="D3" s="70"/>
      <c r="E3" s="70"/>
      <c r="F3" s="70"/>
    </row>
    <row r="4" spans="1:6" s="4" customFormat="1" ht="35.25" customHeight="1">
      <c r="A4" s="63" t="s">
        <v>3</v>
      </c>
      <c r="B4" s="65" t="s">
        <v>2</v>
      </c>
      <c r="C4" s="66" t="s">
        <v>4</v>
      </c>
      <c r="D4" s="52"/>
      <c r="E4" s="68" t="s">
        <v>41</v>
      </c>
      <c r="F4" s="69"/>
    </row>
    <row r="5" spans="1:6" s="4" customFormat="1" ht="69" customHeight="1">
      <c r="A5" s="64"/>
      <c r="B5" s="64"/>
      <c r="C5" s="67"/>
      <c r="D5" s="6" t="s">
        <v>5</v>
      </c>
      <c r="E5" s="7" t="s">
        <v>6</v>
      </c>
      <c r="F5" s="30" t="s">
        <v>7</v>
      </c>
    </row>
    <row r="6" spans="1:6" s="12" customFormat="1" ht="13.5" customHeight="1">
      <c r="A6" s="8">
        <v>1</v>
      </c>
      <c r="B6" s="8">
        <v>3</v>
      </c>
      <c r="C6" s="8">
        <v>4</v>
      </c>
      <c r="D6" s="9">
        <v>6</v>
      </c>
      <c r="E6" s="10" t="s">
        <v>0</v>
      </c>
      <c r="F6" s="11">
        <v>8</v>
      </c>
    </row>
    <row r="7" spans="1:6" s="12" customFormat="1" ht="19.5" customHeight="1">
      <c r="A7" s="57" t="s">
        <v>8</v>
      </c>
      <c r="B7" s="58"/>
      <c r="C7" s="58"/>
      <c r="D7" s="58"/>
      <c r="E7" s="58"/>
      <c r="F7" s="58"/>
    </row>
    <row r="8" spans="1:6" s="4" customFormat="1" ht="44.25" customHeight="1">
      <c r="A8" s="3">
        <v>1</v>
      </c>
      <c r="B8" s="38" t="s">
        <v>9</v>
      </c>
      <c r="C8" s="38" t="s">
        <v>10</v>
      </c>
      <c r="D8" s="42">
        <v>4.35</v>
      </c>
      <c r="E8" s="53">
        <v>0</v>
      </c>
      <c r="F8" s="53">
        <f>D8*E8</f>
        <v>0</v>
      </c>
    </row>
    <row r="9" spans="1:6" s="4" customFormat="1" ht="48.75" customHeight="1">
      <c r="A9" s="34">
        <v>2</v>
      </c>
      <c r="B9" s="44" t="s">
        <v>34</v>
      </c>
      <c r="C9" s="45" t="s">
        <v>33</v>
      </c>
      <c r="D9" s="43">
        <v>0.005</v>
      </c>
      <c r="E9" s="53">
        <v>0</v>
      </c>
      <c r="F9" s="53">
        <f>D9*E9</f>
        <v>0</v>
      </c>
    </row>
    <row r="10" spans="1:6" s="4" customFormat="1" ht="30.75" customHeight="1">
      <c r="A10" s="24">
        <v>3</v>
      </c>
      <c r="B10" s="38" t="s">
        <v>35</v>
      </c>
      <c r="C10" s="38" t="s">
        <v>11</v>
      </c>
      <c r="D10" s="42">
        <v>1.0215</v>
      </c>
      <c r="E10" s="53">
        <v>0</v>
      </c>
      <c r="F10" s="53">
        <f>D10*E10</f>
        <v>0</v>
      </c>
    </row>
    <row r="11" spans="1:6" s="4" customFormat="1" ht="23.25" customHeight="1">
      <c r="A11" s="15">
        <v>4</v>
      </c>
      <c r="B11" s="38" t="s">
        <v>37</v>
      </c>
      <c r="C11" s="38" t="s">
        <v>10</v>
      </c>
      <c r="D11" s="42">
        <v>4.35</v>
      </c>
      <c r="E11" s="53">
        <v>0</v>
      </c>
      <c r="F11" s="53">
        <f>D11*E11</f>
        <v>0</v>
      </c>
    </row>
    <row r="12" spans="1:6" s="4" customFormat="1" ht="19.5" customHeight="1">
      <c r="A12" s="5"/>
      <c r="B12" s="32" t="s">
        <v>20</v>
      </c>
      <c r="C12" s="18"/>
      <c r="D12" s="14"/>
      <c r="E12" s="14"/>
      <c r="F12" s="19">
        <f>SUM(F8:F11)</f>
        <v>0</v>
      </c>
    </row>
    <row r="13" spans="1:6" s="4" customFormat="1" ht="19.5" customHeight="1">
      <c r="A13" s="20"/>
      <c r="B13" s="21" t="s">
        <v>14</v>
      </c>
      <c r="C13" s="22"/>
      <c r="D13" s="17"/>
      <c r="E13" s="17"/>
      <c r="F13" s="17">
        <f>F12*0.1</f>
        <v>0</v>
      </c>
    </row>
    <row r="14" spans="1:6" s="4" customFormat="1" ht="19.5" customHeight="1">
      <c r="A14" s="20"/>
      <c r="B14" s="21" t="s">
        <v>15</v>
      </c>
      <c r="C14" s="22"/>
      <c r="D14" s="17"/>
      <c r="E14" s="17"/>
      <c r="F14" s="17">
        <f>F13+F12</f>
        <v>0</v>
      </c>
    </row>
    <row r="15" spans="1:6" s="4" customFormat="1" ht="19.5" customHeight="1">
      <c r="A15" s="20"/>
      <c r="B15" s="21" t="s">
        <v>16</v>
      </c>
      <c r="C15" s="22"/>
      <c r="D15" s="17"/>
      <c r="E15" s="17"/>
      <c r="F15" s="17">
        <f>F14*0.08</f>
        <v>0</v>
      </c>
    </row>
    <row r="16" spans="1:6" s="4" customFormat="1" ht="19.5" customHeight="1">
      <c r="A16" s="20"/>
      <c r="B16" s="31" t="s">
        <v>19</v>
      </c>
      <c r="C16" s="22"/>
      <c r="D16" s="17"/>
      <c r="E16" s="17"/>
      <c r="F16" s="23">
        <f>F15+F14</f>
        <v>0</v>
      </c>
    </row>
    <row r="17" spans="1:6" s="4" customFormat="1" ht="16.5" customHeight="1">
      <c r="A17" s="59" t="s">
        <v>17</v>
      </c>
      <c r="B17" s="58"/>
      <c r="C17" s="58"/>
      <c r="D17" s="58"/>
      <c r="E17" s="58"/>
      <c r="F17" s="58"/>
    </row>
    <row r="18" spans="1:6" s="4" customFormat="1" ht="60.75" customHeight="1">
      <c r="A18" s="20">
        <v>1</v>
      </c>
      <c r="B18" s="47" t="s">
        <v>38</v>
      </c>
      <c r="C18" s="35" t="s">
        <v>12</v>
      </c>
      <c r="D18" s="13">
        <v>19.5</v>
      </c>
      <c r="E18" s="54">
        <v>0</v>
      </c>
      <c r="F18" s="36">
        <f>D18*E18</f>
        <v>0</v>
      </c>
    </row>
    <row r="19" spans="1:6" s="4" customFormat="1" ht="44.25" customHeight="1">
      <c r="A19" s="15">
        <v>2</v>
      </c>
      <c r="B19" s="50" t="s">
        <v>39</v>
      </c>
      <c r="C19" s="38" t="s">
        <v>18</v>
      </c>
      <c r="D19" s="37">
        <v>15</v>
      </c>
      <c r="E19" s="54">
        <v>0</v>
      </c>
      <c r="F19" s="36">
        <f aca="true" t="shared" si="0" ref="F19:F25">D19*E19</f>
        <v>0</v>
      </c>
    </row>
    <row r="20" spans="1:6" s="4" customFormat="1" ht="21.75" customHeight="1">
      <c r="A20" s="3">
        <v>3</v>
      </c>
      <c r="B20" s="38" t="s">
        <v>21</v>
      </c>
      <c r="C20" s="40" t="s">
        <v>18</v>
      </c>
      <c r="D20" s="37">
        <v>15</v>
      </c>
      <c r="E20" s="54">
        <v>0</v>
      </c>
      <c r="F20" s="36">
        <f t="shared" si="0"/>
        <v>0</v>
      </c>
    </row>
    <row r="21" spans="1:6" s="4" customFormat="1" ht="25.5" customHeight="1">
      <c r="A21" s="5">
        <v>4</v>
      </c>
      <c r="B21" s="49" t="s">
        <v>22</v>
      </c>
      <c r="C21" s="5" t="s">
        <v>18</v>
      </c>
      <c r="D21" s="51">
        <v>15</v>
      </c>
      <c r="E21" s="54">
        <v>0</v>
      </c>
      <c r="F21" s="36">
        <f t="shared" si="0"/>
        <v>0</v>
      </c>
    </row>
    <row r="22" spans="1:6" s="4" customFormat="1" ht="59.25" customHeight="1">
      <c r="A22" s="3">
        <v>5</v>
      </c>
      <c r="B22" s="38" t="s">
        <v>36</v>
      </c>
      <c r="C22" s="38" t="s">
        <v>23</v>
      </c>
      <c r="D22" s="39">
        <v>0.45</v>
      </c>
      <c r="E22" s="54">
        <v>0</v>
      </c>
      <c r="F22" s="36">
        <f t="shared" si="0"/>
        <v>0</v>
      </c>
    </row>
    <row r="23" spans="1:6" s="4" customFormat="1" ht="47.25" customHeight="1">
      <c r="A23" s="3">
        <v>6</v>
      </c>
      <c r="B23" s="40" t="s">
        <v>32</v>
      </c>
      <c r="C23" s="40" t="s">
        <v>12</v>
      </c>
      <c r="D23" s="41">
        <v>15</v>
      </c>
      <c r="E23" s="54">
        <v>0</v>
      </c>
      <c r="F23" s="36">
        <f t="shared" si="0"/>
        <v>0</v>
      </c>
    </row>
    <row r="24" spans="1:6" s="4" customFormat="1" ht="32.25" customHeight="1">
      <c r="A24" s="15">
        <v>7</v>
      </c>
      <c r="B24" s="48" t="s">
        <v>24</v>
      </c>
      <c r="C24" s="46" t="s">
        <v>18</v>
      </c>
      <c r="D24" s="29">
        <v>15</v>
      </c>
      <c r="E24" s="54">
        <v>0</v>
      </c>
      <c r="F24" s="36">
        <f t="shared" si="0"/>
        <v>0</v>
      </c>
    </row>
    <row r="25" spans="1:6" s="4" customFormat="1" ht="30" customHeight="1">
      <c r="A25" s="16">
        <v>8</v>
      </c>
      <c r="B25" s="38" t="s">
        <v>25</v>
      </c>
      <c r="C25" s="38" t="s">
        <v>13</v>
      </c>
      <c r="D25" s="42">
        <v>32.25</v>
      </c>
      <c r="E25" s="54">
        <v>0</v>
      </c>
      <c r="F25" s="36">
        <f t="shared" si="0"/>
        <v>0</v>
      </c>
    </row>
    <row r="26" spans="1:6" s="4" customFormat="1" ht="19.5" customHeight="1">
      <c r="A26" s="22"/>
      <c r="B26" s="33" t="s">
        <v>29</v>
      </c>
      <c r="C26" s="22"/>
      <c r="D26" s="17"/>
      <c r="E26" s="17"/>
      <c r="F26" s="23">
        <f>SUM(F18:F25)</f>
        <v>0</v>
      </c>
    </row>
    <row r="27" spans="1:6" s="4" customFormat="1" ht="19.5" customHeight="1">
      <c r="A27" s="22"/>
      <c r="B27" s="21" t="s">
        <v>26</v>
      </c>
      <c r="C27" s="21"/>
      <c r="D27" s="25"/>
      <c r="E27" s="17"/>
      <c r="F27" s="17">
        <f>F26*75/100</f>
        <v>0</v>
      </c>
    </row>
    <row r="28" spans="1:6" s="4" customFormat="1" ht="19.5" customHeight="1">
      <c r="A28" s="22"/>
      <c r="B28" s="21" t="s">
        <v>27</v>
      </c>
      <c r="C28" s="27"/>
      <c r="D28" s="26"/>
      <c r="E28" s="55"/>
      <c r="F28" s="28">
        <f>F26+F27</f>
        <v>0</v>
      </c>
    </row>
    <row r="29" spans="1:6" s="4" customFormat="1" ht="19.5" customHeight="1">
      <c r="A29" s="22"/>
      <c r="B29" s="21" t="s">
        <v>28</v>
      </c>
      <c r="C29" s="27"/>
      <c r="D29" s="26"/>
      <c r="E29" s="55"/>
      <c r="F29" s="28">
        <f>F28*0.08</f>
        <v>0</v>
      </c>
    </row>
    <row r="30" spans="1:6" s="4" customFormat="1" ht="19.5" customHeight="1">
      <c r="A30" s="22"/>
      <c r="B30" s="31" t="s">
        <v>30</v>
      </c>
      <c r="C30" s="27"/>
      <c r="D30" s="26"/>
      <c r="E30" s="55"/>
      <c r="F30" s="29">
        <f>F28+F29</f>
        <v>0</v>
      </c>
    </row>
    <row r="31" spans="1:6" s="4" customFormat="1" ht="19.5" customHeight="1">
      <c r="A31" s="22"/>
      <c r="B31" s="33" t="s">
        <v>31</v>
      </c>
      <c r="C31" s="27"/>
      <c r="D31" s="26"/>
      <c r="E31" s="55"/>
      <c r="F31" s="29">
        <f>F16+F30</f>
        <v>0</v>
      </c>
    </row>
    <row r="32" spans="1:6" s="4" customFormat="1" ht="17.25" customHeight="1">
      <c r="A32" s="22"/>
      <c r="B32" s="22" t="s">
        <v>42</v>
      </c>
      <c r="C32" s="27"/>
      <c r="D32" s="26"/>
      <c r="E32" s="26"/>
      <c r="F32" s="29">
        <f>F31*18/100</f>
        <v>0</v>
      </c>
    </row>
    <row r="33" spans="1:6" s="4" customFormat="1" ht="15">
      <c r="A33" s="27"/>
      <c r="B33" s="27" t="s">
        <v>43</v>
      </c>
      <c r="C33" s="27"/>
      <c r="D33" s="27"/>
      <c r="E33" s="27"/>
      <c r="F33" s="56">
        <f>SUM(F31:F32)</f>
        <v>0</v>
      </c>
    </row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</sheetData>
  <sheetProtection/>
  <mergeCells count="9">
    <mergeCell ref="A7:F7"/>
    <mergeCell ref="A17:F17"/>
    <mergeCell ref="A1:F1"/>
    <mergeCell ref="A2:F2"/>
    <mergeCell ref="A4:A5"/>
    <mergeCell ref="B4:B5"/>
    <mergeCell ref="C4:C5"/>
    <mergeCell ref="E4:F4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omari</dc:creator>
  <cp:keywords/>
  <dc:description/>
  <cp:lastModifiedBy>omari</cp:lastModifiedBy>
  <cp:lastPrinted>2019-08-16T05:07:52Z</cp:lastPrinted>
  <dcterms:created xsi:type="dcterms:W3CDTF">1996-10-14T23:33:28Z</dcterms:created>
  <dcterms:modified xsi:type="dcterms:W3CDTF">2020-07-27T09:15:19Z</dcterms:modified>
  <cp:category/>
  <cp:version/>
  <cp:contentType/>
  <cp:contentStatus/>
</cp:coreProperties>
</file>