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ხარჯთაღრიცხვა (2)" sheetId="7" r:id="rId1"/>
  </sheets>
  <definedNames>
    <definedName name="_xlnm.Print_Area" localSheetId="0">'ხარჯთაღრიცხვა (2)'!$A$1:$N$57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4" i="7" l="1"/>
  <c r="G43" i="7"/>
  <c r="F40" i="7"/>
  <c r="G37" i="7"/>
  <c r="G39" i="7" s="1"/>
  <c r="G32" i="7"/>
  <c r="G34" i="7"/>
  <c r="F30" i="7"/>
  <c r="G30" i="7" s="1"/>
  <c r="F29" i="7"/>
  <c r="G29" i="7" s="1"/>
  <c r="G28" i="7"/>
  <c r="F27" i="7"/>
  <c r="G27" i="7" s="1"/>
  <c r="G26" i="7"/>
  <c r="G23" i="7"/>
  <c r="G22" i="7"/>
  <c r="G21" i="7"/>
  <c r="G20" i="7"/>
  <c r="G18" i="7"/>
  <c r="G17" i="7"/>
  <c r="G16" i="7"/>
  <c r="G15" i="7"/>
  <c r="G13" i="7"/>
  <c r="G12" i="7"/>
  <c r="G10" i="7"/>
  <c r="G40" i="7" l="1"/>
  <c r="G24" i="7"/>
  <c r="G45" i="7"/>
  <c r="G36" i="7"/>
  <c r="G38" i="7"/>
  <c r="G41" i="7"/>
  <c r="G33" i="7"/>
  <c r="G35" i="7" s="1"/>
</calcChain>
</file>

<file path=xl/sharedStrings.xml><?xml version="1.0" encoding="utf-8"?>
<sst xmlns="http://schemas.openxmlformats.org/spreadsheetml/2006/main" count="109" uniqueCount="66">
  <si>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</si>
  <si>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</si>
  <si>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</si>
  <si>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</si>
  <si>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</si>
  <si>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</si>
  <si>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</si>
  <si>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</si>
  <si>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kac.sT</t>
  </si>
  <si>
    <t>lari</t>
  </si>
  <si>
    <t>ტ</t>
  </si>
  <si>
    <t>შრომის დანახარჯები</t>
  </si>
  <si>
    <t>კაც/სთ</t>
  </si>
  <si>
    <t>1-80-3</t>
  </si>
  <si>
    <t>sxva manqanebi</t>
  </si>
  <si>
    <t>kbm</t>
  </si>
  <si>
    <t>sxva masala</t>
  </si>
  <si>
    <t xml:space="preserve">zednadebi xarjebi </t>
  </si>
  <si>
    <t xml:space="preserve">gegmiuri dagroveba </t>
  </si>
  <si>
    <t>დღგ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</si>
  <si>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</si>
  <si>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</si>
  <si>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</si>
  <si>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</si>
  <si>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</si>
  <si>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</si>
  <si>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</si>
  <si>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</si>
  <si>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6-1-20</t>
  </si>
  <si>
    <t xml:space="preserve">Sromis danaxarji </t>
  </si>
  <si>
    <t>k/sT</t>
  </si>
  <si>
    <t>sxva masalebi</t>
  </si>
  <si>
    <t>gruntis gaTxra xeliT</t>
  </si>
  <si>
    <t>grZ/m</t>
  </si>
  <si>
    <t xml:space="preserve">22-7-6.   </t>
  </si>
  <si>
    <t>rk/betonis mili d-1000 mm</t>
  </si>
  <si>
    <t>pro</t>
  </si>
  <si>
    <t>betonis saTavisebis da frTebis mowyoba</t>
  </si>
  <si>
    <t>37-64-4.</t>
  </si>
  <si>
    <t>37-10-1</t>
  </si>
  <si>
    <t>m2</t>
  </si>
  <si>
    <t>xe-masala daxerxili mSrali</t>
  </si>
  <si>
    <t>fari ficris yalibis</t>
  </si>
  <si>
    <t xml:space="preserve"> betonis frTebis da saTavisebis mosawyobad Reles sanapiroze yalibis (apalovka) mowyoba xe-masaliT                                                               </t>
  </si>
  <si>
    <t>1-81-3</t>
  </si>
  <si>
    <t xml:space="preserve">qviSa-xreSi </t>
  </si>
  <si>
    <t>ბეტონი მ-300 , B 22,5,</t>
  </si>
  <si>
    <t xml:space="preserve">ბეტონი მ-300 , B-22,5.  </t>
  </si>
  <si>
    <t>gadasavlelis Sevseba-mosworeba qviSa-xreSiT, samuSaoebis dasrulebis Semdgom</t>
  </si>
  <si>
    <t>tyibulis municipalitetSi, sofel dabaZvelSi bogiris reabilitacia
    xarjTaRricxva</t>
  </si>
  <si>
    <t>1-84-2</t>
  </si>
  <si>
    <t>სანგრევი ჩქუჩი</t>
  </si>
  <si>
    <t>მანქ/სთ</t>
  </si>
  <si>
    <t>savtomobilo mil-xidis mowyoba, sigrZiT 6,0 m</t>
  </si>
  <si>
    <t xml:space="preserve"> arsebuli betonis arxis  კედლebის დemontaJi erT mxares</t>
  </si>
  <si>
    <t>8-4-7</t>
  </si>
  <si>
    <t>სხვა მანქანები</t>
  </si>
  <si>
    <t>ლari</t>
  </si>
  <si>
    <t>ბიტუმის ემულსია</t>
  </si>
  <si>
    <t>სხვა მასალა</t>
  </si>
  <si>
    <t>betonis frTebis da saTavisebis ukana mxaris ჰიდროიზოლიაცია ცხელი ბიტuმიs ორჯერადი წაცხებით</t>
  </si>
  <si>
    <t xml:space="preserve">qviSa-xreSis transportireba </t>
  </si>
  <si>
    <t xml:space="preserve">betonis transportireba </t>
  </si>
  <si>
    <t xml:space="preserve">ბეტონის ტრანსპორტირება </t>
  </si>
  <si>
    <t>gauTvaliswinebeli</t>
  </si>
  <si>
    <r>
      <rPr>
        <b/>
        <sz val="10"/>
        <color rgb="FFFF0000"/>
        <rFont val="AcadNusx"/>
      </rPr>
      <t xml:space="preserve">betonis frTebisTvis lenturi saZirkvlebis mowyoba monoliTuri betoniT </t>
    </r>
    <r>
      <rPr>
        <b/>
        <sz val="10"/>
        <color rgb="FFFF0000"/>
        <rFont val="Sylfaen"/>
        <family val="1"/>
        <charset val="204"/>
      </rPr>
      <t xml:space="preserve">მ-300,                B 22,5,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</si>
</sst>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</font>
    <font>
      <b/>
      <sz val="10"/>
      <color rgb="FFFF0000"/>
      <name val="AcadNusx"/>
    </font>
    <font>
      <b/>
      <sz val="10"/>
      <color rgb="FFFF0000"/>
      <name val="Sylfaen"/>
      <family val="1"/>
      <charset val="204"/>
    </font>
    <font>
      <sz val="10"/>
      <color rgb="FFFF0000"/>
      <name val="AcadNusx"/>
    </font>
    <font>
      <sz val="10"/>
      <color rgb="FFFF0000"/>
      <name val="Sylfaen"/>
      <family val="1"/>
      <charset val="204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2">
    <cellStyle name="Normal 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143"/>
  <sheetViews>
    <sheetView tabSelected="1" view="pageBreakPreview" zoomScale="90" zoomScaleNormal="90" zoomScaleSheetLayoutView="90" workbookViewId="0">
      <selection activeCell="G49" sqref="G49"/>
    </sheetView>
  </sheetViews>
  <sheetFormatPr defaultRowHeight="13.5" x14ac:dyDescent="0.25"/>
  <cols>
    <col min="1" max="1" width="2.5703125" style="1" customWidth="1"/>
    <col min="2" max="2" width="4" style="2" customWidth="1"/>
    <col min="3" max="3" width="9.140625" style="6" customWidth="1"/>
    <col min="4" max="4" width="36.7109375" style="1" customWidth="1"/>
    <col min="5" max="5" width="9.85546875" style="4" customWidth="1"/>
    <col min="6" max="6" width="8.42578125" style="4" customWidth="1"/>
    <col min="7" max="7" width="10" style="4" customWidth="1"/>
    <col min="8" max="8" width="7.85546875" style="4" customWidth="1"/>
    <col min="9" max="9" width="8.7109375" style="4" customWidth="1"/>
    <col min="10" max="10" width="7.140625" style="4" customWidth="1"/>
    <col min="11" max="11" width="8.28515625" style="4" customWidth="1"/>
    <col min="12" max="12" width="7.42578125" style="4" customWidth="1"/>
    <col min="13" max="13" width="8.5703125" style="4" customWidth="1"/>
    <col min="14" max="14" width="11.7109375" style="4" customWidth="1"/>
    <col min="15" max="16384" width="9.140625" style="1"/>
  </cols>
  <sheetData>
    <row r="1" spans="2:14" ht="43.5" customHeight="1" thickBot="1" x14ac:dyDescent="0.3">
      <c r="B1" s="84" t="s">
        <v>49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4" ht="15" customHeight="1" x14ac:dyDescent="0.25">
      <c r="B2" s="85" t="s">
        <v>26</v>
      </c>
      <c r="C2" s="86" t="s">
        <v>20</v>
      </c>
      <c r="D2" s="87" t="s">
        <v>21</v>
      </c>
      <c r="E2" s="87" t="s">
        <v>22</v>
      </c>
      <c r="F2" s="87" t="s">
        <v>1</v>
      </c>
      <c r="G2" s="87"/>
      <c r="H2" s="87" t="s">
        <v>2</v>
      </c>
      <c r="I2" s="87"/>
      <c r="J2" s="87" t="s">
        <v>3</v>
      </c>
      <c r="K2" s="87"/>
      <c r="L2" s="87" t="s">
        <v>24</v>
      </c>
      <c r="M2" s="87"/>
      <c r="N2" s="88" t="s">
        <v>4</v>
      </c>
    </row>
    <row r="3" spans="2:14" ht="25.5" customHeight="1" x14ac:dyDescent="0.25">
      <c r="B3" s="82"/>
      <c r="C3" s="79"/>
      <c r="D3" s="80"/>
      <c r="E3" s="80"/>
      <c r="F3" s="80"/>
      <c r="G3" s="80"/>
      <c r="H3" s="80"/>
      <c r="I3" s="80"/>
      <c r="J3" s="80"/>
      <c r="K3" s="80"/>
      <c r="L3" s="80"/>
      <c r="M3" s="80"/>
      <c r="N3" s="89"/>
    </row>
    <row r="4" spans="2:14" ht="13.5" customHeight="1" x14ac:dyDescent="0.25">
      <c r="B4" s="82"/>
      <c r="C4" s="79"/>
      <c r="D4" s="80"/>
      <c r="E4" s="80"/>
      <c r="F4" s="83" t="s">
        <v>23</v>
      </c>
      <c r="G4" s="80" t="s">
        <v>5</v>
      </c>
      <c r="H4" s="80" t="s">
        <v>6</v>
      </c>
      <c r="I4" s="80" t="s">
        <v>5</v>
      </c>
      <c r="J4" s="80" t="s">
        <v>6</v>
      </c>
      <c r="K4" s="80" t="s">
        <v>5</v>
      </c>
      <c r="L4" s="80" t="s">
        <v>6</v>
      </c>
      <c r="M4" s="80" t="s">
        <v>5</v>
      </c>
      <c r="N4" s="89"/>
    </row>
    <row r="5" spans="2:14" ht="13.5" customHeight="1" x14ac:dyDescent="0.25">
      <c r="B5" s="82"/>
      <c r="C5" s="79"/>
      <c r="D5" s="80"/>
      <c r="E5" s="80"/>
      <c r="F5" s="83"/>
      <c r="G5" s="80"/>
      <c r="H5" s="80"/>
      <c r="I5" s="80"/>
      <c r="J5" s="80"/>
      <c r="K5" s="80"/>
      <c r="L5" s="80"/>
      <c r="M5" s="80"/>
      <c r="N5" s="89"/>
    </row>
    <row r="6" spans="2:14" ht="13.5" customHeight="1" x14ac:dyDescent="0.25">
      <c r="B6" s="82"/>
      <c r="C6" s="79"/>
      <c r="D6" s="80"/>
      <c r="E6" s="80"/>
      <c r="F6" s="83"/>
      <c r="G6" s="80"/>
      <c r="H6" s="80"/>
      <c r="I6" s="80"/>
      <c r="J6" s="80"/>
      <c r="K6" s="80"/>
      <c r="L6" s="80"/>
      <c r="M6" s="80"/>
      <c r="N6" s="89"/>
    </row>
    <row r="7" spans="2:14" ht="36.75" customHeight="1" x14ac:dyDescent="0.25">
      <c r="B7" s="82"/>
      <c r="C7" s="79"/>
      <c r="D7" s="80"/>
      <c r="E7" s="80"/>
      <c r="F7" s="83"/>
      <c r="G7" s="80"/>
      <c r="H7" s="80"/>
      <c r="I7" s="80"/>
      <c r="J7" s="80"/>
      <c r="K7" s="80"/>
      <c r="L7" s="80"/>
      <c r="M7" s="80"/>
      <c r="N7" s="89"/>
    </row>
    <row r="8" spans="2:14" x14ac:dyDescent="0.25">
      <c r="B8" s="48">
        <v>1</v>
      </c>
      <c r="C8" s="47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20">
        <v>13</v>
      </c>
    </row>
    <row r="9" spans="2:14" ht="15.75" customHeight="1" x14ac:dyDescent="0.25">
      <c r="B9" s="78">
        <v>1</v>
      </c>
      <c r="C9" s="79" t="s">
        <v>13</v>
      </c>
      <c r="D9" s="9" t="s">
        <v>32</v>
      </c>
      <c r="E9" s="46" t="s">
        <v>27</v>
      </c>
      <c r="F9" s="8"/>
      <c r="G9" s="28">
        <v>18</v>
      </c>
      <c r="H9" s="10"/>
      <c r="I9" s="10"/>
      <c r="J9" s="10"/>
      <c r="K9" s="10"/>
      <c r="L9" s="10"/>
      <c r="M9" s="10"/>
      <c r="N9" s="21"/>
    </row>
    <row r="10" spans="2:14" ht="15" x14ac:dyDescent="0.25">
      <c r="B10" s="78"/>
      <c r="C10" s="79"/>
      <c r="D10" s="12" t="s">
        <v>11</v>
      </c>
      <c r="E10" s="8" t="s">
        <v>12</v>
      </c>
      <c r="F10" s="8">
        <v>2.06</v>
      </c>
      <c r="G10" s="7">
        <f>G9*F10</f>
        <v>37.08</v>
      </c>
      <c r="H10" s="10"/>
      <c r="I10" s="10"/>
      <c r="J10" s="10"/>
      <c r="K10" s="10"/>
      <c r="L10" s="10"/>
      <c r="M10" s="10"/>
      <c r="N10" s="21"/>
    </row>
    <row r="11" spans="2:14" ht="42" customHeight="1" x14ac:dyDescent="0.25">
      <c r="B11" s="82">
        <v>2</v>
      </c>
      <c r="C11" s="77" t="s">
        <v>50</v>
      </c>
      <c r="D11" s="39" t="s">
        <v>54</v>
      </c>
      <c r="E11" s="40" t="s">
        <v>27</v>
      </c>
      <c r="F11" s="7"/>
      <c r="G11" s="28">
        <v>2</v>
      </c>
      <c r="H11" s="41"/>
      <c r="I11" s="41"/>
      <c r="J11" s="41"/>
      <c r="K11" s="41"/>
      <c r="L11" s="41"/>
      <c r="M11" s="41"/>
      <c r="N11" s="42"/>
    </row>
    <row r="12" spans="2:14" x14ac:dyDescent="0.25">
      <c r="B12" s="82"/>
      <c r="C12" s="77"/>
      <c r="D12" s="43" t="s">
        <v>11</v>
      </c>
      <c r="E12" s="7" t="s">
        <v>12</v>
      </c>
      <c r="F12" s="7">
        <v>4.12</v>
      </c>
      <c r="G12" s="7">
        <f>G11*F12</f>
        <v>8.24</v>
      </c>
      <c r="H12" s="41"/>
      <c r="I12" s="41"/>
      <c r="J12" s="41"/>
      <c r="K12" s="41"/>
      <c r="L12" s="41"/>
      <c r="M12" s="41"/>
      <c r="N12" s="42"/>
    </row>
    <row r="13" spans="2:14" x14ac:dyDescent="0.25">
      <c r="B13" s="82"/>
      <c r="C13" s="77"/>
      <c r="D13" s="43" t="s">
        <v>51</v>
      </c>
      <c r="E13" s="7" t="s">
        <v>52</v>
      </c>
      <c r="F13" s="7">
        <v>2.6</v>
      </c>
      <c r="G13" s="7">
        <f>G11*F13</f>
        <v>5.2</v>
      </c>
      <c r="H13" s="41"/>
      <c r="I13" s="41"/>
      <c r="J13" s="41"/>
      <c r="K13" s="41"/>
      <c r="L13" s="41"/>
      <c r="M13" s="41"/>
      <c r="N13" s="42"/>
    </row>
    <row r="14" spans="2:14" ht="29.25" customHeight="1" x14ac:dyDescent="0.25">
      <c r="B14" s="78">
        <v>3</v>
      </c>
      <c r="C14" s="79" t="s">
        <v>34</v>
      </c>
      <c r="D14" s="9" t="s">
        <v>53</v>
      </c>
      <c r="E14" s="46" t="s">
        <v>33</v>
      </c>
      <c r="F14" s="8"/>
      <c r="G14" s="28">
        <v>6</v>
      </c>
      <c r="H14" s="10"/>
      <c r="I14" s="10"/>
      <c r="J14" s="10"/>
      <c r="K14" s="10"/>
      <c r="L14" s="10"/>
      <c r="M14" s="10"/>
      <c r="N14" s="21"/>
    </row>
    <row r="15" spans="2:14" x14ac:dyDescent="0.25">
      <c r="B15" s="78"/>
      <c r="C15" s="79"/>
      <c r="D15" s="29" t="s">
        <v>29</v>
      </c>
      <c r="E15" s="30" t="s">
        <v>30</v>
      </c>
      <c r="F15" s="30">
        <v>1.83</v>
      </c>
      <c r="G15" s="31">
        <f t="shared" ref="G15" si="0">F15*G14</f>
        <v>10.98</v>
      </c>
      <c r="H15" s="32"/>
      <c r="I15" s="33"/>
      <c r="J15" s="33"/>
      <c r="K15" s="33"/>
      <c r="L15" s="32"/>
      <c r="M15" s="33"/>
      <c r="N15" s="36"/>
    </row>
    <row r="16" spans="2:14" x14ac:dyDescent="0.25">
      <c r="B16" s="78"/>
      <c r="C16" s="79"/>
      <c r="D16" s="29" t="s">
        <v>35</v>
      </c>
      <c r="E16" s="30" t="s">
        <v>33</v>
      </c>
      <c r="F16" s="30" t="s">
        <v>36</v>
      </c>
      <c r="G16" s="31">
        <f>G14</f>
        <v>6</v>
      </c>
      <c r="H16" s="33"/>
      <c r="I16" s="33"/>
      <c r="J16" s="33"/>
      <c r="K16" s="33"/>
      <c r="L16" s="33"/>
      <c r="M16" s="33"/>
      <c r="N16" s="38"/>
    </row>
    <row r="17" spans="2:14" x14ac:dyDescent="0.25">
      <c r="B17" s="78"/>
      <c r="C17" s="79"/>
      <c r="D17" s="29" t="s">
        <v>14</v>
      </c>
      <c r="E17" s="30" t="s">
        <v>9</v>
      </c>
      <c r="F17" s="30">
        <v>1.1200000000000001</v>
      </c>
      <c r="G17" s="31">
        <f>F17*G14</f>
        <v>6.7200000000000006</v>
      </c>
      <c r="H17" s="32"/>
      <c r="I17" s="33"/>
      <c r="J17" s="33"/>
      <c r="K17" s="33"/>
      <c r="L17" s="32"/>
      <c r="M17" s="33"/>
      <c r="N17" s="36"/>
    </row>
    <row r="18" spans="2:14" x14ac:dyDescent="0.25">
      <c r="B18" s="78"/>
      <c r="C18" s="79"/>
      <c r="D18" s="29" t="s">
        <v>31</v>
      </c>
      <c r="E18" s="30" t="s">
        <v>9</v>
      </c>
      <c r="F18" s="30">
        <v>1.61</v>
      </c>
      <c r="G18" s="31">
        <f>G14*F18</f>
        <v>9.66</v>
      </c>
      <c r="H18" s="32"/>
      <c r="I18" s="33"/>
      <c r="J18" s="33"/>
      <c r="K18" s="33"/>
      <c r="L18" s="32"/>
      <c r="M18" s="33"/>
      <c r="N18" s="36"/>
    </row>
    <row r="19" spans="2:14" ht="57" x14ac:dyDescent="0.25">
      <c r="B19" s="72">
        <v>4</v>
      </c>
      <c r="C19" s="81" t="s">
        <v>28</v>
      </c>
      <c r="D19" s="53" t="s">
        <v>65</v>
      </c>
      <c r="E19" s="54" t="s">
        <v>27</v>
      </c>
      <c r="F19" s="55"/>
      <c r="G19" s="56">
        <v>0.9</v>
      </c>
      <c r="H19" s="57"/>
      <c r="I19" s="57"/>
      <c r="J19" s="57"/>
      <c r="K19" s="57"/>
      <c r="L19" s="57"/>
      <c r="M19" s="57"/>
      <c r="N19" s="58"/>
    </row>
    <row r="20" spans="2:14" x14ac:dyDescent="0.25">
      <c r="B20" s="72"/>
      <c r="C20" s="81"/>
      <c r="D20" s="59" t="s">
        <v>7</v>
      </c>
      <c r="E20" s="55" t="s">
        <v>8</v>
      </c>
      <c r="F20" s="55">
        <v>2.86</v>
      </c>
      <c r="G20" s="60">
        <f>G19*F20</f>
        <v>2.5739999999999998</v>
      </c>
      <c r="H20" s="57"/>
      <c r="I20" s="57"/>
      <c r="J20" s="57"/>
      <c r="K20" s="57"/>
      <c r="L20" s="57"/>
      <c r="M20" s="57"/>
      <c r="N20" s="58"/>
    </row>
    <row r="21" spans="2:14" x14ac:dyDescent="0.25">
      <c r="B21" s="72"/>
      <c r="C21" s="81"/>
      <c r="D21" s="59" t="s">
        <v>14</v>
      </c>
      <c r="E21" s="55" t="s">
        <v>9</v>
      </c>
      <c r="F21" s="55">
        <v>0.76</v>
      </c>
      <c r="G21" s="60">
        <f>G19*F21</f>
        <v>0.68400000000000005</v>
      </c>
      <c r="H21" s="57"/>
      <c r="I21" s="57"/>
      <c r="J21" s="57"/>
      <c r="K21" s="57"/>
      <c r="L21" s="57"/>
      <c r="M21" s="57"/>
      <c r="N21" s="58"/>
    </row>
    <row r="22" spans="2:14" ht="15" x14ac:dyDescent="0.25">
      <c r="B22" s="72"/>
      <c r="C22" s="81"/>
      <c r="D22" s="61" t="s">
        <v>46</v>
      </c>
      <c r="E22" s="55" t="s">
        <v>15</v>
      </c>
      <c r="F22" s="55">
        <v>1.02</v>
      </c>
      <c r="G22" s="60">
        <f>G19*F22</f>
        <v>0.91800000000000004</v>
      </c>
      <c r="H22" s="57"/>
      <c r="I22" s="57"/>
      <c r="J22" s="57"/>
      <c r="K22" s="57"/>
      <c r="L22" s="57"/>
      <c r="M22" s="57"/>
      <c r="N22" s="58"/>
    </row>
    <row r="23" spans="2:14" x14ac:dyDescent="0.25">
      <c r="B23" s="72"/>
      <c r="C23" s="81"/>
      <c r="D23" s="59" t="s">
        <v>16</v>
      </c>
      <c r="E23" s="55" t="s">
        <v>9</v>
      </c>
      <c r="F23" s="55">
        <v>0.13</v>
      </c>
      <c r="G23" s="60">
        <f>G19*F23</f>
        <v>0.11700000000000001</v>
      </c>
      <c r="H23" s="57"/>
      <c r="I23" s="57"/>
      <c r="J23" s="57"/>
      <c r="K23" s="57"/>
      <c r="L23" s="57"/>
      <c r="M23" s="57"/>
      <c r="N23" s="58"/>
    </row>
    <row r="24" spans="2:14" x14ac:dyDescent="0.25">
      <c r="B24" s="72"/>
      <c r="C24" s="81"/>
      <c r="D24" s="59" t="s">
        <v>63</v>
      </c>
      <c r="E24" s="55" t="s">
        <v>10</v>
      </c>
      <c r="F24" s="55"/>
      <c r="G24" s="60">
        <f>G22*2.4</f>
        <v>2.2031999999999998</v>
      </c>
      <c r="H24" s="57"/>
      <c r="I24" s="57"/>
      <c r="J24" s="57"/>
      <c r="K24" s="57"/>
      <c r="L24" s="57"/>
      <c r="M24" s="57"/>
      <c r="N24" s="58"/>
    </row>
    <row r="25" spans="2:14" ht="54" x14ac:dyDescent="0.25">
      <c r="B25" s="69">
        <v>5</v>
      </c>
      <c r="C25" s="70" t="s">
        <v>39</v>
      </c>
      <c r="D25" s="34" t="s">
        <v>43</v>
      </c>
      <c r="E25" s="35" t="s">
        <v>40</v>
      </c>
      <c r="F25" s="30"/>
      <c r="G25" s="37">
        <v>10</v>
      </c>
      <c r="H25" s="32"/>
      <c r="I25" s="33"/>
      <c r="J25" s="33"/>
      <c r="K25" s="33"/>
      <c r="L25" s="32"/>
      <c r="M25" s="33"/>
      <c r="N25" s="36"/>
    </row>
    <row r="26" spans="2:14" x14ac:dyDescent="0.25">
      <c r="B26" s="69"/>
      <c r="C26" s="70"/>
      <c r="D26" s="29" t="s">
        <v>29</v>
      </c>
      <c r="E26" s="30" t="s">
        <v>30</v>
      </c>
      <c r="F26" s="30">
        <v>0.47</v>
      </c>
      <c r="G26" s="31">
        <f>F26*G25</f>
        <v>4.6999999999999993</v>
      </c>
      <c r="H26" s="32"/>
      <c r="I26" s="33"/>
      <c r="J26" s="33"/>
      <c r="K26" s="33"/>
      <c r="L26" s="32"/>
      <c r="M26" s="33"/>
      <c r="N26" s="36"/>
    </row>
    <row r="27" spans="2:14" x14ac:dyDescent="0.25">
      <c r="B27" s="69"/>
      <c r="C27" s="70"/>
      <c r="D27" s="29" t="s">
        <v>41</v>
      </c>
      <c r="E27" s="30" t="s">
        <v>27</v>
      </c>
      <c r="F27" s="30">
        <f>0.13/100</f>
        <v>1.2999999999999999E-3</v>
      </c>
      <c r="G27" s="31">
        <f>G25*F27</f>
        <v>1.2999999999999999E-2</v>
      </c>
      <c r="H27" s="32"/>
      <c r="I27" s="33"/>
      <c r="J27" s="33"/>
      <c r="K27" s="33"/>
      <c r="L27" s="32"/>
      <c r="M27" s="33"/>
      <c r="N27" s="36"/>
    </row>
    <row r="28" spans="2:14" x14ac:dyDescent="0.25">
      <c r="B28" s="69"/>
      <c r="C28" s="70"/>
      <c r="D28" s="29" t="s">
        <v>42</v>
      </c>
      <c r="E28" s="30" t="s">
        <v>40</v>
      </c>
      <c r="F28" s="30">
        <v>0.18</v>
      </c>
      <c r="G28" s="31">
        <f>F28*G25</f>
        <v>1.7999999999999998</v>
      </c>
      <c r="H28" s="32"/>
      <c r="I28" s="33"/>
      <c r="J28" s="33"/>
      <c r="K28" s="33"/>
      <c r="L28" s="32"/>
      <c r="M28" s="33"/>
      <c r="N28" s="36"/>
    </row>
    <row r="29" spans="2:14" x14ac:dyDescent="0.25">
      <c r="B29" s="69"/>
      <c r="C29" s="70"/>
      <c r="D29" s="29" t="s">
        <v>14</v>
      </c>
      <c r="E29" s="30" t="s">
        <v>9</v>
      </c>
      <c r="F29" s="30">
        <f>2.56/100</f>
        <v>2.5600000000000001E-2</v>
      </c>
      <c r="G29" s="31">
        <f>G25*F29</f>
        <v>0.25600000000000001</v>
      </c>
      <c r="H29" s="32"/>
      <c r="I29" s="33"/>
      <c r="J29" s="33"/>
      <c r="K29" s="33"/>
      <c r="L29" s="32"/>
      <c r="M29" s="33"/>
      <c r="N29" s="36"/>
    </row>
    <row r="30" spans="2:14" x14ac:dyDescent="0.25">
      <c r="B30" s="69"/>
      <c r="C30" s="70"/>
      <c r="D30" s="29" t="s">
        <v>31</v>
      </c>
      <c r="E30" s="30" t="s">
        <v>9</v>
      </c>
      <c r="F30" s="30">
        <f>11/100</f>
        <v>0.11</v>
      </c>
      <c r="G30" s="31">
        <f>G25*F30</f>
        <v>1.1000000000000001</v>
      </c>
      <c r="H30" s="32"/>
      <c r="I30" s="33"/>
      <c r="J30" s="33"/>
      <c r="K30" s="33"/>
      <c r="L30" s="32"/>
      <c r="M30" s="33"/>
      <c r="N30" s="36"/>
    </row>
    <row r="31" spans="2:14" ht="27" x14ac:dyDescent="0.25">
      <c r="B31" s="72">
        <v>6</v>
      </c>
      <c r="C31" s="73" t="s">
        <v>38</v>
      </c>
      <c r="D31" s="62" t="s">
        <v>37</v>
      </c>
      <c r="E31" s="54" t="s">
        <v>27</v>
      </c>
      <c r="F31" s="55"/>
      <c r="G31" s="56">
        <v>3.06</v>
      </c>
      <c r="H31" s="57"/>
      <c r="I31" s="57"/>
      <c r="J31" s="57"/>
      <c r="K31" s="57"/>
      <c r="L31" s="57"/>
      <c r="M31" s="57"/>
      <c r="N31" s="58"/>
    </row>
    <row r="32" spans="2:14" x14ac:dyDescent="0.25">
      <c r="B32" s="72"/>
      <c r="C32" s="73"/>
      <c r="D32" s="63" t="s">
        <v>29</v>
      </c>
      <c r="E32" s="64" t="s">
        <v>30</v>
      </c>
      <c r="F32" s="64">
        <v>6.6</v>
      </c>
      <c r="G32" s="65">
        <f>F32*G31</f>
        <v>20.195999999999998</v>
      </c>
      <c r="H32" s="66"/>
      <c r="I32" s="67"/>
      <c r="J32" s="67"/>
      <c r="K32" s="67"/>
      <c r="L32" s="66"/>
      <c r="M32" s="67"/>
      <c r="N32" s="68"/>
    </row>
    <row r="33" spans="2:14" ht="15" x14ac:dyDescent="0.25">
      <c r="B33" s="72"/>
      <c r="C33" s="73"/>
      <c r="D33" s="61" t="s">
        <v>47</v>
      </c>
      <c r="E33" s="64" t="s">
        <v>27</v>
      </c>
      <c r="F33" s="64">
        <v>1.01</v>
      </c>
      <c r="G33" s="65">
        <f>F33*G31</f>
        <v>3.0906000000000002</v>
      </c>
      <c r="H33" s="67"/>
      <c r="I33" s="67"/>
      <c r="J33" s="67"/>
      <c r="K33" s="67"/>
      <c r="L33" s="66"/>
      <c r="M33" s="67"/>
      <c r="N33" s="68"/>
    </row>
    <row r="34" spans="2:14" x14ac:dyDescent="0.25">
      <c r="B34" s="72"/>
      <c r="C34" s="73"/>
      <c r="D34" s="63" t="s">
        <v>14</v>
      </c>
      <c r="E34" s="64" t="s">
        <v>9</v>
      </c>
      <c r="F34" s="64">
        <v>0.39</v>
      </c>
      <c r="G34" s="65">
        <f>G31*F34</f>
        <v>1.1934</v>
      </c>
      <c r="H34" s="66"/>
      <c r="I34" s="67"/>
      <c r="J34" s="67"/>
      <c r="K34" s="67"/>
      <c r="L34" s="66"/>
      <c r="M34" s="67"/>
      <c r="N34" s="68"/>
    </row>
    <row r="35" spans="2:14" x14ac:dyDescent="0.25">
      <c r="B35" s="72"/>
      <c r="C35" s="73"/>
      <c r="D35" s="63" t="s">
        <v>62</v>
      </c>
      <c r="E35" s="64" t="s">
        <v>25</v>
      </c>
      <c r="F35" s="64"/>
      <c r="G35" s="65">
        <f>G33*2.4</f>
        <v>7.41744</v>
      </c>
      <c r="H35" s="66"/>
      <c r="I35" s="67"/>
      <c r="J35" s="67"/>
      <c r="K35" s="67"/>
      <c r="L35" s="67"/>
      <c r="M35" s="67"/>
      <c r="N35" s="68"/>
    </row>
    <row r="36" spans="2:14" x14ac:dyDescent="0.25">
      <c r="B36" s="72"/>
      <c r="C36" s="73"/>
      <c r="D36" s="63" t="s">
        <v>31</v>
      </c>
      <c r="E36" s="64" t="s">
        <v>9</v>
      </c>
      <c r="F36" s="64">
        <v>1.56</v>
      </c>
      <c r="G36" s="65">
        <f>G31*F36</f>
        <v>4.7736000000000001</v>
      </c>
      <c r="H36" s="66"/>
      <c r="I36" s="67"/>
      <c r="J36" s="67"/>
      <c r="K36" s="67"/>
      <c r="L36" s="66"/>
      <c r="M36" s="67"/>
      <c r="N36" s="68"/>
    </row>
    <row r="37" spans="2:14" ht="53.25" customHeight="1" x14ac:dyDescent="0.25">
      <c r="B37" s="74">
        <v>7</v>
      </c>
      <c r="C37" s="77" t="s">
        <v>55</v>
      </c>
      <c r="D37" s="45" t="s">
        <v>60</v>
      </c>
      <c r="E37" s="40" t="s">
        <v>40</v>
      </c>
      <c r="F37" s="44"/>
      <c r="G37" s="28">
        <f>18*2</f>
        <v>36</v>
      </c>
      <c r="H37" s="41"/>
      <c r="I37" s="41"/>
      <c r="J37" s="41"/>
      <c r="K37" s="41"/>
      <c r="L37" s="41"/>
      <c r="M37" s="41"/>
      <c r="N37" s="42"/>
    </row>
    <row r="38" spans="2:14" x14ac:dyDescent="0.25">
      <c r="B38" s="75"/>
      <c r="C38" s="77"/>
      <c r="D38" s="43" t="s">
        <v>11</v>
      </c>
      <c r="E38" s="7" t="s">
        <v>12</v>
      </c>
      <c r="F38" s="7">
        <v>0.33600000000000002</v>
      </c>
      <c r="G38" s="41">
        <f>F38*G37</f>
        <v>12.096</v>
      </c>
      <c r="H38" s="41"/>
      <c r="I38" s="41"/>
      <c r="J38" s="41"/>
      <c r="K38" s="41"/>
      <c r="L38" s="41"/>
      <c r="M38" s="41"/>
      <c r="N38" s="42"/>
    </row>
    <row r="39" spans="2:14" x14ac:dyDescent="0.25">
      <c r="B39" s="75"/>
      <c r="C39" s="77"/>
      <c r="D39" s="43" t="s">
        <v>56</v>
      </c>
      <c r="E39" s="7" t="s">
        <v>57</v>
      </c>
      <c r="F39" s="7">
        <v>1.4999999999999999E-2</v>
      </c>
      <c r="G39" s="41">
        <f>F39*G37</f>
        <v>0.54</v>
      </c>
      <c r="H39" s="41"/>
      <c r="I39" s="41"/>
      <c r="J39" s="41"/>
      <c r="K39" s="41"/>
      <c r="L39" s="41"/>
      <c r="M39" s="41"/>
      <c r="N39" s="42"/>
    </row>
    <row r="40" spans="2:14" x14ac:dyDescent="0.25">
      <c r="B40" s="75"/>
      <c r="C40" s="77"/>
      <c r="D40" s="43" t="s">
        <v>58</v>
      </c>
      <c r="E40" s="7" t="s">
        <v>10</v>
      </c>
      <c r="F40" s="7">
        <f>0.24/100</f>
        <v>2.3999999999999998E-3</v>
      </c>
      <c r="G40" s="41">
        <f>F40*G37</f>
        <v>8.6399999999999991E-2</v>
      </c>
      <c r="H40" s="41"/>
      <c r="I40" s="41"/>
      <c r="J40" s="41"/>
      <c r="K40" s="41"/>
      <c r="L40" s="41"/>
      <c r="M40" s="41"/>
      <c r="N40" s="42"/>
    </row>
    <row r="41" spans="2:14" x14ac:dyDescent="0.25">
      <c r="B41" s="76"/>
      <c r="C41" s="77"/>
      <c r="D41" s="43" t="s">
        <v>59</v>
      </c>
      <c r="E41" s="7"/>
      <c r="F41" s="7">
        <v>2.2800000000000001E-2</v>
      </c>
      <c r="G41" s="41">
        <f>F41*G37</f>
        <v>0.82079999999999997</v>
      </c>
      <c r="H41" s="41"/>
      <c r="I41" s="41"/>
      <c r="J41" s="41"/>
      <c r="K41" s="41"/>
      <c r="L41" s="41"/>
      <c r="M41" s="41"/>
      <c r="N41" s="42"/>
    </row>
    <row r="42" spans="2:14" ht="54" customHeight="1" x14ac:dyDescent="0.25">
      <c r="B42" s="78">
        <v>8</v>
      </c>
      <c r="C42" s="79" t="s">
        <v>44</v>
      </c>
      <c r="D42" s="9" t="s">
        <v>48</v>
      </c>
      <c r="E42" s="46" t="s">
        <v>27</v>
      </c>
      <c r="F42" s="8"/>
      <c r="G42" s="14">
        <v>15</v>
      </c>
      <c r="H42" s="10"/>
      <c r="I42" s="10"/>
      <c r="J42" s="10"/>
      <c r="K42" s="10"/>
      <c r="L42" s="10"/>
      <c r="M42" s="10"/>
      <c r="N42" s="21"/>
    </row>
    <row r="43" spans="2:14" ht="15" x14ac:dyDescent="0.25">
      <c r="B43" s="78"/>
      <c r="C43" s="79"/>
      <c r="D43" s="12" t="s">
        <v>11</v>
      </c>
      <c r="E43" s="8" t="s">
        <v>12</v>
      </c>
      <c r="F43" s="8">
        <v>1.21</v>
      </c>
      <c r="G43" s="8">
        <f>G42*F43</f>
        <v>18.149999999999999</v>
      </c>
      <c r="H43" s="10"/>
      <c r="I43" s="10"/>
      <c r="J43" s="10"/>
      <c r="K43" s="10"/>
      <c r="L43" s="10"/>
      <c r="M43" s="10"/>
      <c r="N43" s="21"/>
    </row>
    <row r="44" spans="2:14" x14ac:dyDescent="0.25">
      <c r="B44" s="78"/>
      <c r="C44" s="79"/>
      <c r="D44" s="11" t="s">
        <v>45</v>
      </c>
      <c r="E44" s="8" t="s">
        <v>15</v>
      </c>
      <c r="F44" s="8">
        <v>1</v>
      </c>
      <c r="G44" s="8">
        <f>F44*G42</f>
        <v>15</v>
      </c>
      <c r="H44" s="10"/>
      <c r="I44" s="10"/>
      <c r="J44" s="10"/>
      <c r="K44" s="10"/>
      <c r="L44" s="10"/>
      <c r="M44" s="10"/>
      <c r="N44" s="21"/>
    </row>
    <row r="45" spans="2:14" x14ac:dyDescent="0.25">
      <c r="B45" s="78"/>
      <c r="C45" s="79"/>
      <c r="D45" s="11" t="s">
        <v>61</v>
      </c>
      <c r="E45" s="8" t="s">
        <v>25</v>
      </c>
      <c r="F45" s="8">
        <v>1.55</v>
      </c>
      <c r="G45" s="10">
        <f>F45*G44</f>
        <v>23.25</v>
      </c>
      <c r="H45" s="10"/>
      <c r="I45" s="10"/>
      <c r="J45" s="10"/>
      <c r="K45" s="10"/>
      <c r="L45" s="10"/>
      <c r="M45" s="10"/>
      <c r="N45" s="21"/>
    </row>
    <row r="46" spans="2:14" s="2" customFormat="1" x14ac:dyDescent="0.25">
      <c r="B46" s="48"/>
      <c r="C46" s="47"/>
      <c r="D46" s="46" t="s">
        <v>0</v>
      </c>
      <c r="E46" s="46"/>
      <c r="F46" s="46"/>
      <c r="G46" s="46"/>
      <c r="H46" s="46"/>
      <c r="I46" s="13"/>
      <c r="J46" s="46"/>
      <c r="K46" s="14"/>
      <c r="L46" s="46"/>
      <c r="M46" s="14"/>
      <c r="N46" s="22"/>
    </row>
    <row r="47" spans="2:14" x14ac:dyDescent="0.25">
      <c r="B47" s="48"/>
      <c r="C47" s="47"/>
      <c r="D47" s="46" t="s">
        <v>17</v>
      </c>
      <c r="E47" s="15"/>
      <c r="F47" s="8"/>
      <c r="G47" s="8"/>
      <c r="H47" s="8"/>
      <c r="I47" s="8"/>
      <c r="J47" s="8"/>
      <c r="K47" s="8"/>
      <c r="L47" s="8"/>
      <c r="M47" s="8"/>
      <c r="N47" s="21"/>
    </row>
    <row r="48" spans="2:14" x14ac:dyDescent="0.25">
      <c r="B48" s="48"/>
      <c r="C48" s="47"/>
      <c r="D48" s="46" t="s">
        <v>0</v>
      </c>
      <c r="E48" s="46"/>
      <c r="F48" s="8"/>
      <c r="G48" s="8"/>
      <c r="H48" s="8"/>
      <c r="I48" s="8"/>
      <c r="J48" s="8"/>
      <c r="K48" s="8"/>
      <c r="L48" s="8"/>
      <c r="M48" s="8"/>
      <c r="N48" s="22"/>
    </row>
    <row r="49" spans="2:14" x14ac:dyDescent="0.25">
      <c r="B49" s="48"/>
      <c r="C49" s="47"/>
      <c r="D49" s="46" t="s">
        <v>18</v>
      </c>
      <c r="E49" s="15"/>
      <c r="F49" s="8"/>
      <c r="G49" s="8"/>
      <c r="H49" s="8"/>
      <c r="I49" s="8"/>
      <c r="J49" s="8"/>
      <c r="K49" s="8"/>
      <c r="L49" s="8"/>
      <c r="M49" s="8"/>
      <c r="N49" s="21"/>
    </row>
    <row r="50" spans="2:14" ht="14.25" customHeight="1" x14ac:dyDescent="0.25">
      <c r="B50" s="48"/>
      <c r="C50" s="47"/>
      <c r="D50" s="46" t="s">
        <v>0</v>
      </c>
      <c r="E50" s="46"/>
      <c r="F50" s="8"/>
      <c r="G50" s="8"/>
      <c r="H50" s="8"/>
      <c r="I50" s="8"/>
      <c r="J50" s="8"/>
      <c r="K50" s="8"/>
      <c r="L50" s="8"/>
      <c r="M50" s="8"/>
      <c r="N50" s="22"/>
    </row>
    <row r="51" spans="2:14" ht="14.25" customHeight="1" x14ac:dyDescent="0.25">
      <c r="B51" s="50"/>
      <c r="C51" s="51"/>
      <c r="D51" s="52" t="s">
        <v>64</v>
      </c>
      <c r="E51" s="15">
        <v>0.03</v>
      </c>
      <c r="F51" s="8"/>
      <c r="G51" s="8"/>
      <c r="H51" s="8"/>
      <c r="I51" s="8"/>
      <c r="J51" s="8"/>
      <c r="K51" s="8"/>
      <c r="L51" s="8"/>
      <c r="M51" s="8"/>
      <c r="N51" s="21"/>
    </row>
    <row r="52" spans="2:14" ht="14.25" customHeight="1" x14ac:dyDescent="0.25">
      <c r="B52" s="50"/>
      <c r="C52" s="51"/>
      <c r="D52" s="52" t="s">
        <v>0</v>
      </c>
      <c r="E52" s="52"/>
      <c r="F52" s="8"/>
      <c r="G52" s="8"/>
      <c r="H52" s="8"/>
      <c r="I52" s="8"/>
      <c r="J52" s="8"/>
      <c r="K52" s="8"/>
      <c r="L52" s="8"/>
      <c r="M52" s="8"/>
      <c r="N52" s="22"/>
    </row>
    <row r="53" spans="2:14" x14ac:dyDescent="0.25">
      <c r="B53" s="48"/>
      <c r="C53" s="47"/>
      <c r="D53" s="46" t="s">
        <v>19</v>
      </c>
      <c r="E53" s="15">
        <v>0.18</v>
      </c>
      <c r="F53" s="8"/>
      <c r="G53" s="8"/>
      <c r="H53" s="8"/>
      <c r="I53" s="8"/>
      <c r="J53" s="8"/>
      <c r="K53" s="8"/>
      <c r="L53" s="8"/>
      <c r="M53" s="8"/>
      <c r="N53" s="21"/>
    </row>
    <row r="54" spans="2:14" ht="14.25" thickBot="1" x14ac:dyDescent="0.3">
      <c r="B54" s="23"/>
      <c r="C54" s="24"/>
      <c r="D54" s="25" t="s">
        <v>0</v>
      </c>
      <c r="E54" s="26"/>
      <c r="F54" s="26"/>
      <c r="G54" s="26"/>
      <c r="H54" s="26"/>
      <c r="I54" s="26"/>
      <c r="J54" s="26"/>
      <c r="K54" s="26"/>
      <c r="L54" s="26"/>
      <c r="M54" s="26"/>
      <c r="N54" s="27"/>
    </row>
    <row r="55" spans="2:14" ht="15.75" customHeight="1" x14ac:dyDescent="0.25">
      <c r="B55" s="49"/>
      <c r="C55" s="17"/>
      <c r="D55" s="18"/>
      <c r="E55" s="16"/>
      <c r="F55" s="49"/>
      <c r="G55" s="49"/>
      <c r="H55" s="16"/>
      <c r="I55" s="49"/>
      <c r="J55" s="49"/>
      <c r="K55" s="16"/>
      <c r="L55" s="16"/>
      <c r="M55" s="16"/>
      <c r="N55" s="16"/>
    </row>
    <row r="56" spans="2:14" x14ac:dyDescent="0.25">
      <c r="B56" s="49"/>
      <c r="C56" s="17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16"/>
    </row>
    <row r="57" spans="2:14" x14ac:dyDescent="0.25">
      <c r="B57" s="19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x14ac:dyDescent="0.25">
      <c r="B58" s="19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x14ac:dyDescent="0.25">
      <c r="B59" s="19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x14ac:dyDescent="0.25">
      <c r="B60" s="19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x14ac:dyDescent="0.25">
      <c r="B61" s="19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x14ac:dyDescent="0.25">
      <c r="B62" s="19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14" x14ac:dyDescent="0.25">
      <c r="B63" s="19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4" x14ac:dyDescent="0.25">
      <c r="B64" s="19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B65" s="19"/>
      <c r="C65" s="5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19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19"/>
      <c r="C67" s="5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19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19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19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19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19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19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19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19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x14ac:dyDescent="0.25">
      <c r="B76" s="19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19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19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19"/>
      <c r="C79" s="5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19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19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19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19"/>
      <c r="C83" s="5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19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19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19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19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19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19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19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19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19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19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19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19"/>
      <c r="C95" s="5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19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19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19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19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19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19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19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19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19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19"/>
      <c r="C105" s="5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19"/>
      <c r="C106" s="5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19"/>
      <c r="C107" s="5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19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19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19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19"/>
      <c r="C111" s="5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19"/>
      <c r="C112" s="5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19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19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19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19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19"/>
      <c r="C117" s="5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19"/>
      <c r="C118" s="5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19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19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19"/>
      <c r="C121" s="5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19"/>
      <c r="C122" s="5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19"/>
      <c r="C123" s="5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19"/>
      <c r="C124" s="5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19"/>
      <c r="C125" s="5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19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19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19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19"/>
      <c r="C129" s="5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19"/>
      <c r="C130" s="5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19"/>
      <c r="C131" s="5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19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19"/>
      <c r="C133" s="5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19"/>
      <c r="C134" s="5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19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19"/>
      <c r="C136" s="5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19"/>
      <c r="C137" s="5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19"/>
      <c r="C138" s="5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19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19"/>
      <c r="C140" s="5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19"/>
      <c r="C141" s="5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19"/>
      <c r="C142" s="5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19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19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19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19"/>
      <c r="C146" s="5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19"/>
      <c r="C147" s="5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19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19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19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19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19"/>
      <c r="C152" s="5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19"/>
      <c r="C153" s="5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19"/>
      <c r="C154" s="5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19"/>
      <c r="C155" s="5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19"/>
      <c r="C156" s="5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19"/>
      <c r="C157" s="5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19"/>
      <c r="C158" s="5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19"/>
      <c r="C159" s="5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19"/>
      <c r="C160" s="5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19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19"/>
      <c r="C162" s="5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19"/>
      <c r="C163" s="5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19"/>
      <c r="C164" s="5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19"/>
      <c r="C165" s="5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19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19"/>
      <c r="C167" s="5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19"/>
      <c r="C168" s="5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19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19"/>
      <c r="C170" s="5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19"/>
      <c r="C171" s="5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19"/>
      <c r="C172" s="5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19"/>
      <c r="C173" s="5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19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19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19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19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19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19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19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19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19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19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19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19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19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19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19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19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19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19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19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19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19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19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19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19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19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19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19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19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19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19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19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19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19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19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19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19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19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19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19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19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19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19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19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19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19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19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19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19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19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19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19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19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19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19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19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19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19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19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19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19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19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19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19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19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19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19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19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19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19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19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19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19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19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19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19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19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19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19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19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19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19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19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19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19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19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19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19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19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19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19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19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19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19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19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19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19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19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19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19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19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19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19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19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19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19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19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19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19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19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19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19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19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19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19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19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19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19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19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19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19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19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19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19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19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19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19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19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19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19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19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19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19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19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19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19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19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19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19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19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19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19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19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19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19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19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19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19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19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19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19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19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19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19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19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19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19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19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19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19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19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19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19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19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19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19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19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19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19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19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19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19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19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19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19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19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19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19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19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19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19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19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19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19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19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19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19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19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19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19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19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19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19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19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19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19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19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19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19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19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19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19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19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19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19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19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19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19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19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19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19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19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19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19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19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19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19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19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19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19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19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19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19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19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19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19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19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19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19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19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19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19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19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19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19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19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19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19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19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19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19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19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19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19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19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19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19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19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19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19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19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19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19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19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19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19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19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19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19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19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19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19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19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19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19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19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19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19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19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19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19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19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19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19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19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19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19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19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19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19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19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19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19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19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19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19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19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19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19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19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19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19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19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19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19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19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19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19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19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19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19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19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19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19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19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19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19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19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19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19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19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19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19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19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19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19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19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19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19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19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19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19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19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19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19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19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19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19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19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19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19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19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19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19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19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19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19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19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19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19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19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19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19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19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19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19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19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19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19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19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19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19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19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19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19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19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19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19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19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19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19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19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19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19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19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19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19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19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19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19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19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19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19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19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19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19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19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19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19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19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19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19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19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19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19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19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19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19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19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19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19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19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19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19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19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19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19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19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19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19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19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19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19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19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19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19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19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19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19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19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19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19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19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19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19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19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19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19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19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19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19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19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19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19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19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19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19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19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2:14" x14ac:dyDescent="0.25">
      <c r="B601" s="19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2:14" x14ac:dyDescent="0.25">
      <c r="B602" s="19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2:14" x14ac:dyDescent="0.25">
      <c r="B603" s="19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2:14" x14ac:dyDescent="0.25">
      <c r="B604" s="19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2:14" x14ac:dyDescent="0.25">
      <c r="B605" s="19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2:14" x14ac:dyDescent="0.25">
      <c r="B606" s="19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2:14" x14ac:dyDescent="0.25">
      <c r="B607" s="19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2:14" x14ac:dyDescent="0.25">
      <c r="B608" s="19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2:14" x14ac:dyDescent="0.25">
      <c r="B609" s="19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2:14" x14ac:dyDescent="0.25">
      <c r="B610" s="19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2:14" x14ac:dyDescent="0.25">
      <c r="B611" s="19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2:14" x14ac:dyDescent="0.25">
      <c r="B612" s="19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2:14" x14ac:dyDescent="0.25">
      <c r="B613" s="19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2:14" x14ac:dyDescent="0.25">
      <c r="B614" s="19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2:14" x14ac:dyDescent="0.25">
      <c r="B615" s="19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2:14" x14ac:dyDescent="0.25">
      <c r="B616" s="19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2:14" x14ac:dyDescent="0.25">
      <c r="B617" s="19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2:14" x14ac:dyDescent="0.25">
      <c r="B618" s="19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2:14" x14ac:dyDescent="0.25">
      <c r="B619" s="19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2:14" x14ac:dyDescent="0.25">
      <c r="B620" s="19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2:14" x14ac:dyDescent="0.25">
      <c r="B621" s="19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2:14" x14ac:dyDescent="0.25">
      <c r="B622" s="19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2:14" x14ac:dyDescent="0.25">
      <c r="B623" s="19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2:14" x14ac:dyDescent="0.25">
      <c r="B624" s="19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2:14" x14ac:dyDescent="0.25">
      <c r="B625" s="19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2:14" x14ac:dyDescent="0.25">
      <c r="B626" s="19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2:14" x14ac:dyDescent="0.25">
      <c r="B627" s="19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2:14" x14ac:dyDescent="0.25">
      <c r="B628" s="19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2:14" x14ac:dyDescent="0.25">
      <c r="B629" s="19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2:14" x14ac:dyDescent="0.25">
      <c r="B630" s="19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2:14" x14ac:dyDescent="0.25">
      <c r="B631" s="19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2:14" x14ac:dyDescent="0.25">
      <c r="B632" s="19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2:14" x14ac:dyDescent="0.25">
      <c r="B633" s="19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2:14" x14ac:dyDescent="0.25">
      <c r="B634" s="19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2:14" x14ac:dyDescent="0.25">
      <c r="B635" s="19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2:14" x14ac:dyDescent="0.25">
      <c r="B636" s="19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2:14" x14ac:dyDescent="0.25">
      <c r="B637" s="19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2:14" x14ac:dyDescent="0.25">
      <c r="B638" s="19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2:14" x14ac:dyDescent="0.25">
      <c r="B639" s="19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2:14" x14ac:dyDescent="0.25">
      <c r="B640" s="19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2:14" x14ac:dyDescent="0.25">
      <c r="B641" s="19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2:14" x14ac:dyDescent="0.25">
      <c r="B642" s="19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2:14" x14ac:dyDescent="0.25">
      <c r="B643" s="19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2:14" x14ac:dyDescent="0.25">
      <c r="B644" s="19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2:14" x14ac:dyDescent="0.25">
      <c r="B645" s="19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2:14" x14ac:dyDescent="0.25">
      <c r="B646" s="19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2:14" x14ac:dyDescent="0.25">
      <c r="B647" s="19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2:14" x14ac:dyDescent="0.25">
      <c r="B648" s="19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2:14" x14ac:dyDescent="0.25">
      <c r="B649" s="19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2:14" x14ac:dyDescent="0.25">
      <c r="B650" s="19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2:14" x14ac:dyDescent="0.25">
      <c r="B651" s="19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2:14" x14ac:dyDescent="0.25">
      <c r="B652" s="19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2:14" x14ac:dyDescent="0.25">
      <c r="B653" s="19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2:14" x14ac:dyDescent="0.25">
      <c r="B654" s="19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2:14" x14ac:dyDescent="0.25">
      <c r="B655" s="19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2:14" x14ac:dyDescent="0.25">
      <c r="B656" s="19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2:14" x14ac:dyDescent="0.25">
      <c r="B657" s="19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2:14" x14ac:dyDescent="0.25">
      <c r="B658" s="19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2:14" x14ac:dyDescent="0.25">
      <c r="B659" s="19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2:14" x14ac:dyDescent="0.25">
      <c r="B660" s="19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2:14" x14ac:dyDescent="0.25">
      <c r="B661" s="19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2:14" x14ac:dyDescent="0.25">
      <c r="B662" s="19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2:14" x14ac:dyDescent="0.25">
      <c r="B663" s="19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2:14" x14ac:dyDescent="0.25">
      <c r="B664" s="19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2:14" x14ac:dyDescent="0.25">
      <c r="B665" s="19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2:14" x14ac:dyDescent="0.25">
      <c r="B666" s="19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2:14" x14ac:dyDescent="0.25">
      <c r="B667" s="19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2:14" x14ac:dyDescent="0.25">
      <c r="B668" s="19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2:14" x14ac:dyDescent="0.25">
      <c r="B669" s="19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2:14" x14ac:dyDescent="0.25">
      <c r="B670" s="19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2:14" x14ac:dyDescent="0.25">
      <c r="B671" s="19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2:14" x14ac:dyDescent="0.25">
      <c r="B672" s="19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2:14" x14ac:dyDescent="0.25">
      <c r="B673" s="19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2:14" x14ac:dyDescent="0.25">
      <c r="B674" s="19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2:14" x14ac:dyDescent="0.25">
      <c r="B675" s="19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2:14" x14ac:dyDescent="0.25">
      <c r="B676" s="19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2:14" x14ac:dyDescent="0.25">
      <c r="B677" s="19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2:14" x14ac:dyDescent="0.25">
      <c r="B678" s="19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2:14" x14ac:dyDescent="0.25">
      <c r="B679" s="19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2:14" x14ac:dyDescent="0.25">
      <c r="B680" s="19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2:14" x14ac:dyDescent="0.25">
      <c r="B681" s="19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2:14" x14ac:dyDescent="0.25">
      <c r="B682" s="19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2:14" x14ac:dyDescent="0.25">
      <c r="B683" s="19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2:14" x14ac:dyDescent="0.25">
      <c r="B684" s="19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2:14" x14ac:dyDescent="0.25">
      <c r="B685" s="19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2:14" x14ac:dyDescent="0.25">
      <c r="B686" s="19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2:14" x14ac:dyDescent="0.25">
      <c r="B687" s="19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2:14" x14ac:dyDescent="0.25">
      <c r="B688" s="19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2:14" x14ac:dyDescent="0.25">
      <c r="B689" s="19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2:14" x14ac:dyDescent="0.25">
      <c r="B690" s="19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2:14" x14ac:dyDescent="0.25">
      <c r="B691" s="19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2:14" x14ac:dyDescent="0.25">
      <c r="B692" s="19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2:14" x14ac:dyDescent="0.25">
      <c r="B693" s="19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2:14" x14ac:dyDescent="0.25">
      <c r="B694" s="19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2:14" x14ac:dyDescent="0.25">
      <c r="B695" s="19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2:14" x14ac:dyDescent="0.25">
      <c r="B696" s="19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2:14" x14ac:dyDescent="0.25">
      <c r="B697" s="19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2:14" x14ac:dyDescent="0.25">
      <c r="B698" s="19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2:14" x14ac:dyDescent="0.25">
      <c r="B699" s="19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2:14" x14ac:dyDescent="0.25">
      <c r="B700" s="19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2:14" x14ac:dyDescent="0.25">
      <c r="B701" s="19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2:14" x14ac:dyDescent="0.25">
      <c r="B702" s="19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2:14" x14ac:dyDescent="0.25">
      <c r="B703" s="19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2:14" x14ac:dyDescent="0.25">
      <c r="B704" s="19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2:14" x14ac:dyDescent="0.25">
      <c r="B705" s="19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2:14" x14ac:dyDescent="0.25">
      <c r="B706" s="19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2:14" x14ac:dyDescent="0.25">
      <c r="B707" s="19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2:14" x14ac:dyDescent="0.25">
      <c r="B708" s="19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2:14" x14ac:dyDescent="0.25">
      <c r="B709" s="19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2:14" x14ac:dyDescent="0.25">
      <c r="B710" s="19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2:14" x14ac:dyDescent="0.25">
      <c r="B711" s="19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2:14" x14ac:dyDescent="0.25">
      <c r="B712" s="19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2:14" x14ac:dyDescent="0.25">
      <c r="B713" s="19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2:14" x14ac:dyDescent="0.25">
      <c r="B714" s="19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2:14" x14ac:dyDescent="0.25">
      <c r="B715" s="19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2:14" x14ac:dyDescent="0.25">
      <c r="B716" s="19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2:14" x14ac:dyDescent="0.25">
      <c r="B717" s="19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2:14" x14ac:dyDescent="0.25">
      <c r="B718" s="19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2:14" x14ac:dyDescent="0.25">
      <c r="B719" s="19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2:14" x14ac:dyDescent="0.25">
      <c r="B720" s="19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2:14" x14ac:dyDescent="0.25">
      <c r="B721" s="19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2:14" x14ac:dyDescent="0.25">
      <c r="B722" s="19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2:14" x14ac:dyDescent="0.25">
      <c r="B723" s="19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2:14" x14ac:dyDescent="0.25">
      <c r="B724" s="19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2:14" x14ac:dyDescent="0.25">
      <c r="B725" s="19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2:14" x14ac:dyDescent="0.25">
      <c r="B726" s="19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2:14" x14ac:dyDescent="0.25">
      <c r="B727" s="19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2:14" x14ac:dyDescent="0.25">
      <c r="B728" s="19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2:14" x14ac:dyDescent="0.25">
      <c r="B729" s="19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2:14" x14ac:dyDescent="0.25">
      <c r="B730" s="19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2:14" x14ac:dyDescent="0.25">
      <c r="B731" s="19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x14ac:dyDescent="0.25">
      <c r="B732" s="19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2:14" x14ac:dyDescent="0.25">
      <c r="B733" s="19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2:14" x14ac:dyDescent="0.25">
      <c r="B734" s="19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2:14" x14ac:dyDescent="0.25">
      <c r="B735" s="19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x14ac:dyDescent="0.25">
      <c r="B736" s="19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x14ac:dyDescent="0.25">
      <c r="B737" s="19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x14ac:dyDescent="0.25">
      <c r="B738" s="19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x14ac:dyDescent="0.25">
      <c r="B739" s="19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2:14" x14ac:dyDescent="0.25">
      <c r="B740" s="19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2:14" x14ac:dyDescent="0.25">
      <c r="B741" s="19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2:14" x14ac:dyDescent="0.25">
      <c r="B742" s="19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2:14" x14ac:dyDescent="0.25">
      <c r="B743" s="19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2:14" x14ac:dyDescent="0.25">
      <c r="B744" s="19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2:14" x14ac:dyDescent="0.25">
      <c r="B745" s="19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2:14" x14ac:dyDescent="0.25">
      <c r="B746" s="19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2:14" x14ac:dyDescent="0.25">
      <c r="B747" s="19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2:14" x14ac:dyDescent="0.25">
      <c r="B748" s="19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2:14" x14ac:dyDescent="0.25">
      <c r="B749" s="19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2:14" x14ac:dyDescent="0.25">
      <c r="B750" s="19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2:14" x14ac:dyDescent="0.25">
      <c r="B751" s="19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2:14" x14ac:dyDescent="0.25">
      <c r="B752" s="19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2:14" x14ac:dyDescent="0.25">
      <c r="B753" s="19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2:14" x14ac:dyDescent="0.25">
      <c r="B754" s="19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2:14" x14ac:dyDescent="0.25">
      <c r="B755" s="19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2:14" x14ac:dyDescent="0.25">
      <c r="B756" s="19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2:14" x14ac:dyDescent="0.25">
      <c r="B757" s="19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2:14" x14ac:dyDescent="0.25">
      <c r="B758" s="19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2:14" x14ac:dyDescent="0.25">
      <c r="B759" s="19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2:14" x14ac:dyDescent="0.25">
      <c r="B760" s="19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2:14" x14ac:dyDescent="0.25">
      <c r="B761" s="19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2:14" x14ac:dyDescent="0.25">
      <c r="B762" s="19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2:14" x14ac:dyDescent="0.25">
      <c r="B763" s="19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2:14" x14ac:dyDescent="0.25">
      <c r="B764" s="19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2:14" x14ac:dyDescent="0.25">
      <c r="B765" s="19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2:14" x14ac:dyDescent="0.25">
      <c r="B766" s="19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2:14" x14ac:dyDescent="0.25">
      <c r="B767" s="19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2:14" x14ac:dyDescent="0.25">
      <c r="B768" s="19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2:14" x14ac:dyDescent="0.25">
      <c r="B769" s="19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2:14" x14ac:dyDescent="0.25">
      <c r="B770" s="19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2:14" x14ac:dyDescent="0.25">
      <c r="B771" s="19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2:14" x14ac:dyDescent="0.25">
      <c r="B772" s="19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2:14" x14ac:dyDescent="0.25">
      <c r="B773" s="19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2:14" x14ac:dyDescent="0.25">
      <c r="B774" s="19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2:14" x14ac:dyDescent="0.25">
      <c r="B775" s="19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2:14" x14ac:dyDescent="0.25">
      <c r="B776" s="19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2:14" x14ac:dyDescent="0.25">
      <c r="B777" s="19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2:14" x14ac:dyDescent="0.25">
      <c r="B778" s="19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2:14" x14ac:dyDescent="0.25">
      <c r="B779" s="19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2:14" x14ac:dyDescent="0.25">
      <c r="B780" s="19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2:14" x14ac:dyDescent="0.25">
      <c r="B781" s="19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2:14" x14ac:dyDescent="0.25">
      <c r="B782" s="19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2:14" x14ac:dyDescent="0.25">
      <c r="B783" s="19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2:14" x14ac:dyDescent="0.25">
      <c r="B784" s="19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2:14" x14ac:dyDescent="0.25">
      <c r="B785" s="19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2:14" x14ac:dyDescent="0.25">
      <c r="B786" s="19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2:14" x14ac:dyDescent="0.25">
      <c r="B787" s="19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2:14" x14ac:dyDescent="0.25">
      <c r="B788" s="19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2:14" x14ac:dyDescent="0.25">
      <c r="B789" s="19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2:14" x14ac:dyDescent="0.25">
      <c r="B790" s="19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2:14" x14ac:dyDescent="0.25">
      <c r="B791" s="19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2:14" x14ac:dyDescent="0.25">
      <c r="B792" s="19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2:14" x14ac:dyDescent="0.25">
      <c r="B793" s="19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2:14" x14ac:dyDescent="0.25">
      <c r="B794" s="19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2:14" x14ac:dyDescent="0.25">
      <c r="B795" s="19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2:14" x14ac:dyDescent="0.25">
      <c r="B796" s="19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2:14" x14ac:dyDescent="0.25">
      <c r="B797" s="19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2:14" x14ac:dyDescent="0.25">
      <c r="B798" s="19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2:14" x14ac:dyDescent="0.25">
      <c r="B799" s="19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2:14" x14ac:dyDescent="0.25">
      <c r="B800" s="19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2:14" x14ac:dyDescent="0.25">
      <c r="B801" s="19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2:14" x14ac:dyDescent="0.25">
      <c r="B802" s="19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2:14" x14ac:dyDescent="0.25">
      <c r="B803" s="19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2:14" x14ac:dyDescent="0.25">
      <c r="B804" s="19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2:14" x14ac:dyDescent="0.25">
      <c r="B805" s="19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2:14" x14ac:dyDescent="0.25">
      <c r="B806" s="19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2:14" x14ac:dyDescent="0.25">
      <c r="B807" s="19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2:14" x14ac:dyDescent="0.25">
      <c r="B808" s="19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2:14" x14ac:dyDescent="0.25">
      <c r="B809" s="19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2:14" x14ac:dyDescent="0.25">
      <c r="B810" s="19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2:14" x14ac:dyDescent="0.25">
      <c r="B811" s="19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2:14" x14ac:dyDescent="0.25">
      <c r="B812" s="19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2:14" x14ac:dyDescent="0.25">
      <c r="B813" s="19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2:14" x14ac:dyDescent="0.25">
      <c r="B814" s="19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2:14" x14ac:dyDescent="0.25">
      <c r="B815" s="19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2:14" x14ac:dyDescent="0.25">
      <c r="B816" s="19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2:14" x14ac:dyDescent="0.25">
      <c r="B817" s="19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2:14" x14ac:dyDescent="0.25">
      <c r="B818" s="19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2:14" x14ac:dyDescent="0.25">
      <c r="B819" s="19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2:14" x14ac:dyDescent="0.25">
      <c r="B820" s="19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2:14" x14ac:dyDescent="0.25">
      <c r="B821" s="19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2:14" x14ac:dyDescent="0.25">
      <c r="B822" s="19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2:14" x14ac:dyDescent="0.25">
      <c r="B823" s="19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2:14" x14ac:dyDescent="0.25">
      <c r="B824" s="19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2:14" x14ac:dyDescent="0.25">
      <c r="B825" s="19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2:14" x14ac:dyDescent="0.25">
      <c r="B826" s="19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2:14" x14ac:dyDescent="0.25">
      <c r="B827" s="19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2:14" x14ac:dyDescent="0.25">
      <c r="B828" s="19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2:14" x14ac:dyDescent="0.25">
      <c r="B829" s="19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2:14" x14ac:dyDescent="0.25">
      <c r="B830" s="19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2:14" x14ac:dyDescent="0.25">
      <c r="B831" s="19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2:14" x14ac:dyDescent="0.25">
      <c r="B832" s="19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2:14" x14ac:dyDescent="0.25">
      <c r="B833" s="19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2:14" x14ac:dyDescent="0.25">
      <c r="B834" s="19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2:14" x14ac:dyDescent="0.25">
      <c r="B835" s="19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2:14" x14ac:dyDescent="0.25">
      <c r="B836" s="19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2:14" x14ac:dyDescent="0.25">
      <c r="B837" s="19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2:14" x14ac:dyDescent="0.25">
      <c r="B838" s="19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2:14" x14ac:dyDescent="0.25">
      <c r="B839" s="19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2:14" x14ac:dyDescent="0.25">
      <c r="B840" s="19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2:14" x14ac:dyDescent="0.25">
      <c r="B841" s="19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2:14" x14ac:dyDescent="0.25">
      <c r="B842" s="19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2:14" x14ac:dyDescent="0.25">
      <c r="B843" s="19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2:14" x14ac:dyDescent="0.25">
      <c r="B844" s="19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2:14" x14ac:dyDescent="0.25">
      <c r="B845" s="19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2:14" x14ac:dyDescent="0.25">
      <c r="B846" s="19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2:14" x14ac:dyDescent="0.25">
      <c r="B847" s="19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2:14" x14ac:dyDescent="0.25">
      <c r="B848" s="19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2:14" x14ac:dyDescent="0.25">
      <c r="B849" s="19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2:14" x14ac:dyDescent="0.25">
      <c r="B850" s="19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2:14" x14ac:dyDescent="0.25">
      <c r="B851" s="19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2:14" x14ac:dyDescent="0.25">
      <c r="B852" s="19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2:14" x14ac:dyDescent="0.25">
      <c r="B853" s="19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2:14" x14ac:dyDescent="0.25">
      <c r="B854" s="19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2:14" x14ac:dyDescent="0.25">
      <c r="B855" s="19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2:14" x14ac:dyDescent="0.25">
      <c r="B856" s="19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2:14" x14ac:dyDescent="0.25">
      <c r="B857" s="19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2:14" x14ac:dyDescent="0.25">
      <c r="B858" s="19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2:14" x14ac:dyDescent="0.25">
      <c r="B859" s="19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2:14" x14ac:dyDescent="0.25">
      <c r="B860" s="19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2:14" x14ac:dyDescent="0.25">
      <c r="B861" s="19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2:14" x14ac:dyDescent="0.25">
      <c r="B862" s="19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2:14" x14ac:dyDescent="0.25">
      <c r="B863" s="19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2:14" x14ac:dyDescent="0.25">
      <c r="B864" s="19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2:14" x14ac:dyDescent="0.25">
      <c r="B865" s="19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2:14" x14ac:dyDescent="0.25">
      <c r="B866" s="19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2:14" x14ac:dyDescent="0.25">
      <c r="B867" s="19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2:14" x14ac:dyDescent="0.25">
      <c r="B868" s="19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2:14" x14ac:dyDescent="0.25">
      <c r="B869" s="19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2:14" x14ac:dyDescent="0.25">
      <c r="B870" s="19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2:14" x14ac:dyDescent="0.25">
      <c r="B871" s="19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2:14" x14ac:dyDescent="0.25">
      <c r="B872" s="19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2:14" x14ac:dyDescent="0.25">
      <c r="B873" s="19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2:14" x14ac:dyDescent="0.25">
      <c r="B874" s="19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2:14" x14ac:dyDescent="0.25">
      <c r="B875" s="19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2:14" x14ac:dyDescent="0.25">
      <c r="B876" s="19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2:14" x14ac:dyDescent="0.25">
      <c r="B877" s="19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2:14" x14ac:dyDescent="0.25">
      <c r="B878" s="19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2:14" x14ac:dyDescent="0.25">
      <c r="B879" s="19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2:14" x14ac:dyDescent="0.25">
      <c r="B880" s="19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2:14" x14ac:dyDescent="0.25">
      <c r="B881" s="19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2:14" x14ac:dyDescent="0.25">
      <c r="B882" s="19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2:14" x14ac:dyDescent="0.25">
      <c r="B883" s="19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2:14" x14ac:dyDescent="0.25">
      <c r="B884" s="19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2:14" x14ac:dyDescent="0.25">
      <c r="B885" s="19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2:14" x14ac:dyDescent="0.25">
      <c r="B886" s="19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2:14" x14ac:dyDescent="0.25">
      <c r="B887" s="19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2:14" x14ac:dyDescent="0.25">
      <c r="B888" s="19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2:14" x14ac:dyDescent="0.25">
      <c r="B889" s="19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2:14" x14ac:dyDescent="0.25">
      <c r="B890" s="19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2:14" x14ac:dyDescent="0.25">
      <c r="B891" s="19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2:14" x14ac:dyDescent="0.25">
      <c r="B892" s="19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2:14" x14ac:dyDescent="0.25">
      <c r="B893" s="19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2:14" x14ac:dyDescent="0.25">
      <c r="B894" s="19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2:14" x14ac:dyDescent="0.25">
      <c r="B895" s="19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2:14" x14ac:dyDescent="0.25">
      <c r="B896" s="19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2:14" x14ac:dyDescent="0.25">
      <c r="B897" s="19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2:14" x14ac:dyDescent="0.25">
      <c r="B898" s="19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2:14" x14ac:dyDescent="0.25">
      <c r="B899" s="19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2:14" x14ac:dyDescent="0.25">
      <c r="B900" s="19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2:14" x14ac:dyDescent="0.25">
      <c r="B901" s="19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2:14" x14ac:dyDescent="0.25">
      <c r="B902" s="19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2:14" x14ac:dyDescent="0.25">
      <c r="B903" s="19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2:14" x14ac:dyDescent="0.25">
      <c r="B904" s="19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2:14" x14ac:dyDescent="0.25">
      <c r="B905" s="19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2:14" x14ac:dyDescent="0.25">
      <c r="B906" s="19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2:14" x14ac:dyDescent="0.25">
      <c r="B907" s="19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2:14" x14ac:dyDescent="0.25">
      <c r="B908" s="19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2:14" x14ac:dyDescent="0.25">
      <c r="B909" s="19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2:14" x14ac:dyDescent="0.25">
      <c r="B910" s="19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2:14" x14ac:dyDescent="0.25">
      <c r="B911" s="19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2:14" x14ac:dyDescent="0.25">
      <c r="B912" s="19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2:14" x14ac:dyDescent="0.25">
      <c r="B913" s="19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2:14" x14ac:dyDescent="0.25">
      <c r="B914" s="19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2:14" x14ac:dyDescent="0.25">
      <c r="B915" s="19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2:14" x14ac:dyDescent="0.25">
      <c r="B916" s="19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2:14" x14ac:dyDescent="0.25">
      <c r="B917" s="19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2:14" x14ac:dyDescent="0.25">
      <c r="B918" s="19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2:14" x14ac:dyDescent="0.25">
      <c r="B919" s="19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2:14" x14ac:dyDescent="0.25">
      <c r="B920" s="19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2:14" x14ac:dyDescent="0.25">
      <c r="B921" s="19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2:14" x14ac:dyDescent="0.25">
      <c r="B922" s="19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2:14" x14ac:dyDescent="0.25">
      <c r="B923" s="19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2:14" x14ac:dyDescent="0.25">
      <c r="B924" s="19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2:14" x14ac:dyDescent="0.25">
      <c r="B925" s="19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2:14" x14ac:dyDescent="0.25">
      <c r="B926" s="19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2:14" x14ac:dyDescent="0.25">
      <c r="B927" s="19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2:14" x14ac:dyDescent="0.25">
      <c r="B928" s="19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2:14" x14ac:dyDescent="0.25">
      <c r="B929" s="19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2:14" x14ac:dyDescent="0.25">
      <c r="B930" s="19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2:14" x14ac:dyDescent="0.25">
      <c r="B931" s="19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2:14" x14ac:dyDescent="0.25">
      <c r="B932" s="19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2:14" x14ac:dyDescent="0.25">
      <c r="B933" s="19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2:14" x14ac:dyDescent="0.25">
      <c r="B934" s="19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2:14" x14ac:dyDescent="0.25">
      <c r="B935" s="19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2:14" x14ac:dyDescent="0.25">
      <c r="B936" s="19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2:14" x14ac:dyDescent="0.25">
      <c r="B937" s="19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2:14" x14ac:dyDescent="0.25">
      <c r="B938" s="19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2:14" x14ac:dyDescent="0.25">
      <c r="B939" s="19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2:14" x14ac:dyDescent="0.25">
      <c r="B940" s="19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2:14" x14ac:dyDescent="0.25">
      <c r="B941" s="19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2:14" x14ac:dyDescent="0.25">
      <c r="B942" s="19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2:14" x14ac:dyDescent="0.25">
      <c r="B943" s="19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2:14" x14ac:dyDescent="0.25">
      <c r="B944" s="19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2:14" x14ac:dyDescent="0.25">
      <c r="B945" s="19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2:14" x14ac:dyDescent="0.25">
      <c r="B946" s="19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2:14" x14ac:dyDescent="0.25">
      <c r="B947" s="19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2:14" x14ac:dyDescent="0.25">
      <c r="B948" s="19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2:14" x14ac:dyDescent="0.25">
      <c r="B949" s="19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2:14" x14ac:dyDescent="0.25">
      <c r="B950" s="19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2:14" x14ac:dyDescent="0.25">
      <c r="B951" s="19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2:14" x14ac:dyDescent="0.25">
      <c r="B952" s="19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2:14" x14ac:dyDescent="0.25">
      <c r="B953" s="19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2:14" x14ac:dyDescent="0.25">
      <c r="B954" s="19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2:14" x14ac:dyDescent="0.25">
      <c r="B955" s="19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2:14" x14ac:dyDescent="0.25">
      <c r="B956" s="19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2:14" x14ac:dyDescent="0.25">
      <c r="B957" s="19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2:14" x14ac:dyDescent="0.25">
      <c r="B958" s="19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2:14" x14ac:dyDescent="0.25">
      <c r="B959" s="19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2:14" x14ac:dyDescent="0.25">
      <c r="B960" s="19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2:14" x14ac:dyDescent="0.25">
      <c r="B961" s="19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2:14" x14ac:dyDescent="0.25">
      <c r="B962" s="19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2:14" x14ac:dyDescent="0.25">
      <c r="B963" s="19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2:14" x14ac:dyDescent="0.25">
      <c r="B964" s="19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2:14" x14ac:dyDescent="0.25">
      <c r="B965" s="19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2:14" x14ac:dyDescent="0.25">
      <c r="B966" s="19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2:14" x14ac:dyDescent="0.25">
      <c r="B967" s="19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2:14" x14ac:dyDescent="0.25">
      <c r="B968" s="19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2:14" x14ac:dyDescent="0.25">
      <c r="B969" s="19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2:14" x14ac:dyDescent="0.25">
      <c r="B970" s="19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2:14" x14ac:dyDescent="0.25">
      <c r="B971" s="19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2:14" x14ac:dyDescent="0.25">
      <c r="B972" s="19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2:14" x14ac:dyDescent="0.25">
      <c r="B973" s="19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2:14" x14ac:dyDescent="0.25">
      <c r="B974" s="19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2:14" x14ac:dyDescent="0.25">
      <c r="B975" s="19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2:14" x14ac:dyDescent="0.25">
      <c r="B976" s="19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2:14" x14ac:dyDescent="0.25">
      <c r="B977" s="19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2:14" x14ac:dyDescent="0.25">
      <c r="B978" s="19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2:14" x14ac:dyDescent="0.25">
      <c r="B979" s="19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2:14" x14ac:dyDescent="0.25">
      <c r="B980" s="19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2:14" x14ac:dyDescent="0.25">
      <c r="B981" s="19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2:14" x14ac:dyDescent="0.25">
      <c r="B982" s="19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2:14" x14ac:dyDescent="0.25">
      <c r="B983" s="19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2:14" x14ac:dyDescent="0.25">
      <c r="B984" s="19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2:14" x14ac:dyDescent="0.25">
      <c r="B985" s="19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2:14" x14ac:dyDescent="0.25">
      <c r="B986" s="19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2:14" x14ac:dyDescent="0.25">
      <c r="B987" s="19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2:14" x14ac:dyDescent="0.25">
      <c r="B988" s="19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2:14" x14ac:dyDescent="0.25">
      <c r="B989" s="19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2:14" x14ac:dyDescent="0.25">
      <c r="B990" s="19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2:14" x14ac:dyDescent="0.25">
      <c r="B991" s="19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2:14" x14ac:dyDescent="0.25">
      <c r="B992" s="19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2:14" x14ac:dyDescent="0.25">
      <c r="B993" s="19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2:14" x14ac:dyDescent="0.25">
      <c r="B994" s="19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2:14" x14ac:dyDescent="0.25">
      <c r="B995" s="19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2:14" x14ac:dyDescent="0.25">
      <c r="B996" s="19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2:14" x14ac:dyDescent="0.25">
      <c r="B997" s="19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2:14" x14ac:dyDescent="0.25">
      <c r="B998" s="19"/>
      <c r="C998" s="5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  <row r="999" spans="2:14" x14ac:dyDescent="0.25">
      <c r="B999" s="19"/>
      <c r="C999" s="5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</row>
    <row r="1000" spans="2:14" x14ac:dyDescent="0.25">
      <c r="B1000" s="19"/>
      <c r="C1000" s="5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</row>
    <row r="1001" spans="2:14" x14ac:dyDescent="0.25">
      <c r="B1001" s="19"/>
      <c r="C1001" s="5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</row>
    <row r="1002" spans="2:14" x14ac:dyDescent="0.25">
      <c r="B1002" s="19"/>
      <c r="C1002" s="5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</row>
    <row r="1003" spans="2:14" x14ac:dyDescent="0.25">
      <c r="B1003" s="19"/>
      <c r="C1003" s="5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</row>
    <row r="1004" spans="2:14" x14ac:dyDescent="0.25">
      <c r="B1004" s="19"/>
      <c r="C1004" s="5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</row>
    <row r="1005" spans="2:14" x14ac:dyDescent="0.25">
      <c r="B1005" s="19"/>
      <c r="C1005" s="5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</row>
    <row r="1006" spans="2:14" x14ac:dyDescent="0.25">
      <c r="B1006" s="19"/>
      <c r="C1006" s="5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</row>
    <row r="1007" spans="2:14" x14ac:dyDescent="0.25">
      <c r="B1007" s="19"/>
      <c r="C1007" s="5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</row>
    <row r="1008" spans="2:14" x14ac:dyDescent="0.25">
      <c r="B1008" s="19"/>
      <c r="C1008" s="5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</row>
    <row r="1009" spans="2:14" x14ac:dyDescent="0.25">
      <c r="B1009" s="19"/>
      <c r="C1009" s="5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</row>
    <row r="1010" spans="2:14" x14ac:dyDescent="0.25">
      <c r="B1010" s="19"/>
      <c r="C1010" s="5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</row>
    <row r="1011" spans="2:14" x14ac:dyDescent="0.25">
      <c r="B1011" s="19"/>
      <c r="C1011" s="5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</row>
    <row r="1012" spans="2:14" x14ac:dyDescent="0.25">
      <c r="B1012" s="19"/>
      <c r="C1012" s="5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</row>
    <row r="1013" spans="2:14" x14ac:dyDescent="0.25">
      <c r="B1013" s="19"/>
      <c r="C1013" s="5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</row>
    <row r="1014" spans="2:14" x14ac:dyDescent="0.25">
      <c r="B1014" s="19"/>
      <c r="C1014" s="5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</row>
    <row r="1015" spans="2:14" x14ac:dyDescent="0.25">
      <c r="B1015" s="19"/>
      <c r="C1015" s="5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</row>
    <row r="1016" spans="2:14" x14ac:dyDescent="0.25">
      <c r="B1016" s="19"/>
      <c r="C1016" s="5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</row>
    <row r="1017" spans="2:14" x14ac:dyDescent="0.25">
      <c r="B1017" s="19"/>
      <c r="C1017" s="5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</row>
    <row r="1018" spans="2:14" x14ac:dyDescent="0.25">
      <c r="B1018" s="19"/>
      <c r="C1018" s="5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</row>
    <row r="1019" spans="2:14" x14ac:dyDescent="0.25">
      <c r="B1019" s="19"/>
      <c r="C1019" s="5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</row>
    <row r="1020" spans="2:14" x14ac:dyDescent="0.25">
      <c r="B1020" s="19"/>
      <c r="C1020" s="5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</row>
    <row r="1021" spans="2:14" x14ac:dyDescent="0.25">
      <c r="B1021" s="19"/>
      <c r="C1021" s="5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</row>
    <row r="1022" spans="2:14" x14ac:dyDescent="0.25">
      <c r="B1022" s="19"/>
      <c r="C1022" s="5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</row>
    <row r="1023" spans="2:14" x14ac:dyDescent="0.25">
      <c r="B1023" s="19"/>
      <c r="C1023" s="5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</row>
    <row r="1024" spans="2:14" x14ac:dyDescent="0.25">
      <c r="B1024" s="19"/>
      <c r="C1024" s="5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</row>
    <row r="1025" spans="2:14" x14ac:dyDescent="0.25">
      <c r="B1025" s="19"/>
      <c r="C1025" s="5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</row>
    <row r="1026" spans="2:14" x14ac:dyDescent="0.25">
      <c r="B1026" s="19"/>
      <c r="C1026" s="5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</row>
    <row r="1027" spans="2:14" x14ac:dyDescent="0.25">
      <c r="B1027" s="19"/>
      <c r="C1027" s="5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</row>
    <row r="1028" spans="2:14" x14ac:dyDescent="0.25">
      <c r="B1028" s="19"/>
      <c r="C1028" s="5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</row>
    <row r="1029" spans="2:14" x14ac:dyDescent="0.25">
      <c r="B1029" s="19"/>
      <c r="C1029" s="5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</row>
    <row r="1030" spans="2:14" x14ac:dyDescent="0.25">
      <c r="B1030" s="19"/>
      <c r="C1030" s="5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</row>
    <row r="1031" spans="2:14" x14ac:dyDescent="0.25">
      <c r="B1031" s="19"/>
      <c r="C1031" s="5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</row>
    <row r="1032" spans="2:14" x14ac:dyDescent="0.25">
      <c r="B1032" s="19"/>
      <c r="C1032" s="5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</row>
    <row r="1033" spans="2:14" x14ac:dyDescent="0.25">
      <c r="B1033" s="19"/>
      <c r="C1033" s="5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</row>
    <row r="1034" spans="2:14" x14ac:dyDescent="0.25">
      <c r="B1034" s="19"/>
      <c r="C1034" s="5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</row>
    <row r="1035" spans="2:14" x14ac:dyDescent="0.25">
      <c r="B1035" s="19"/>
      <c r="C1035" s="5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</row>
    <row r="1036" spans="2:14" x14ac:dyDescent="0.25">
      <c r="B1036" s="19"/>
      <c r="C1036" s="5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</row>
    <row r="1037" spans="2:14" x14ac:dyDescent="0.25">
      <c r="B1037" s="19"/>
      <c r="C1037" s="5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</row>
    <row r="1038" spans="2:14" x14ac:dyDescent="0.25">
      <c r="B1038" s="19"/>
      <c r="C1038" s="5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</row>
    <row r="1039" spans="2:14" x14ac:dyDescent="0.25">
      <c r="B1039" s="19"/>
      <c r="C1039" s="5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</row>
    <row r="1040" spans="2:14" x14ac:dyDescent="0.25">
      <c r="B1040" s="19"/>
      <c r="C1040" s="5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</row>
    <row r="1041" spans="2:14" x14ac:dyDescent="0.25">
      <c r="B1041" s="19"/>
      <c r="C1041" s="5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</row>
    <row r="1042" spans="2:14" x14ac:dyDescent="0.25">
      <c r="B1042" s="19"/>
      <c r="C1042" s="5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</row>
    <row r="1043" spans="2:14" x14ac:dyDescent="0.25">
      <c r="B1043" s="19"/>
      <c r="C1043" s="5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</row>
    <row r="1044" spans="2:14" x14ac:dyDescent="0.25">
      <c r="B1044" s="19"/>
      <c r="C1044" s="5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</row>
    <row r="1045" spans="2:14" x14ac:dyDescent="0.25">
      <c r="B1045" s="19"/>
      <c r="C1045" s="5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</row>
    <row r="1046" spans="2:14" x14ac:dyDescent="0.25">
      <c r="B1046" s="19"/>
      <c r="C1046" s="5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</row>
    <row r="1047" spans="2:14" x14ac:dyDescent="0.25">
      <c r="B1047" s="19"/>
      <c r="C1047" s="5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</row>
    <row r="1048" spans="2:14" x14ac:dyDescent="0.25">
      <c r="B1048" s="19"/>
      <c r="C1048" s="5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</row>
    <row r="1049" spans="2:14" x14ac:dyDescent="0.25">
      <c r="B1049" s="19"/>
      <c r="C1049" s="5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</row>
    <row r="1050" spans="2:14" x14ac:dyDescent="0.25">
      <c r="B1050" s="19"/>
      <c r="C1050" s="5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</row>
    <row r="1051" spans="2:14" x14ac:dyDescent="0.25">
      <c r="B1051" s="19"/>
      <c r="C1051" s="5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</row>
    <row r="1052" spans="2:14" x14ac:dyDescent="0.25">
      <c r="B1052" s="19"/>
      <c r="C1052" s="5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</row>
    <row r="1053" spans="2:14" x14ac:dyDescent="0.25">
      <c r="B1053" s="19"/>
      <c r="C1053" s="5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</row>
    <row r="1054" spans="2:14" x14ac:dyDescent="0.25">
      <c r="B1054" s="19"/>
      <c r="C1054" s="5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</row>
    <row r="1055" spans="2:14" x14ac:dyDescent="0.25">
      <c r="B1055" s="19"/>
      <c r="C1055" s="5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</row>
    <row r="1056" spans="2:14" x14ac:dyDescent="0.25">
      <c r="B1056" s="19"/>
      <c r="C1056" s="5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</row>
    <row r="1057" spans="2:14" x14ac:dyDescent="0.25">
      <c r="B1057" s="19"/>
      <c r="C1057" s="5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</row>
    <row r="1058" spans="2:14" x14ac:dyDescent="0.25">
      <c r="B1058" s="19"/>
      <c r="C1058" s="5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</row>
    <row r="1059" spans="2:14" x14ac:dyDescent="0.25">
      <c r="B1059" s="19"/>
      <c r="C1059" s="5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</row>
    <row r="1060" spans="2:14" x14ac:dyDescent="0.25">
      <c r="B1060" s="19"/>
      <c r="C1060" s="5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</row>
    <row r="1061" spans="2:14" x14ac:dyDescent="0.25">
      <c r="B1061" s="19"/>
      <c r="C1061" s="5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</row>
    <row r="1062" spans="2:14" x14ac:dyDescent="0.25">
      <c r="B1062" s="19"/>
      <c r="C1062" s="5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</row>
    <row r="1063" spans="2:14" x14ac:dyDescent="0.25">
      <c r="B1063" s="19"/>
      <c r="C1063" s="5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</row>
    <row r="1064" spans="2:14" x14ac:dyDescent="0.25">
      <c r="B1064" s="19"/>
      <c r="C1064" s="5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</row>
    <row r="1065" spans="2:14" x14ac:dyDescent="0.25">
      <c r="B1065" s="19"/>
      <c r="C1065" s="5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</row>
    <row r="1066" spans="2:14" x14ac:dyDescent="0.25">
      <c r="B1066" s="19"/>
      <c r="C1066" s="5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</row>
    <row r="1067" spans="2:14" x14ac:dyDescent="0.25">
      <c r="B1067" s="19"/>
      <c r="C1067" s="5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</row>
    <row r="1068" spans="2:14" x14ac:dyDescent="0.25">
      <c r="B1068" s="19"/>
      <c r="C1068" s="5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</row>
    <row r="1069" spans="2:14" x14ac:dyDescent="0.25">
      <c r="B1069" s="19"/>
      <c r="C1069" s="5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</row>
    <row r="1070" spans="2:14" x14ac:dyDescent="0.25">
      <c r="B1070" s="19"/>
      <c r="C1070" s="5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</row>
    <row r="1071" spans="2:14" x14ac:dyDescent="0.25">
      <c r="B1071" s="19"/>
      <c r="C1071" s="5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</row>
    <row r="1072" spans="2:14" x14ac:dyDescent="0.25">
      <c r="B1072" s="19"/>
      <c r="C1072" s="5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</row>
    <row r="1073" spans="2:14" x14ac:dyDescent="0.25">
      <c r="B1073" s="19"/>
      <c r="C1073" s="5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</row>
    <row r="1074" spans="2:14" x14ac:dyDescent="0.25">
      <c r="B1074" s="19"/>
      <c r="C1074" s="5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</row>
    <row r="1075" spans="2:14" x14ac:dyDescent="0.25">
      <c r="B1075" s="19"/>
      <c r="C1075" s="5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</row>
    <row r="1076" spans="2:14" x14ac:dyDescent="0.25">
      <c r="B1076" s="19"/>
      <c r="C1076" s="5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</row>
    <row r="1077" spans="2:14" x14ac:dyDescent="0.25">
      <c r="B1077" s="19"/>
      <c r="C1077" s="5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</row>
    <row r="1078" spans="2:14" x14ac:dyDescent="0.25">
      <c r="B1078" s="19"/>
      <c r="C1078" s="5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</row>
    <row r="1079" spans="2:14" x14ac:dyDescent="0.25">
      <c r="B1079" s="19"/>
      <c r="C1079" s="5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</row>
    <row r="1080" spans="2:14" x14ac:dyDescent="0.25">
      <c r="B1080" s="19"/>
      <c r="C1080" s="5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</row>
    <row r="1081" spans="2:14" x14ac:dyDescent="0.25">
      <c r="B1081" s="19"/>
      <c r="C1081" s="5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</row>
    <row r="1082" spans="2:14" x14ac:dyDescent="0.25">
      <c r="B1082" s="19"/>
      <c r="C1082" s="5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</row>
    <row r="1083" spans="2:14" x14ac:dyDescent="0.25">
      <c r="B1083" s="19"/>
      <c r="C1083" s="5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</row>
    <row r="1084" spans="2:14" x14ac:dyDescent="0.25">
      <c r="B1084" s="19"/>
      <c r="C1084" s="5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</row>
    <row r="1085" spans="2:14" x14ac:dyDescent="0.25">
      <c r="B1085" s="19"/>
      <c r="C1085" s="5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</row>
    <row r="1086" spans="2:14" x14ac:dyDescent="0.25">
      <c r="B1086" s="19"/>
      <c r="C1086" s="5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</row>
    <row r="1087" spans="2:14" x14ac:dyDescent="0.25">
      <c r="B1087" s="19"/>
      <c r="C1087" s="5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</row>
    <row r="1088" spans="2:14" x14ac:dyDescent="0.25">
      <c r="B1088" s="19"/>
      <c r="C1088" s="5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</row>
    <row r="1089" spans="2:14" x14ac:dyDescent="0.25">
      <c r="B1089" s="19"/>
      <c r="C1089" s="5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</row>
    <row r="1090" spans="2:14" x14ac:dyDescent="0.25">
      <c r="B1090" s="19"/>
      <c r="C1090" s="5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</row>
    <row r="1091" spans="2:14" x14ac:dyDescent="0.25">
      <c r="B1091" s="19"/>
      <c r="C1091" s="5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</row>
    <row r="1092" spans="2:14" x14ac:dyDescent="0.25">
      <c r="B1092" s="19"/>
      <c r="C1092" s="5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</row>
    <row r="1093" spans="2:14" x14ac:dyDescent="0.25">
      <c r="B1093" s="19"/>
      <c r="C1093" s="5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</row>
    <row r="1094" spans="2:14" x14ac:dyDescent="0.25">
      <c r="B1094" s="19"/>
      <c r="C1094" s="5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</row>
    <row r="1095" spans="2:14" x14ac:dyDescent="0.25">
      <c r="B1095" s="19"/>
      <c r="C1095" s="5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</row>
    <row r="1096" spans="2:14" x14ac:dyDescent="0.25">
      <c r="B1096" s="19"/>
      <c r="C1096" s="5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</row>
    <row r="1097" spans="2:14" x14ac:dyDescent="0.25">
      <c r="B1097" s="19"/>
      <c r="C1097" s="5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</row>
    <row r="1098" spans="2:14" x14ac:dyDescent="0.25">
      <c r="B1098" s="19"/>
      <c r="C1098" s="5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</row>
    <row r="1099" spans="2:14" x14ac:dyDescent="0.25">
      <c r="B1099" s="19"/>
      <c r="C1099" s="5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</row>
    <row r="1100" spans="2:14" x14ac:dyDescent="0.25">
      <c r="B1100" s="19"/>
      <c r="C1100" s="5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</row>
    <row r="1101" spans="2:14" x14ac:dyDescent="0.25">
      <c r="B1101" s="19"/>
      <c r="C1101" s="5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</row>
    <row r="1102" spans="2:14" x14ac:dyDescent="0.25">
      <c r="B1102" s="19"/>
      <c r="C1102" s="5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</row>
    <row r="1103" spans="2:14" x14ac:dyDescent="0.25">
      <c r="B1103" s="19"/>
      <c r="C1103" s="5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</row>
    <row r="1104" spans="2:14" x14ac:dyDescent="0.25">
      <c r="B1104" s="19"/>
      <c r="C1104" s="5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</row>
    <row r="1105" spans="2:14" x14ac:dyDescent="0.25">
      <c r="B1105" s="19"/>
      <c r="C1105" s="5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</row>
    <row r="1106" spans="2:14" x14ac:dyDescent="0.25">
      <c r="B1106" s="19"/>
      <c r="C1106" s="5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</row>
    <row r="1107" spans="2:14" x14ac:dyDescent="0.25">
      <c r="B1107" s="19"/>
      <c r="C1107" s="5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</row>
    <row r="1108" spans="2:14" x14ac:dyDescent="0.25">
      <c r="B1108" s="19"/>
      <c r="C1108" s="5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</row>
    <row r="1109" spans="2:14" x14ac:dyDescent="0.25">
      <c r="B1109" s="19"/>
      <c r="C1109" s="5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</row>
    <row r="1110" spans="2:14" x14ac:dyDescent="0.25">
      <c r="B1110" s="19"/>
      <c r="C1110" s="5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</row>
    <row r="1111" spans="2:14" x14ac:dyDescent="0.25">
      <c r="B1111" s="19"/>
      <c r="C1111" s="5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</row>
    <row r="1112" spans="2:14" x14ac:dyDescent="0.25">
      <c r="B1112" s="19"/>
      <c r="C1112" s="5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</row>
    <row r="1113" spans="2:14" x14ac:dyDescent="0.25">
      <c r="B1113" s="19"/>
      <c r="C1113" s="5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</row>
    <row r="1114" spans="2:14" x14ac:dyDescent="0.25">
      <c r="B1114" s="19"/>
      <c r="C1114" s="5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</row>
    <row r="1115" spans="2:14" x14ac:dyDescent="0.25">
      <c r="B1115" s="19"/>
      <c r="C1115" s="5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</row>
    <row r="1116" spans="2:14" x14ac:dyDescent="0.25">
      <c r="B1116" s="19"/>
      <c r="C1116" s="5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</row>
    <row r="1117" spans="2:14" x14ac:dyDescent="0.25">
      <c r="B1117" s="19"/>
      <c r="C1117" s="5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</row>
    <row r="1118" spans="2:14" x14ac:dyDescent="0.25">
      <c r="B1118" s="19"/>
      <c r="C1118" s="5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</row>
    <row r="1119" spans="2:14" x14ac:dyDescent="0.25">
      <c r="B1119" s="19"/>
      <c r="C1119" s="5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</row>
    <row r="1120" spans="2:14" x14ac:dyDescent="0.25">
      <c r="B1120" s="19"/>
      <c r="C1120" s="5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</row>
    <row r="1121" spans="2:14" x14ac:dyDescent="0.25">
      <c r="B1121" s="19"/>
      <c r="C1121" s="5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</row>
    <row r="1122" spans="2:14" x14ac:dyDescent="0.25">
      <c r="B1122" s="19"/>
      <c r="C1122" s="5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</row>
    <row r="1123" spans="2:14" x14ac:dyDescent="0.25">
      <c r="B1123" s="19"/>
      <c r="C1123" s="5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</row>
    <row r="1124" spans="2:14" x14ac:dyDescent="0.25">
      <c r="B1124" s="19"/>
      <c r="C1124" s="5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</row>
    <row r="1125" spans="2:14" x14ac:dyDescent="0.25">
      <c r="B1125" s="19"/>
      <c r="C1125" s="5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</row>
    <row r="1126" spans="2:14" x14ac:dyDescent="0.25">
      <c r="B1126" s="19"/>
      <c r="C1126" s="5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</row>
    <row r="1127" spans="2:14" x14ac:dyDescent="0.25">
      <c r="B1127" s="19"/>
      <c r="C1127" s="5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</row>
    <row r="1128" spans="2:14" x14ac:dyDescent="0.25">
      <c r="B1128" s="19"/>
      <c r="C1128" s="5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</row>
    <row r="1129" spans="2:14" x14ac:dyDescent="0.25">
      <c r="B1129" s="19"/>
      <c r="C1129" s="5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</row>
    <row r="1130" spans="2:14" x14ac:dyDescent="0.25">
      <c r="B1130" s="19"/>
      <c r="C1130" s="5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</row>
    <row r="1131" spans="2:14" x14ac:dyDescent="0.25">
      <c r="B1131" s="19"/>
      <c r="C1131" s="5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</row>
    <row r="1132" spans="2:14" x14ac:dyDescent="0.25">
      <c r="B1132" s="19"/>
      <c r="C1132" s="5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</row>
    <row r="1133" spans="2:14" x14ac:dyDescent="0.25">
      <c r="B1133" s="19"/>
      <c r="C1133" s="5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</row>
    <row r="1134" spans="2:14" x14ac:dyDescent="0.25">
      <c r="B1134" s="19"/>
      <c r="C1134" s="5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</row>
    <row r="1135" spans="2:14" x14ac:dyDescent="0.25">
      <c r="B1135" s="19"/>
      <c r="C1135" s="5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</row>
    <row r="1136" spans="2:14" x14ac:dyDescent="0.25">
      <c r="B1136" s="19"/>
      <c r="C1136" s="5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</row>
    <row r="1137" spans="2:14" x14ac:dyDescent="0.25">
      <c r="B1137" s="19"/>
      <c r="C1137" s="5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</row>
    <row r="1138" spans="2:14" x14ac:dyDescent="0.25">
      <c r="B1138" s="19"/>
      <c r="C1138" s="5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</row>
    <row r="1139" spans="2:14" x14ac:dyDescent="0.25">
      <c r="B1139" s="19"/>
      <c r="C1139" s="5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</row>
    <row r="1140" spans="2:14" x14ac:dyDescent="0.25">
      <c r="B1140" s="19"/>
      <c r="C1140" s="5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</row>
    <row r="1141" spans="2:14" x14ac:dyDescent="0.25">
      <c r="B1141" s="19"/>
      <c r="C1141" s="5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</row>
    <row r="1142" spans="2:14" x14ac:dyDescent="0.25">
      <c r="B1142" s="19"/>
      <c r="C1142" s="5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</row>
    <row r="1143" spans="2:14" x14ac:dyDescent="0.25">
      <c r="B1143" s="19"/>
      <c r="C1143" s="5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</row>
  </sheetData>
  <mergeCells count="35">
    <mergeCell ref="B1:N1"/>
    <mergeCell ref="B2:B7"/>
    <mergeCell ref="C2:C7"/>
    <mergeCell ref="D2:D7"/>
    <mergeCell ref="E2:E7"/>
    <mergeCell ref="F2:G3"/>
    <mergeCell ref="H2:I3"/>
    <mergeCell ref="J2:K3"/>
    <mergeCell ref="L2:M3"/>
    <mergeCell ref="N2:N7"/>
    <mergeCell ref="L4:L7"/>
    <mergeCell ref="M4:M7"/>
    <mergeCell ref="G4:G7"/>
    <mergeCell ref="H4:H7"/>
    <mergeCell ref="I4:I7"/>
    <mergeCell ref="J4:J7"/>
    <mergeCell ref="K4:K7"/>
    <mergeCell ref="B14:B18"/>
    <mergeCell ref="C14:C18"/>
    <mergeCell ref="B19:B24"/>
    <mergeCell ref="C19:C24"/>
    <mergeCell ref="B9:B10"/>
    <mergeCell ref="C9:C10"/>
    <mergeCell ref="B11:B13"/>
    <mergeCell ref="C11:C13"/>
    <mergeCell ref="F4:F7"/>
    <mergeCell ref="B25:B30"/>
    <mergeCell ref="C25:C30"/>
    <mergeCell ref="D56:M56"/>
    <mergeCell ref="B31:B36"/>
    <mergeCell ref="C31:C36"/>
    <mergeCell ref="B37:B41"/>
    <mergeCell ref="C37:C41"/>
    <mergeCell ref="B42:B45"/>
    <mergeCell ref="C42:C45"/>
  </mergeCells>
  <printOptions horizontalCentered="1"/>
  <pageMargins left="0.25" right="0.25" top="0.5" bottom="0.5" header="0" footer="0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 (2)</vt:lpstr>
      <vt:lpstr>'ხარჯთაღრიცხვა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2020-06-30T12:35:26Z</dcterms:modified>
</cp:coreProperties>
</file>