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tabRatio="791" activeTab="0"/>
  </bookViews>
  <sheets>
    <sheet name="ნაკრები" sheetId="1" r:id="rId1"/>
    <sheet name="ლოკ" sheetId="2" r:id="rId2"/>
  </sheets>
  <definedNames>
    <definedName name="_xlnm.Print_Area" localSheetId="1">'ლოკ'!$A$1:$L$132</definedName>
  </definedNames>
  <calcPr fullCalcOnLoad="1"/>
</workbook>
</file>

<file path=xl/sharedStrings.xml><?xml version="1.0" encoding="utf-8"?>
<sst xmlns="http://schemas.openxmlformats.org/spreadsheetml/2006/main" count="263" uniqueCount="95">
  <si>
    <t>#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</si>
  <si>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</si>
  <si>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</si>
  <si>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</si>
  <si>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</si>
  <si>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 xml:space="preserve">  ხელფასი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</si>
  <si>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</si>
  <si>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</si>
  <si>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</si>
  <si>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</si>
  <si>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</si>
  <si>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 xml:space="preserve">     მასალა</t>
  </si>
  <si>
    <t>შრომითი რესურსები</t>
  </si>
  <si>
    <t>ცალი</t>
  </si>
  <si>
    <t>კუბ.მ</t>
  </si>
  <si>
    <t>გრძ.მ</t>
  </si>
  <si>
    <t>კვ.მ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</si>
  <si>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</si>
  <si>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</si>
  <si>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სახარჯთაღრიცხვო რირებულება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</si>
  <si>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</si>
  <si>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</si>
  <si>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</si>
  <si>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</si>
  <si>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</si>
  <si>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</si>
  <si>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 xml:space="preserve"> ლოკალური სახარჯთაღრიცხვო ანგარიში</t>
  </si>
  <si>
    <t>მოწყობილობა, ავეჯი ინვენტარი</t>
  </si>
  <si>
    <t>ლოკ.N</t>
  </si>
  <si>
    <t>საერთო სამუშაოები</t>
  </si>
  <si>
    <t>c</t>
  </si>
  <si>
    <t>g/m</t>
  </si>
  <si>
    <t>კგ</t>
  </si>
  <si>
    <t>ლოკალურ-რესურსული ხარჯთაღრიცხვა</t>
  </si>
  <si>
    <t>სხვა მანქანა</t>
  </si>
  <si>
    <t>კაც.სთ</t>
  </si>
  <si>
    <t>მომჭერი ქანჩები</t>
  </si>
  <si>
    <t>კაბელის დამჭერი ლითონის კავი, იზოლატორით</t>
  </si>
  <si>
    <t xml:space="preserve">კაბელის დამჭერი </t>
  </si>
  <si>
    <t>სიპ ჩამჭერი</t>
  </si>
  <si>
    <t>ანტიკოროზიული ზეთოვანი საღებავით</t>
  </si>
  <si>
    <t>სხვა მასალა</t>
  </si>
  <si>
    <t>სატრანსპორტო ხარჯი მასალაზე</t>
  </si>
  <si>
    <t>ზედნადები ხარჯები</t>
  </si>
  <si>
    <t>გეგმიური მოგება</t>
  </si>
  <si>
    <t>II-სამონტაჟო სამუშაოები</t>
  </si>
  <si>
    <t>გარე განათების სანათების მონტაჟი</t>
  </si>
  <si>
    <t>ჯამი-2</t>
  </si>
  <si>
    <t>ზედნადები ხარჯები სამონტაჟო სამუშაოებზე</t>
  </si>
  <si>
    <t>კაბელი ალუმინის ძარღვით 2*10მმ2</t>
  </si>
  <si>
    <t>ელ-სადენი ალუმინის ძარღვით 2*2,5 მმ2</t>
  </si>
  <si>
    <t>სატრანსპორტო ხარჯები მასალაზე</t>
  </si>
  <si>
    <t>საბურღი მანქანა</t>
  </si>
  <si>
    <t>განათების ბოძების ძირის ჩაბეტონება</t>
  </si>
  <si>
    <t>ქვიშა-ხრეშოვანი ნარევი ბეტონის მოსამზადებლად</t>
  </si>
  <si>
    <t>ცემენტი შეფუთული 50 კგ ტომრებში</t>
  </si>
  <si>
    <t>სოფ. ჯუგაანში, სხვადასხვა უბნებში, გარე ელ-განათების მოწყობა</t>
  </si>
  <si>
    <t>სიღნაღის მუნიციპალიტეტის მერია. ,,სოფლის მხარდაჭერის პროგრამის ფარგლებში" განსახორციელებელი პროექტები.  სოფ. ჯუგაანში, სხვადასხვა უბნებში,, გარე ელ-განათების მოწყობა</t>
  </si>
  <si>
    <t xml:space="preserve">     me 2-e quCa</t>
  </si>
  <si>
    <t xml:space="preserve">შრომის დანახარჯი </t>
  </si>
  <si>
    <t>სხვა მასალები</t>
  </si>
  <si>
    <t xml:space="preserve">სხვა მანქანები </t>
  </si>
  <si>
    <t xml:space="preserve">კოშკურა ამწე ტელესკოპური 0,35ტნ  </t>
  </si>
  <si>
    <t>მანქ.სთ</t>
  </si>
  <si>
    <t>შედუღების აპარატი</t>
  </si>
  <si>
    <t>მნქ/სთ</t>
  </si>
  <si>
    <t>ლითონის ზოლოვანა 30x3</t>
  </si>
  <si>
    <t>განათების ბოძების დამიწების მოწყობა</t>
  </si>
  <si>
    <t>არმატურა ფ=18მმ</t>
  </si>
  <si>
    <t>განათების ბოძებისა და კრონშტეინების შეღებვა ანტიკოროზიული ზეთოვანი საღებავით ორჯერ დაფარვით</t>
  </si>
  <si>
    <t>ორმოების ამოღება ბოძების დაყენების ადგილებში ორმო- ამომთხრელი მანქანით, განათების ბოძების დაყენებით</t>
  </si>
  <si>
    <t>tona</t>
  </si>
  <si>
    <t>ამწე საავტომობილო სვლაზე სხვადასხვა სახის მშენებლობის  6.3ტ</t>
  </si>
  <si>
    <t>ტრაქტორი მუხლუხა სვლაზე, ჯალამბარით 96კვტ (130 ცხ.ძ)</t>
  </si>
  <si>
    <r>
      <t xml:space="preserve">ფოლადის კონსტრუქციები  </t>
    </r>
    <r>
      <rPr>
        <sz val="8"/>
        <rFont val="Calibri"/>
        <family val="2"/>
      </rPr>
      <t>(მილები:   დ-114მმ კედლის  სისქით 3მმ  - 12 გ/მ;   დ-76მმ  კედლის სისქით 3მმ -4გ/მ;  დ-40მმ კედლის სისქით 3მმ-2.6 გ/მ.  ფოლადი ფურცვლოვანი 4მმ სისქის - 0.046 მ2; კაბელის დაჭერი ლითონის კავი იზოლატორით- 2 ც;  კაბელის დამჭერი - 2ც;  სიპ ჩამჭერი - 4 ც.</t>
    </r>
    <r>
      <rPr>
        <sz val="10"/>
        <rFont val="Sylfaen"/>
        <family val="1"/>
      </rPr>
      <t>)</t>
    </r>
  </si>
  <si>
    <t>ტონა</t>
  </si>
  <si>
    <t>პროექტ.</t>
  </si>
  <si>
    <t>შრომითი რესურსები (კ=4.5+1.97)</t>
  </si>
  <si>
    <t>სხვა მანქანები (კ=0.37+0.69)</t>
  </si>
  <si>
    <t>მობილური ბეტონმრევი 250ლ</t>
  </si>
  <si>
    <t>სადენ-კაბელების მონტაჟი 
ბოძებზე და სანათების ჩართვა 240+20=260,0მ)</t>
  </si>
  <si>
    <t>ტრაქტორი  55კვტ (75ცხ.ძ)</t>
  </si>
  <si>
    <t>პროექტ</t>
  </si>
  <si>
    <t xml:space="preserve">სადენ-კაბელების მონტაჟი 
ბოძებზე და სანათების ჩართვა </t>
  </si>
  <si>
    <t>ჩიპდიოდური  სანათი  40 W</t>
  </si>
  <si>
    <t>ჯამი I+II</t>
  </si>
  <si>
    <t>განათების ბოძების დამზადება კაბელის დამჭერი კავებით  (სამი კომპლექტი)</t>
  </si>
  <si>
    <r>
      <t xml:space="preserve">ფოლადის კონსტრუქციები  </t>
    </r>
    <r>
      <rPr>
        <sz val="8"/>
        <rFont val="Calibri"/>
        <family val="2"/>
      </rPr>
      <t>(მილები:   დ-114მმ კედლის  სისქით 3,5მმ  - 18 გ/მ;   დ-76მმ  კედლის სისქით 3მმ -6გ/მ;  დ-40მმ კედლის სისქით 3მმ-5.1 გ/მ.  ფოლადი ფურცვლოვანი 4მმ სისქის - 0.4 მ2; კაბელის დაჭერი ლითონის კავი იზოლატორით- 3 ც;  კაბელის დამჭერი - 3ც;  სიპ ჩამჭერი - 6 ც.</t>
    </r>
    <r>
      <rPr>
        <sz val="10"/>
        <rFont val="Sylfaen"/>
        <family val="1"/>
      </rPr>
      <t>)</t>
    </r>
  </si>
  <si>
    <t>განათების ბოძების დამზადება კაბელის დამჭერი კავებით  (ექვსი კომპლ)</t>
  </si>
  <si>
    <t>კრონშტეინებისა და სამაგრი ხამუტების მოწყობა კაბელის დამჭერი კავებით, არსებულ  ბოძებზე</t>
  </si>
  <si>
    <t xml:space="preserve">კოშკურა  ტელესკოპური(ავტომობილზე)  0,35ტნ  </t>
  </si>
  <si>
    <t xml:space="preserve">ფოლადის სამაგრი დეტალები </t>
  </si>
  <si>
    <t>ხარჯთაღრიცხვის ჯამური ღირებულება არ უნდა აღემატებოდეს 19 792 ლარს.</t>
  </si>
  <si>
    <r>
      <rPr>
        <b/>
        <sz val="12"/>
        <rFont val="AcadNusx"/>
        <family val="0"/>
      </rPr>
      <t>ubani-1</t>
    </r>
    <r>
      <rPr>
        <b/>
        <sz val="12"/>
        <color indexed="10"/>
        <rFont val="AcadNusx"/>
        <family val="0"/>
      </rPr>
      <t xml:space="preserve">
1-სამშნებლო სამუშაოები</t>
    </r>
  </si>
  <si>
    <r>
      <rPr>
        <b/>
        <sz val="12"/>
        <color indexed="10"/>
        <rFont val="AcadNusx"/>
        <family val="0"/>
      </rPr>
      <t>ubani-2</t>
    </r>
    <r>
      <rPr>
        <b/>
        <sz val="12"/>
        <rFont val="AcadNusx"/>
        <family val="0"/>
      </rPr>
      <t xml:space="preserve">
</t>
    </r>
    <r>
      <rPr>
        <b/>
        <sz val="10"/>
        <color indexed="60"/>
        <rFont val="AcadNusx"/>
        <family val="0"/>
      </rPr>
      <t xml:space="preserve">1-სამშენებლო სამუშაოები          </t>
    </r>
  </si>
</sst>
</file>

<file path=xl/styles.xml><?xml version="1.0" encoding="utf-8"?>
<styleSheet xmlns="http://schemas.openxmlformats.org/spreadsheetml/2006/main">
  <numFmts count="67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\ _G_E_L_-;\-* #,##0\ _G_E_L_-;_-* &quot;-&quot;\ _G_E_L_-;_-@_-"/>
    <numFmt numFmtId="44" formatCode="_-* #,##0.00\ &quot;GEL&quot;_-;\-* #,##0.00\ &quot;GEL&quot;_-;_-* &quot;-&quot;??\ &quot;GEL&quot;_-;_-@_-"/>
    <numFmt numFmtId="43" formatCode="_-* #,##0.00\ _G_E_L_-;\-* #,##0.00\ _G_E_L_-;_-* &quot;-&quot;??\ _G_E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Lari&quot;;\-#,##0\ &quot;Lari&quot;"/>
    <numFmt numFmtId="197" formatCode="#,##0\ &quot;Lari&quot;;[Red]\-#,##0\ &quot;Lari&quot;"/>
    <numFmt numFmtId="198" formatCode="#,##0.00\ &quot;Lari&quot;;\-#,##0.00\ &quot;Lari&quot;"/>
    <numFmt numFmtId="199" formatCode="#,##0.00\ &quot;Lari&quot;;[Red]\-#,##0.00\ &quot;Lari&quot;"/>
    <numFmt numFmtId="200" formatCode="_-* #,##0\ &quot;Lari&quot;_-;\-* #,##0\ &quot;Lari&quot;_-;_-* &quot;-&quot;\ &quot;Lari&quot;_-;_-@_-"/>
    <numFmt numFmtId="201" formatCode="_-* #,##0\ _L_a_r_i_-;\-* #,##0\ _L_a_r_i_-;_-* &quot;-&quot;\ _L_a_r_i_-;_-@_-"/>
    <numFmt numFmtId="202" formatCode="_-* #,##0.00\ &quot;Lari&quot;_-;\-* #,##0.00\ &quot;Lari&quot;_-;_-* &quot;-&quot;??\ &quot;Lari&quot;_-;_-@_-"/>
    <numFmt numFmtId="203" formatCode="_-* #,##0.00\ _L_a_r_i_-;\-* #,##0.00\ _L_a_r_i_-;_-* &quot;-&quot;??\ _L_a_r_i_-;_-@_-"/>
    <numFmt numFmtId="204" formatCode="0.00000"/>
    <numFmt numFmtId="205" formatCode="0.0000"/>
    <numFmt numFmtId="206" formatCode="0.000"/>
    <numFmt numFmtId="207" formatCode="0.0"/>
    <numFmt numFmtId="208" formatCode="[$-437]yyyy\ &quot;წლის&quot;\ dd\ mm\,\ dddd"/>
    <numFmt numFmtId="209" formatCode="_-* #,##0.00\ _р_._-;\-* #,##0.00\ _р_._-;_-* &quot;-&quot;??\ _р_._-;_-@_-"/>
    <numFmt numFmtId="210" formatCode="0.0000000"/>
    <numFmt numFmtId="211" formatCode="0.000000"/>
    <numFmt numFmtId="212" formatCode="[$-FC19]d\ mmmm\ yyyy\ &quot;г.&quot;"/>
    <numFmt numFmtId="213" formatCode="_-* #,##0.0\ _р_._-;\-* #,##0.0\ _р_._-;_-* &quot;-&quot;??\ _р_._-;_-@_-"/>
    <numFmt numFmtId="214" formatCode="_-* #,##0\ _р_._-;\-* #,##0\ _р_._-;_-* &quot;-&quot;??\ _р_._-;_-@_-"/>
    <numFmt numFmtId="215" formatCode="#,##0.00;[Red]#,##0.00"/>
    <numFmt numFmtId="216" formatCode="#,##0.000"/>
    <numFmt numFmtId="217" formatCode="#,##0.0000"/>
    <numFmt numFmtId="218" formatCode="#,##0.00000"/>
    <numFmt numFmtId="219" formatCode="#,##0.0"/>
    <numFmt numFmtId="220" formatCode="_-* #,##0.0000_-;\-* #,##0.0000_-;_-* &quot;-&quot;??_-;_-@_-"/>
    <numFmt numFmtId="221" formatCode="_-* #,##0.000_-;\-* #,##0.000_-;_-* &quot;-&quot;??_-;_-@_-"/>
    <numFmt numFmtId="222" formatCode="_(* #,##0.0000_);_(* \(#,##0.0000\);_(* &quot;-&quot;??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sz val="12"/>
      <name val="Arachveulebrivi Thin"/>
      <family val="2"/>
    </font>
    <font>
      <b/>
      <sz val="12"/>
      <name val="Arachveulebrivi Thin"/>
      <family val="2"/>
    </font>
    <font>
      <b/>
      <sz val="11"/>
      <name val="AcadNusx"/>
      <family val="0"/>
    </font>
    <font>
      <sz val="10"/>
      <name val="Grigolia"/>
      <family val="0"/>
    </font>
    <font>
      <sz val="14"/>
      <name val="Sylfaen"/>
      <family val="1"/>
    </font>
    <font>
      <vertAlign val="superscript"/>
      <sz val="14"/>
      <name val="Sylfaen"/>
      <family val="1"/>
    </font>
    <font>
      <b/>
      <sz val="10"/>
      <name val="Arial Cyr"/>
      <family val="2"/>
    </font>
    <font>
      <sz val="8"/>
      <name val="Calibri"/>
      <family val="2"/>
    </font>
    <font>
      <b/>
      <sz val="12"/>
      <name val="Sylfaen"/>
      <family val="1"/>
    </font>
    <font>
      <b/>
      <sz val="10"/>
      <name val="Grigolia"/>
      <family val="0"/>
    </font>
    <font>
      <b/>
      <sz val="10"/>
      <name val="Arial"/>
      <family val="2"/>
    </font>
    <font>
      <sz val="11"/>
      <color indexed="8"/>
      <name val="Sylfaen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1"/>
      <color indexed="8"/>
      <name val="Sylfaen"/>
      <family val="2"/>
    </font>
    <font>
      <b/>
      <sz val="10"/>
      <color indexed="10"/>
      <name val="Sylfaen"/>
      <family val="1"/>
    </font>
    <font>
      <b/>
      <sz val="12"/>
      <color indexed="10"/>
      <name val="AcadNusx"/>
      <family val="0"/>
    </font>
    <font>
      <b/>
      <sz val="12"/>
      <name val="AcadNusx"/>
      <family val="0"/>
    </font>
    <font>
      <b/>
      <sz val="10"/>
      <color indexed="60"/>
      <name val="AcadNusx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Sylfaen"/>
      <family val="1"/>
    </font>
    <font>
      <b/>
      <sz val="10"/>
      <color rgb="FFFF0000"/>
      <name val="AcadNusx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2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1" fillId="0" borderId="0" xfId="402" applyFont="1">
      <alignment/>
      <protection/>
    </xf>
    <xf numFmtId="0" fontId="54" fillId="0" borderId="0" xfId="0" applyFont="1" applyAlignment="1">
      <alignment/>
    </xf>
    <xf numFmtId="0" fontId="21" fillId="0" borderId="0" xfId="402" applyFont="1" applyAlignment="1">
      <alignment vertical="center"/>
      <protection/>
    </xf>
    <xf numFmtId="0" fontId="21" fillId="0" borderId="0" xfId="402" applyFont="1" applyAlignment="1">
      <alignment horizontal="center" vertical="center"/>
      <protection/>
    </xf>
    <xf numFmtId="0" fontId="26" fillId="0" borderId="10" xfId="402" applyFont="1" applyBorder="1" applyAlignment="1">
      <alignment horizontal="center" vertical="center" wrapText="1"/>
      <protection/>
    </xf>
    <xf numFmtId="0" fontId="26" fillId="24" borderId="10" xfId="402" applyFont="1" applyFill="1" applyBorder="1" applyAlignment="1">
      <alignment horizontal="center" vertical="center"/>
      <protection/>
    </xf>
    <xf numFmtId="0" fontId="26" fillId="24" borderId="10" xfId="402" applyFont="1" applyFill="1" applyBorder="1" applyAlignment="1">
      <alignment horizontal="center" vertical="center" wrapText="1"/>
      <protection/>
    </xf>
    <xf numFmtId="1" fontId="26" fillId="24" borderId="10" xfId="402" applyNumberFormat="1" applyFont="1" applyFill="1" applyBorder="1" applyAlignment="1">
      <alignment horizontal="center" vertical="center"/>
      <protection/>
    </xf>
    <xf numFmtId="0" fontId="21" fillId="0" borderId="11" xfId="337" applyFont="1" applyBorder="1" applyAlignment="1">
      <alignment horizontal="center"/>
      <protection/>
    </xf>
    <xf numFmtId="0" fontId="21" fillId="0" borderId="0" xfId="337" applyFont="1" applyAlignment="1">
      <alignment horizontal="center"/>
      <protection/>
    </xf>
    <xf numFmtId="0" fontId="21" fillId="0" borderId="11" xfId="337" applyFont="1" applyBorder="1" applyAlignment="1">
      <alignment horizontal="center" wrapText="1"/>
      <protection/>
    </xf>
    <xf numFmtId="0" fontId="21" fillId="0" borderId="12" xfId="337" applyFont="1" applyBorder="1" applyAlignment="1">
      <alignment horizontal="center"/>
      <protection/>
    </xf>
    <xf numFmtId="0" fontId="21" fillId="0" borderId="13" xfId="337" applyFont="1" applyBorder="1" applyAlignment="1">
      <alignment horizontal="center"/>
      <protection/>
    </xf>
    <xf numFmtId="0" fontId="23" fillId="0" borderId="12" xfId="337" applyFont="1" applyBorder="1" applyAlignment="1">
      <alignment horizontal="center"/>
      <protection/>
    </xf>
    <xf numFmtId="0" fontId="21" fillId="0" borderId="10" xfId="402" applyFont="1" applyBorder="1" applyAlignment="1">
      <alignment horizontal="center" vertical="center"/>
      <protection/>
    </xf>
    <xf numFmtId="9" fontId="21" fillId="0" borderId="10" xfId="402" applyNumberFormat="1" applyFont="1" applyBorder="1" applyAlignment="1">
      <alignment horizontal="center" vertical="center" wrapText="1"/>
      <protection/>
    </xf>
    <xf numFmtId="0" fontId="21" fillId="0" borderId="10" xfId="402" applyFont="1" applyBorder="1" applyAlignment="1">
      <alignment horizontal="center" vertical="center" wrapText="1"/>
      <protection/>
    </xf>
    <xf numFmtId="0" fontId="23" fillId="0" borderId="10" xfId="402" applyFont="1" applyBorder="1" applyAlignment="1">
      <alignment horizontal="center" vertical="center" wrapText="1"/>
      <protection/>
    </xf>
    <xf numFmtId="0" fontId="55" fillId="0" borderId="0" xfId="402" applyFont="1">
      <alignment/>
      <protection/>
    </xf>
    <xf numFmtId="0" fontId="21" fillId="0" borderId="14" xfId="402" applyFont="1" applyBorder="1" applyAlignment="1">
      <alignment horizontal="center" vertical="center"/>
      <protection/>
    </xf>
    <xf numFmtId="9" fontId="21" fillId="0" borderId="14" xfId="402" applyNumberFormat="1" applyFont="1" applyBorder="1" applyAlignment="1">
      <alignment horizontal="center" vertical="center" wrapText="1"/>
      <protection/>
    </xf>
    <xf numFmtId="0" fontId="29" fillId="0" borderId="12" xfId="406" applyFont="1" applyFill="1" applyBorder="1" applyAlignment="1">
      <alignment horizontal="center" vertical="center" wrapText="1"/>
      <protection/>
    </xf>
    <xf numFmtId="4" fontId="28" fillId="0" borderId="12" xfId="406" applyNumberFormat="1" applyFont="1" applyFill="1" applyBorder="1" applyAlignment="1">
      <alignment horizontal="center" vertical="center" wrapText="1"/>
      <protection/>
    </xf>
    <xf numFmtId="4" fontId="28" fillId="0" borderId="12" xfId="406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>
      <alignment horizontal="center" vertical="center" wrapText="1"/>
    </xf>
    <xf numFmtId="206" fontId="29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center" vertical="center" wrapText="1"/>
    </xf>
    <xf numFmtId="0" fontId="29" fillId="0" borderId="12" xfId="316" applyFont="1" applyFill="1" applyBorder="1" applyAlignment="1">
      <alignment horizontal="center" vertical="center"/>
      <protection/>
    </xf>
    <xf numFmtId="2" fontId="29" fillId="0" borderId="12" xfId="0" applyNumberFormat="1" applyFont="1" applyFill="1" applyBorder="1" applyAlignment="1">
      <alignment horizontal="center" vertical="center"/>
    </xf>
    <xf numFmtId="2" fontId="56" fillId="0" borderId="12" xfId="233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0" borderId="10" xfId="402" applyFont="1" applyBorder="1" applyAlignment="1">
      <alignment horizontal="center" vertical="center"/>
      <protection/>
    </xf>
    <xf numFmtId="0" fontId="36" fillId="0" borderId="10" xfId="402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4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21" fillId="0" borderId="12" xfId="316" applyFont="1" applyFill="1" applyBorder="1" applyAlignment="1">
      <alignment horizontal="left" vertical="center" wrapText="1"/>
      <protection/>
    </xf>
    <xf numFmtId="0" fontId="21" fillId="0" borderId="12" xfId="316" applyFont="1" applyFill="1" applyBorder="1" applyAlignment="1">
      <alignment horizontal="center" vertical="center" wrapText="1"/>
      <protection/>
    </xf>
    <xf numFmtId="195" fontId="59" fillId="0" borderId="12" xfId="233" applyFont="1" applyFill="1" applyBorder="1" applyAlignment="1">
      <alignment horizontal="center" vertical="center" wrapText="1"/>
    </xf>
    <xf numFmtId="195" fontId="60" fillId="0" borderId="12" xfId="233" applyFont="1" applyFill="1" applyBorder="1" applyAlignment="1">
      <alignment horizontal="center" vertical="center"/>
    </xf>
    <xf numFmtId="195" fontId="60" fillId="0" borderId="12" xfId="233" applyFont="1" applyFill="1" applyBorder="1" applyAlignment="1">
      <alignment horizontal="center" vertical="center" wrapText="1"/>
    </xf>
    <xf numFmtId="0" fontId="55" fillId="0" borderId="12" xfId="316" applyFont="1" applyFill="1" applyBorder="1" applyAlignment="1">
      <alignment horizontal="center" vertical="center" wrapText="1"/>
      <protection/>
    </xf>
    <xf numFmtId="0" fontId="55" fillId="0" borderId="12" xfId="316" applyFont="1" applyFill="1" applyBorder="1" applyAlignment="1">
      <alignment horizontal="left" vertical="center" wrapText="1"/>
      <protection/>
    </xf>
    <xf numFmtId="195" fontId="61" fillId="0" borderId="12" xfId="233" applyFont="1" applyFill="1" applyBorder="1" applyAlignment="1">
      <alignment horizontal="center" vertical="center" wrapText="1"/>
    </xf>
    <xf numFmtId="220" fontId="59" fillId="0" borderId="12" xfId="233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1" fillId="0" borderId="12" xfId="316" applyFont="1" applyFill="1" applyBorder="1" applyAlignment="1">
      <alignment vertical="center"/>
      <protection/>
    </xf>
    <xf numFmtId="195" fontId="60" fillId="0" borderId="12" xfId="233" applyFont="1" applyFill="1" applyBorder="1" applyAlignment="1">
      <alignment horizontal="center"/>
    </xf>
    <xf numFmtId="0" fontId="21" fillId="0" borderId="12" xfId="316" applyFont="1" applyFill="1" applyBorder="1" applyAlignment="1">
      <alignment vertical="center" wrapText="1"/>
      <protection/>
    </xf>
    <xf numFmtId="195" fontId="59" fillId="0" borderId="12" xfId="233" applyFont="1" applyFill="1" applyBorder="1" applyAlignment="1">
      <alignment horizontal="center" vertical="center"/>
    </xf>
    <xf numFmtId="0" fontId="21" fillId="0" borderId="12" xfId="316" applyFont="1" applyFill="1" applyBorder="1" applyAlignment="1">
      <alignment horizontal="left" vertical="center"/>
      <protection/>
    </xf>
    <xf numFmtId="0" fontId="29" fillId="0" borderId="12" xfId="316" applyFont="1" applyFill="1" applyBorder="1" applyAlignment="1">
      <alignment vertical="center"/>
      <protection/>
    </xf>
    <xf numFmtId="0" fontId="23" fillId="0" borderId="12" xfId="316" applyFont="1" applyFill="1" applyBorder="1" applyAlignment="1">
      <alignment horizontal="center"/>
      <protection/>
    </xf>
    <xf numFmtId="0" fontId="28" fillId="0" borderId="12" xfId="316" applyFont="1" applyFill="1" applyBorder="1" applyAlignment="1">
      <alignment horizontal="center" vertical="center"/>
      <protection/>
    </xf>
    <xf numFmtId="2" fontId="28" fillId="0" borderId="12" xfId="316" applyNumberFormat="1" applyFont="1" applyFill="1" applyBorder="1" applyAlignment="1">
      <alignment horizontal="center" vertical="center"/>
      <protection/>
    </xf>
    <xf numFmtId="0" fontId="29" fillId="0" borderId="12" xfId="316" applyFont="1" applyFill="1" applyBorder="1" applyAlignment="1">
      <alignment horizontal="center"/>
      <protection/>
    </xf>
    <xf numFmtId="0" fontId="23" fillId="0" borderId="12" xfId="316" applyFont="1" applyFill="1" applyBorder="1" applyAlignment="1">
      <alignment wrapText="1"/>
      <protection/>
    </xf>
    <xf numFmtId="9" fontId="28" fillId="0" borderId="12" xfId="371" applyFont="1" applyFill="1" applyBorder="1" applyAlignment="1">
      <alignment horizontal="center"/>
    </xf>
    <xf numFmtId="195" fontId="62" fillId="0" borderId="12" xfId="233" applyFont="1" applyFill="1" applyBorder="1" applyAlignment="1">
      <alignment horizontal="center"/>
    </xf>
    <xf numFmtId="0" fontId="23" fillId="0" borderId="12" xfId="316" applyFont="1" applyFill="1" applyBorder="1" applyAlignment="1">
      <alignment horizontal="center" vertical="center" wrapText="1"/>
      <protection/>
    </xf>
    <xf numFmtId="9" fontId="28" fillId="0" borderId="12" xfId="316" applyNumberFormat="1" applyFont="1" applyFill="1" applyBorder="1" applyAlignment="1">
      <alignment horizontal="center" vertical="center"/>
      <protection/>
    </xf>
    <xf numFmtId="195" fontId="62" fillId="0" borderId="12" xfId="233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2" xfId="316" applyFont="1" applyFill="1" applyBorder="1" applyAlignment="1">
      <alignment horizontal="left" vertical="center" wrapText="1"/>
      <protection/>
    </xf>
    <xf numFmtId="0" fontId="33" fillId="0" borderId="12" xfId="316" applyFont="1" applyFill="1" applyBorder="1" applyAlignment="1">
      <alignment horizontal="center" vertical="center"/>
      <protection/>
    </xf>
    <xf numFmtId="206" fontId="33" fillId="0" borderId="12" xfId="0" applyNumberFormat="1" applyFont="1" applyFill="1" applyBorder="1" applyAlignment="1">
      <alignment horizontal="center" vertical="center"/>
    </xf>
    <xf numFmtId="220" fontId="62" fillId="0" borderId="12" xfId="233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/>
    </xf>
    <xf numFmtId="0" fontId="37" fillId="0" borderId="12" xfId="0" applyFont="1" applyFill="1" applyBorder="1" applyAlignment="1" applyProtection="1">
      <alignment vertical="center" wrapText="1"/>
      <protection hidden="1"/>
    </xf>
    <xf numFmtId="0" fontId="37" fillId="0" borderId="12" xfId="0" applyFont="1" applyFill="1" applyBorder="1" applyAlignment="1" applyProtection="1">
      <alignment horizontal="center" vertical="center"/>
      <protection hidden="1"/>
    </xf>
    <xf numFmtId="195" fontId="63" fillId="0" borderId="12" xfId="233" applyFont="1" applyFill="1" applyBorder="1" applyAlignment="1" applyProtection="1">
      <alignment horizontal="center" vertical="center" wrapText="1"/>
      <protection hidden="1"/>
    </xf>
    <xf numFmtId="0" fontId="57" fillId="0" borderId="12" xfId="0" applyFont="1" applyFill="1" applyBorder="1" applyAlignment="1" applyProtection="1">
      <alignment vertical="center" wrapText="1"/>
      <protection hidden="1"/>
    </xf>
    <xf numFmtId="0" fontId="29" fillId="0" borderId="12" xfId="0" applyFont="1" applyFill="1" applyBorder="1" applyAlignment="1">
      <alignment horizontal="center" vertical="center"/>
    </xf>
    <xf numFmtId="195" fontId="59" fillId="0" borderId="12" xfId="233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2" xfId="316" applyFont="1" applyFill="1" applyBorder="1" applyAlignment="1" applyProtection="1">
      <alignment vertical="center" wrapText="1"/>
      <protection hidden="1"/>
    </xf>
    <xf numFmtId="0" fontId="20" fillId="0" borderId="12" xfId="316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1" fillId="0" borderId="12" xfId="316" applyFont="1" applyFill="1" applyBorder="1" applyAlignment="1">
      <alignment horizontal="center" vertical="center"/>
      <protection/>
    </xf>
    <xf numFmtId="0" fontId="28" fillId="0" borderId="12" xfId="316" applyFont="1" applyFill="1" applyBorder="1" applyAlignment="1">
      <alignment horizontal="center"/>
      <protection/>
    </xf>
    <xf numFmtId="2" fontId="28" fillId="0" borderId="12" xfId="316" applyNumberFormat="1" applyFont="1" applyFill="1" applyBorder="1" applyAlignment="1">
      <alignment horizontal="center"/>
      <protection/>
    </xf>
    <xf numFmtId="0" fontId="23" fillId="0" borderId="12" xfId="316" applyFont="1" applyFill="1" applyBorder="1" applyAlignment="1">
      <alignment horizontal="center" wrapText="1"/>
      <protection/>
    </xf>
    <xf numFmtId="9" fontId="28" fillId="0" borderId="12" xfId="316" applyNumberFormat="1" applyFont="1" applyFill="1" applyBorder="1" applyAlignment="1">
      <alignment horizontal="center"/>
      <protection/>
    </xf>
    <xf numFmtId="2" fontId="59" fillId="0" borderId="12" xfId="233" applyNumberFormat="1" applyFont="1" applyFill="1" applyBorder="1" applyAlignment="1">
      <alignment horizontal="center" vertical="center"/>
    </xf>
    <xf numFmtId="2" fontId="59" fillId="0" borderId="12" xfId="233" applyNumberFormat="1" applyFont="1" applyFill="1" applyBorder="1" applyAlignment="1">
      <alignment horizontal="center" vertical="center" wrapText="1"/>
    </xf>
    <xf numFmtId="2" fontId="61" fillId="0" borderId="12" xfId="233" applyNumberFormat="1" applyFont="1" applyFill="1" applyBorder="1" applyAlignment="1" applyProtection="1">
      <alignment horizontal="center" vertical="center" wrapText="1"/>
      <protection locked="0"/>
    </xf>
    <xf numFmtId="2" fontId="59" fillId="0" borderId="12" xfId="233" applyNumberFormat="1" applyFont="1" applyFill="1" applyBorder="1" applyAlignment="1" applyProtection="1">
      <alignment horizontal="center" vertical="center"/>
      <protection locked="0"/>
    </xf>
    <xf numFmtId="2" fontId="59" fillId="0" borderId="12" xfId="233" applyNumberFormat="1" applyFont="1" applyFill="1" applyBorder="1" applyAlignment="1" applyProtection="1">
      <alignment horizontal="center" vertical="center" wrapText="1"/>
      <protection locked="0"/>
    </xf>
    <xf numFmtId="2" fontId="28" fillId="0" borderId="12" xfId="406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316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23" fillId="0" borderId="12" xfId="316" applyFont="1" applyFill="1" applyBorder="1" applyAlignment="1">
      <alignment horizontal="center" vertical="center"/>
      <protection/>
    </xf>
    <xf numFmtId="1" fontId="28" fillId="0" borderId="12" xfId="316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30" fillId="0" borderId="12" xfId="316" applyFont="1" applyFill="1" applyBorder="1" applyAlignment="1">
      <alignment horizontal="center" vertical="center"/>
      <protection/>
    </xf>
    <xf numFmtId="0" fontId="24" fillId="0" borderId="12" xfId="316" applyFont="1" applyFill="1" applyBorder="1" applyAlignment="1">
      <alignment horizontal="center" vertical="center"/>
      <protection/>
    </xf>
    <xf numFmtId="195" fontId="64" fillId="0" borderId="12" xfId="233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2" fontId="23" fillId="0" borderId="0" xfId="337" applyNumberFormat="1" applyFont="1" applyAlignment="1">
      <alignment horizontal="center"/>
      <protection/>
    </xf>
    <xf numFmtId="2" fontId="23" fillId="0" borderId="11" xfId="337" applyNumberFormat="1" applyFont="1" applyBorder="1" applyAlignment="1">
      <alignment horizontal="center"/>
      <protection/>
    </xf>
    <xf numFmtId="2" fontId="23" fillId="0" borderId="13" xfId="337" applyNumberFormat="1" applyFont="1" applyBorder="1" applyAlignment="1">
      <alignment horizontal="center"/>
      <protection/>
    </xf>
    <xf numFmtId="2" fontId="23" fillId="0" borderId="12" xfId="337" applyNumberFormat="1" applyFont="1" applyBorder="1" applyAlignment="1">
      <alignment horizontal="center"/>
      <protection/>
    </xf>
    <xf numFmtId="2" fontId="23" fillId="0" borderId="10" xfId="402" applyNumberFormat="1" applyFont="1" applyBorder="1" applyAlignment="1">
      <alignment horizontal="center" vertical="center"/>
      <protection/>
    </xf>
    <xf numFmtId="0" fontId="39" fillId="0" borderId="10" xfId="402" applyFont="1" applyBorder="1" applyAlignment="1">
      <alignment horizontal="center" vertical="center"/>
      <protection/>
    </xf>
    <xf numFmtId="2" fontId="39" fillId="0" borderId="10" xfId="402" applyNumberFormat="1" applyFont="1" applyBorder="1" applyAlignment="1">
      <alignment horizontal="center" vertical="center"/>
      <protection/>
    </xf>
    <xf numFmtId="2" fontId="2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2" fontId="0" fillId="25" borderId="0" xfId="0" applyNumberFormat="1" applyFont="1" applyFill="1" applyAlignment="1" applyProtection="1">
      <alignment/>
      <protection hidden="1"/>
    </xf>
    <xf numFmtId="0" fontId="28" fillId="0" borderId="12" xfId="406" applyFont="1" applyFill="1" applyBorder="1" applyAlignment="1">
      <alignment horizontal="center" vertical="center" wrapText="1"/>
      <protection/>
    </xf>
    <xf numFmtId="0" fontId="40" fillId="0" borderId="12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33" fillId="0" borderId="12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/>
    </xf>
    <xf numFmtId="0" fontId="33" fillId="0" borderId="12" xfId="351" applyFont="1" applyFill="1" applyBorder="1" applyAlignment="1">
      <alignment horizontal="center" vertical="center"/>
      <protection/>
    </xf>
    <xf numFmtId="2" fontId="62" fillId="0" borderId="12" xfId="233" applyNumberFormat="1" applyFont="1" applyFill="1" applyBorder="1" applyAlignment="1" applyProtection="1">
      <alignment horizontal="center" vertical="center" wrapText="1"/>
      <protection locked="0"/>
    </xf>
    <xf numFmtId="2" fontId="62" fillId="0" borderId="12" xfId="233" applyNumberFormat="1" applyFont="1" applyFill="1" applyBorder="1" applyAlignment="1">
      <alignment horizontal="center" vertical="center"/>
    </xf>
    <xf numFmtId="2" fontId="62" fillId="0" borderId="12" xfId="233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7" fillId="0" borderId="12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40" fillId="25" borderId="0" xfId="0" applyFont="1" applyFill="1" applyAlignment="1" applyProtection="1">
      <alignment/>
      <protection hidden="1"/>
    </xf>
    <xf numFmtId="0" fontId="65" fillId="0" borderId="12" xfId="233" applyNumberFormat="1" applyFont="1" applyFill="1" applyBorder="1" applyAlignment="1" applyProtection="1">
      <alignment horizontal="center" vertical="center" wrapText="1"/>
      <protection locked="0"/>
    </xf>
    <xf numFmtId="0" fontId="64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/>
      <protection hidden="1"/>
    </xf>
    <xf numFmtId="0" fontId="41" fillId="25" borderId="0" xfId="0" applyFont="1" applyFill="1" applyAlignment="1" applyProtection="1">
      <alignment/>
      <protection hidden="1"/>
    </xf>
    <xf numFmtId="2" fontId="28" fillId="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33" fillId="0" borderId="12" xfId="351" applyNumberFormat="1" applyFont="1" applyFill="1" applyBorder="1" applyAlignment="1">
      <alignment horizontal="center" vertical="center"/>
      <protection/>
    </xf>
    <xf numFmtId="2" fontId="57" fillId="0" borderId="12" xfId="0" applyNumberFormat="1" applyFont="1" applyFill="1" applyBorder="1" applyAlignment="1">
      <alignment vertical="center" wrapText="1"/>
    </xf>
    <xf numFmtId="0" fontId="57" fillId="0" borderId="12" xfId="0" applyFont="1" applyFill="1" applyBorder="1" applyAlignment="1" applyProtection="1">
      <alignment horizontal="center" vertical="center" wrapText="1"/>
      <protection hidden="1"/>
    </xf>
    <xf numFmtId="2" fontId="65" fillId="0" borderId="12" xfId="233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0" applyNumberFormat="1" applyFont="1" applyFill="1" applyBorder="1" applyAlignment="1" applyProtection="1">
      <alignment horizontal="center" vertical="center"/>
      <protection locked="0"/>
    </xf>
    <xf numFmtId="2" fontId="64" fillId="0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16" xfId="402" applyFont="1" applyBorder="1" applyAlignment="1">
      <alignment horizontal="center" vertical="center" wrapText="1"/>
      <protection/>
    </xf>
    <xf numFmtId="0" fontId="26" fillId="0" borderId="14" xfId="402" applyFont="1" applyBorder="1">
      <alignment/>
      <protection/>
    </xf>
    <xf numFmtId="0" fontId="21" fillId="0" borderId="0" xfId="402" applyFont="1" applyAlignment="1">
      <alignment horizontal="center" vertical="center" wrapText="1"/>
      <protection/>
    </xf>
    <xf numFmtId="0" fontId="26" fillId="0" borderId="17" xfId="402" applyFont="1" applyBorder="1" applyAlignment="1">
      <alignment horizontal="center" vertical="center" wrapText="1"/>
      <protection/>
    </xf>
    <xf numFmtId="0" fontId="26" fillId="0" borderId="18" xfId="402" applyFont="1" applyBorder="1">
      <alignment/>
      <protection/>
    </xf>
    <xf numFmtId="0" fontId="26" fillId="0" borderId="19" xfId="402" applyFont="1" applyBorder="1">
      <alignment/>
      <protection/>
    </xf>
    <xf numFmtId="0" fontId="26" fillId="0" borderId="16" xfId="402" applyFont="1" applyBorder="1" applyAlignment="1">
      <alignment horizontal="center" vertical="center"/>
      <protection/>
    </xf>
    <xf numFmtId="0" fontId="26" fillId="0" borderId="16" xfId="402" applyFont="1" applyBorder="1" applyAlignment="1">
      <alignment horizontal="center" vertical="center" wrapText="1"/>
      <protection/>
    </xf>
    <xf numFmtId="0" fontId="66" fillId="0" borderId="20" xfId="402" applyFont="1" applyBorder="1" applyAlignment="1">
      <alignment horizontal="center"/>
      <protection/>
    </xf>
    <xf numFmtId="0" fontId="25" fillId="0" borderId="0" xfId="402" applyFont="1" applyAlignment="1">
      <alignment horizontal="center" vertical="center"/>
      <protection/>
    </xf>
    <xf numFmtId="0" fontId="21" fillId="0" borderId="0" xfId="402" applyFont="1" applyAlignment="1">
      <alignment horizontal="center"/>
      <protection/>
    </xf>
    <xf numFmtId="0" fontId="24" fillId="0" borderId="0" xfId="405" applyFont="1" applyFill="1" applyAlignment="1">
      <alignment horizontal="center"/>
      <protection/>
    </xf>
    <xf numFmtId="0" fontId="22" fillId="0" borderId="0" xfId="405" applyFont="1" applyFill="1" applyAlignment="1">
      <alignment horizontal="left"/>
      <protection/>
    </xf>
    <xf numFmtId="0" fontId="21" fillId="0" borderId="21" xfId="352" applyFont="1" applyFill="1" applyBorder="1" applyAlignment="1">
      <alignment horizontal="center" vertical="center"/>
      <protection/>
    </xf>
    <xf numFmtId="0" fontId="23" fillId="0" borderId="21" xfId="352" applyFont="1" applyFill="1" applyBorder="1" applyAlignment="1">
      <alignment horizontal="center" vertical="center" textRotation="90"/>
      <protection/>
    </xf>
    <xf numFmtId="0" fontId="23" fillId="0" borderId="21" xfId="352" applyFont="1" applyFill="1" applyBorder="1" applyAlignment="1">
      <alignment horizontal="center" vertical="center"/>
      <protection/>
    </xf>
    <xf numFmtId="0" fontId="23" fillId="0" borderId="21" xfId="352" applyFont="1" applyFill="1" applyBorder="1" applyAlignment="1">
      <alignment horizontal="center" textRotation="90"/>
      <protection/>
    </xf>
    <xf numFmtId="0" fontId="23" fillId="0" borderId="22" xfId="352" applyFont="1" applyFill="1" applyBorder="1" applyAlignment="1">
      <alignment horizontal="center" vertical="center" wrapText="1"/>
      <protection/>
    </xf>
    <xf numFmtId="0" fontId="23" fillId="0" borderId="23" xfId="352" applyFont="1" applyFill="1" applyBorder="1" applyAlignment="1">
      <alignment horizontal="center" vertical="center"/>
      <protection/>
    </xf>
    <xf numFmtId="0" fontId="23" fillId="0" borderId="22" xfId="352" applyFont="1" applyFill="1" applyBorder="1" applyAlignment="1">
      <alignment horizontal="center" vertical="center"/>
      <protection/>
    </xf>
    <xf numFmtId="0" fontId="21" fillId="0" borderId="11" xfId="352" applyFont="1" applyFill="1" applyBorder="1" applyAlignment="1">
      <alignment horizontal="center" vertical="center"/>
      <protection/>
    </xf>
    <xf numFmtId="0" fontId="23" fillId="0" borderId="11" xfId="352" applyFont="1" applyFill="1" applyBorder="1" applyAlignment="1">
      <alignment horizontal="center" vertical="center" textRotation="90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24" xfId="352" applyFont="1" applyFill="1" applyBorder="1" applyAlignment="1">
      <alignment horizontal="center" vertical="center"/>
      <protection/>
    </xf>
    <xf numFmtId="0" fontId="23" fillId="0" borderId="25" xfId="352" applyFont="1" applyFill="1" applyBorder="1" applyAlignment="1">
      <alignment horizontal="center" vertical="center"/>
      <protection/>
    </xf>
    <xf numFmtId="0" fontId="23" fillId="0" borderId="21" xfId="352" applyFont="1" applyFill="1" applyBorder="1" applyAlignment="1">
      <alignment horizontal="center" vertical="center" wrapText="1"/>
      <protection/>
    </xf>
    <xf numFmtId="0" fontId="21" fillId="0" borderId="26" xfId="352" applyFont="1" applyFill="1" applyBorder="1" applyAlignment="1">
      <alignment horizontal="center" vertical="center"/>
      <protection/>
    </xf>
    <xf numFmtId="0" fontId="23" fillId="0" borderId="26" xfId="352" applyFont="1" applyFill="1" applyBorder="1" applyAlignment="1">
      <alignment horizontal="center" vertical="center" textRotation="90"/>
      <protection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3" fillId="0" borderId="26" xfId="352" applyFont="1" applyFill="1" applyBorder="1" applyAlignment="1">
      <alignment horizontal="center" vertical="center"/>
      <protection/>
    </xf>
    <xf numFmtId="0" fontId="21" fillId="0" borderId="22" xfId="352" applyFont="1" applyFill="1" applyBorder="1" applyAlignment="1">
      <alignment horizontal="center"/>
      <protection/>
    </xf>
    <xf numFmtId="0" fontId="21" fillId="0" borderId="12" xfId="352" applyFont="1" applyFill="1" applyBorder="1" applyAlignment="1">
      <alignment horizontal="center"/>
      <protection/>
    </xf>
    <xf numFmtId="0" fontId="21" fillId="0" borderId="13" xfId="352" applyFont="1" applyFill="1" applyBorder="1" applyAlignment="1">
      <alignment horizontal="center"/>
      <protection/>
    </xf>
    <xf numFmtId="0" fontId="21" fillId="0" borderId="27" xfId="352" applyFont="1" applyFill="1" applyBorder="1" applyAlignment="1">
      <alignment horizontal="center"/>
      <protection/>
    </xf>
    <xf numFmtId="0" fontId="21" fillId="0" borderId="28" xfId="352" applyFont="1" applyFill="1" applyBorder="1" applyAlignment="1">
      <alignment horizontal="center"/>
      <protection/>
    </xf>
    <xf numFmtId="0" fontId="31" fillId="0" borderId="12" xfId="400" applyFont="1" applyFill="1" applyBorder="1" applyAlignment="1">
      <alignment horizontal="center" vertical="center"/>
      <protection/>
    </xf>
    <xf numFmtId="206" fontId="31" fillId="0" borderId="12" xfId="400" applyNumberFormat="1" applyFont="1" applyFill="1" applyBorder="1" applyAlignment="1">
      <alignment horizontal="center" vertical="center"/>
      <protection/>
    </xf>
    <xf numFmtId="1" fontId="32" fillId="0" borderId="12" xfId="400" applyNumberFormat="1" applyFont="1" applyFill="1" applyBorder="1" applyAlignment="1">
      <alignment horizontal="center" vertical="center"/>
      <protection/>
    </xf>
    <xf numFmtId="0" fontId="32" fillId="0" borderId="12" xfId="400" applyFont="1" applyFill="1" applyBorder="1" applyAlignment="1">
      <alignment horizontal="center" vertical="center"/>
      <protection/>
    </xf>
    <xf numFmtId="2" fontId="32" fillId="0" borderId="12" xfId="400" applyNumberFormat="1" applyFont="1" applyFill="1" applyBorder="1" applyAlignment="1">
      <alignment horizontal="center" vertical="center"/>
      <protection/>
    </xf>
    <xf numFmtId="0" fontId="49" fillId="0" borderId="12" xfId="400" applyFont="1" applyFill="1" applyBorder="1" applyAlignment="1">
      <alignment horizontal="center" vertical="center" wrapText="1"/>
      <protection/>
    </xf>
    <xf numFmtId="0" fontId="50" fillId="0" borderId="12" xfId="400" applyFont="1" applyFill="1" applyBorder="1" applyAlignment="1">
      <alignment horizontal="center" vertical="center" wrapText="1"/>
      <protection/>
    </xf>
    <xf numFmtId="0" fontId="67" fillId="0" borderId="12" xfId="400" applyFont="1" applyFill="1" applyBorder="1" applyAlignment="1">
      <alignment horizontal="center" vertical="center" wrapText="1"/>
      <protection/>
    </xf>
  </cellXfs>
  <cellStyles count="39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2" xfId="318"/>
    <cellStyle name="Normal 13" xfId="319"/>
    <cellStyle name="Normal 13 5 3" xfId="320"/>
    <cellStyle name="Normal 14" xfId="321"/>
    <cellStyle name="Normal 2" xfId="322"/>
    <cellStyle name="Normal 2 2" xfId="323"/>
    <cellStyle name="Normal 2 2 2" xfId="324"/>
    <cellStyle name="Normal 2 2 3" xfId="325"/>
    <cellStyle name="Normal 2 2 4" xfId="326"/>
    <cellStyle name="Normal 2 2 5" xfId="327"/>
    <cellStyle name="Normal 2 2_Copy of SANTEQNIKA" xfId="328"/>
    <cellStyle name="Normal 2 3" xfId="329"/>
    <cellStyle name="Normal 2 4" xfId="330"/>
    <cellStyle name="Normal 2 5" xfId="331"/>
    <cellStyle name="Normal 2 6" xfId="332"/>
    <cellStyle name="Normal 2 7" xfId="333"/>
    <cellStyle name="Normal 2_samseneblo - 2009" xfId="334"/>
    <cellStyle name="Normal 26" xfId="335"/>
    <cellStyle name="Normal 27" xfId="336"/>
    <cellStyle name="Normal 3" xfId="337"/>
    <cellStyle name="Normal 31" xfId="338"/>
    <cellStyle name="Normal 36 2 2 2" xfId="339"/>
    <cellStyle name="Normal 4" xfId="340"/>
    <cellStyle name="Normal 5" xfId="341"/>
    <cellStyle name="Normal 6" xfId="342"/>
    <cellStyle name="Normal 7" xfId="343"/>
    <cellStyle name="Normal 8" xfId="344"/>
    <cellStyle name="Normal 8 2" xfId="345"/>
    <cellStyle name="Normal 8_Copy of SANTEQNIKA" xfId="346"/>
    <cellStyle name="Normal 9" xfId="347"/>
    <cellStyle name="Normal 9 2" xfId="348"/>
    <cellStyle name="Normal 9 2 2" xfId="349"/>
    <cellStyle name="Normal 9_Copy of SANTEQNIKA" xfId="350"/>
    <cellStyle name="Normal_gare wyalsadfenigagarini 2_SMSH2008-IIkv ." xfId="351"/>
    <cellStyle name="Normal_gare wyalsadfenigagarini_SAN2008=IIkv" xfId="352"/>
    <cellStyle name="Note" xfId="353"/>
    <cellStyle name="Note 2" xfId="354"/>
    <cellStyle name="Note 3" xfId="355"/>
    <cellStyle name="Note 4" xfId="356"/>
    <cellStyle name="Note 4 2" xfId="357"/>
    <cellStyle name="Note 4_Copy of SANTEQNIKA" xfId="358"/>
    <cellStyle name="Note 5" xfId="359"/>
    <cellStyle name="Note 6" xfId="360"/>
    <cellStyle name="Note 7" xfId="361"/>
    <cellStyle name="Output" xfId="362"/>
    <cellStyle name="Output 2" xfId="363"/>
    <cellStyle name="Output 3" xfId="364"/>
    <cellStyle name="Output 4" xfId="365"/>
    <cellStyle name="Output 4 2" xfId="366"/>
    <cellStyle name="Output 4_Copy of SANTEQNIKA" xfId="367"/>
    <cellStyle name="Output 5" xfId="368"/>
    <cellStyle name="Output 6" xfId="369"/>
    <cellStyle name="Output 7" xfId="370"/>
    <cellStyle name="Percent" xfId="371"/>
    <cellStyle name="Percent 2" xfId="372"/>
    <cellStyle name="Style 1" xfId="373"/>
    <cellStyle name="Title" xfId="374"/>
    <cellStyle name="Title 2" xfId="375"/>
    <cellStyle name="Title 3" xfId="376"/>
    <cellStyle name="Title 4" xfId="377"/>
    <cellStyle name="Title 4 2" xfId="378"/>
    <cellStyle name="Title 5" xfId="379"/>
    <cellStyle name="Title 6" xfId="380"/>
    <cellStyle name="Title 7" xfId="381"/>
    <cellStyle name="Total" xfId="382"/>
    <cellStyle name="Total 2" xfId="383"/>
    <cellStyle name="Total 3" xfId="384"/>
    <cellStyle name="Total 4" xfId="385"/>
    <cellStyle name="Total 4 2" xfId="386"/>
    <cellStyle name="Total 4_Copy of SANTEQNIKA" xfId="387"/>
    <cellStyle name="Total 5" xfId="388"/>
    <cellStyle name="Total 6" xfId="389"/>
    <cellStyle name="Total 7" xfId="390"/>
    <cellStyle name="Warning Text" xfId="391"/>
    <cellStyle name="Warning Text 2" xfId="392"/>
    <cellStyle name="Warning Text 3" xfId="393"/>
    <cellStyle name="Warning Text 4" xfId="394"/>
    <cellStyle name="Warning Text 4 2" xfId="395"/>
    <cellStyle name="Warning Text 5" xfId="396"/>
    <cellStyle name="Warning Text 6" xfId="397"/>
    <cellStyle name="Warning Text 7" xfId="398"/>
    <cellStyle name="Денежный 2" xfId="399"/>
    <cellStyle name="Обычный 2" xfId="400"/>
    <cellStyle name="Обычный 2 2" xfId="401"/>
    <cellStyle name="Обычный 3" xfId="402"/>
    <cellStyle name="Обычный 4" xfId="403"/>
    <cellStyle name="Обычный 5" xfId="404"/>
    <cellStyle name="Обычный_SAN2008-I" xfId="405"/>
    <cellStyle name="Обычный_Лист1" xfId="406"/>
    <cellStyle name="Финансовый 2" xfId="4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90" zoomScaleNormal="9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.8515625" style="0" customWidth="1"/>
    <col min="2" max="2" width="11.8515625" style="0" customWidth="1"/>
    <col min="3" max="3" width="44.00390625" style="0" customWidth="1"/>
    <col min="4" max="8" width="12.57421875" style="0" customWidth="1"/>
  </cols>
  <sheetData>
    <row r="1" spans="1:10" s="2" customFormat="1" ht="31.5" customHeight="1">
      <c r="A1" s="156" t="s">
        <v>57</v>
      </c>
      <c r="B1" s="156"/>
      <c r="C1" s="156"/>
      <c r="D1" s="156"/>
      <c r="E1" s="156"/>
      <c r="F1" s="156"/>
      <c r="G1" s="156"/>
      <c r="H1" s="156"/>
      <c r="I1" s="1"/>
      <c r="J1" s="1"/>
    </row>
    <row r="2" spans="1:10" s="2" customFormat="1" ht="18">
      <c r="A2" s="3"/>
      <c r="B2" s="3"/>
      <c r="C2" s="163" t="s">
        <v>17</v>
      </c>
      <c r="D2" s="164"/>
      <c r="E2" s="164"/>
      <c r="F2" s="164"/>
      <c r="G2" s="164"/>
      <c r="H2" s="4"/>
      <c r="I2" s="1"/>
      <c r="J2" s="1"/>
    </row>
    <row r="3" spans="1:10" s="2" customFormat="1" ht="15.75">
      <c r="A3" s="160" t="s">
        <v>0</v>
      </c>
      <c r="B3" s="161" t="s">
        <v>26</v>
      </c>
      <c r="C3" s="154" t="s">
        <v>18</v>
      </c>
      <c r="D3" s="157" t="s">
        <v>19</v>
      </c>
      <c r="E3" s="158"/>
      <c r="F3" s="158"/>
      <c r="G3" s="158"/>
      <c r="H3" s="159"/>
      <c r="I3" s="1"/>
      <c r="J3" s="1"/>
    </row>
    <row r="4" spans="1:10" s="2" customFormat="1" ht="46.5" customHeight="1">
      <c r="A4" s="155"/>
      <c r="B4" s="155"/>
      <c r="C4" s="155"/>
      <c r="D4" s="5" t="s">
        <v>20</v>
      </c>
      <c r="E4" s="5" t="s">
        <v>21</v>
      </c>
      <c r="F4" s="5" t="s">
        <v>27</v>
      </c>
      <c r="G4" s="5" t="s">
        <v>22</v>
      </c>
      <c r="H4" s="5" t="s">
        <v>8</v>
      </c>
      <c r="I4" s="1"/>
      <c r="J4" s="1"/>
    </row>
    <row r="5" spans="1:10" s="2" customFormat="1" ht="15.75">
      <c r="A5" s="6">
        <v>1</v>
      </c>
      <c r="B5" s="7">
        <v>2</v>
      </c>
      <c r="C5" s="7">
        <v>3</v>
      </c>
      <c r="D5" s="6">
        <v>4</v>
      </c>
      <c r="E5" s="6">
        <v>5</v>
      </c>
      <c r="F5" s="7">
        <v>6</v>
      </c>
      <c r="G5" s="8">
        <v>7</v>
      </c>
      <c r="H5" s="6">
        <v>8</v>
      </c>
      <c r="I5" s="1"/>
      <c r="J5" s="1"/>
    </row>
    <row r="6" spans="1:8" s="2" customFormat="1" ht="21" customHeight="1">
      <c r="A6" s="9"/>
      <c r="B6" s="10" t="s">
        <v>28</v>
      </c>
      <c r="C6" s="11" t="s">
        <v>29</v>
      </c>
      <c r="D6" s="116"/>
      <c r="E6" s="117"/>
      <c r="F6" s="116"/>
      <c r="G6" s="117"/>
      <c r="H6" s="117"/>
    </row>
    <row r="7" spans="1:8" s="2" customFormat="1" ht="15.75">
      <c r="A7" s="12"/>
      <c r="B7" s="13"/>
      <c r="C7" s="14" t="s">
        <v>7</v>
      </c>
      <c r="D7" s="118"/>
      <c r="E7" s="119"/>
      <c r="F7" s="119"/>
      <c r="G7" s="119"/>
      <c r="H7" s="119"/>
    </row>
    <row r="8" spans="1:8" s="2" customFormat="1" ht="20.25" customHeight="1">
      <c r="A8" s="20"/>
      <c r="B8" s="21">
        <v>0.03</v>
      </c>
      <c r="C8" s="17" t="s">
        <v>23</v>
      </c>
      <c r="D8" s="120"/>
      <c r="E8" s="120"/>
      <c r="F8" s="120"/>
      <c r="G8" s="120"/>
      <c r="H8" s="120"/>
    </row>
    <row r="9" spans="1:8" s="2" customFormat="1" ht="15">
      <c r="A9" s="15"/>
      <c r="B9" s="16"/>
      <c r="C9" s="18" t="s">
        <v>7</v>
      </c>
      <c r="D9" s="120"/>
      <c r="E9" s="120"/>
      <c r="F9" s="120"/>
      <c r="G9" s="120"/>
      <c r="H9" s="120"/>
    </row>
    <row r="10" spans="1:8" s="2" customFormat="1" ht="15">
      <c r="A10" s="15"/>
      <c r="B10" s="16">
        <v>0.18</v>
      </c>
      <c r="C10" s="17" t="s">
        <v>24</v>
      </c>
      <c r="D10" s="120"/>
      <c r="E10" s="120"/>
      <c r="F10" s="120"/>
      <c r="G10" s="120"/>
      <c r="H10" s="120"/>
    </row>
    <row r="11" spans="1:8" s="2" customFormat="1" ht="22.5">
      <c r="A11" s="38"/>
      <c r="B11" s="39"/>
      <c r="C11" s="121" t="s">
        <v>25</v>
      </c>
      <c r="D11" s="122"/>
      <c r="E11" s="122"/>
      <c r="F11" s="122"/>
      <c r="G11" s="122"/>
      <c r="H11" s="122"/>
    </row>
    <row r="12" spans="1:8" s="2" customFormat="1" ht="15.75">
      <c r="A12" s="162" t="s">
        <v>92</v>
      </c>
      <c r="B12" s="162"/>
      <c r="C12" s="162"/>
      <c r="D12" s="162"/>
      <c r="E12" s="162"/>
      <c r="F12" s="162"/>
      <c r="G12" s="162"/>
      <c r="H12" s="162"/>
    </row>
    <row r="13" spans="1:8" s="2" customFormat="1" ht="15.75">
      <c r="A13" s="19"/>
      <c r="B13" s="19"/>
      <c r="C13" s="19"/>
      <c r="D13" s="19"/>
      <c r="E13" s="19"/>
      <c r="F13" s="19"/>
      <c r="G13" s="19"/>
      <c r="H13" s="19"/>
    </row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</sheetData>
  <sheetProtection/>
  <mergeCells count="7">
    <mergeCell ref="A12:H12"/>
    <mergeCell ref="A1:H1"/>
    <mergeCell ref="D3:H3"/>
    <mergeCell ref="A3:A4"/>
    <mergeCell ref="C2:G2"/>
    <mergeCell ref="C3:C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33"/>
  <sheetViews>
    <sheetView zoomScaleSheetLayoutView="110" zoomScalePageLayoutView="0" workbookViewId="0" topLeftCell="A1">
      <selection activeCell="A1" sqref="A1:L1"/>
    </sheetView>
  </sheetViews>
  <sheetFormatPr defaultColWidth="9.140625" defaultRowHeight="12.75"/>
  <cols>
    <col min="1" max="1" width="4.421875" style="37" customWidth="1"/>
    <col min="2" max="2" width="37.57421875" style="0" customWidth="1"/>
    <col min="3" max="3" width="8.28125" style="0" customWidth="1"/>
    <col min="4" max="4" width="12.140625" style="0" customWidth="1"/>
    <col min="5" max="5" width="11.28125" style="0" customWidth="1"/>
    <col min="6" max="6" width="9.57421875" style="0" customWidth="1"/>
    <col min="7" max="7" width="9.00390625" style="0" customWidth="1"/>
    <col min="8" max="10" width="10.00390625" style="0" customWidth="1"/>
    <col min="11" max="11" width="9.8515625" style="0" customWidth="1"/>
    <col min="12" max="12" width="12.28125" style="0" customWidth="1"/>
    <col min="13" max="13" width="12.57421875" style="0" customWidth="1"/>
  </cols>
  <sheetData>
    <row r="1" spans="1:12" ht="15">
      <c r="A1" s="165" t="s">
        <v>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">
      <c r="A2" s="166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21" customHeight="1">
      <c r="A3" s="167" t="s">
        <v>0</v>
      </c>
      <c r="B3" s="169" t="s">
        <v>2</v>
      </c>
      <c r="C3" s="170" t="s">
        <v>3</v>
      </c>
      <c r="D3" s="171" t="s">
        <v>4</v>
      </c>
      <c r="E3" s="172"/>
      <c r="F3" s="173" t="s">
        <v>5</v>
      </c>
      <c r="G3" s="172"/>
      <c r="H3" s="173" t="s">
        <v>11</v>
      </c>
      <c r="I3" s="172"/>
      <c r="J3" s="171" t="s">
        <v>6</v>
      </c>
      <c r="K3" s="172"/>
      <c r="L3" s="168" t="s">
        <v>7</v>
      </c>
    </row>
    <row r="4" spans="1:12" ht="19.5" customHeight="1">
      <c r="A4" s="174"/>
      <c r="B4" s="176"/>
      <c r="C4" s="177"/>
      <c r="D4" s="178"/>
      <c r="E4" s="179"/>
      <c r="F4" s="178"/>
      <c r="G4" s="179"/>
      <c r="H4" s="178"/>
      <c r="I4" s="179"/>
      <c r="J4" s="178"/>
      <c r="K4" s="179"/>
      <c r="L4" s="175"/>
    </row>
    <row r="5" spans="1:12" ht="21.75" customHeight="1">
      <c r="A5" s="174"/>
      <c r="B5" s="176"/>
      <c r="C5" s="177"/>
      <c r="D5" s="169" t="s">
        <v>10</v>
      </c>
      <c r="E5" s="169" t="s">
        <v>8</v>
      </c>
      <c r="F5" s="180" t="s">
        <v>9</v>
      </c>
      <c r="G5" s="169" t="s">
        <v>8</v>
      </c>
      <c r="H5" s="180" t="s">
        <v>9</v>
      </c>
      <c r="I5" s="169" t="s">
        <v>8</v>
      </c>
      <c r="J5" s="180" t="s">
        <v>9</v>
      </c>
      <c r="K5" s="169" t="s">
        <v>8</v>
      </c>
      <c r="L5" s="175"/>
    </row>
    <row r="6" spans="1:12" ht="19.5" customHeight="1">
      <c r="A6" s="181"/>
      <c r="B6" s="183"/>
      <c r="C6" s="184"/>
      <c r="D6" s="185"/>
      <c r="E6" s="185"/>
      <c r="F6" s="185"/>
      <c r="G6" s="185"/>
      <c r="H6" s="185"/>
      <c r="I6" s="185"/>
      <c r="J6" s="185"/>
      <c r="K6" s="185"/>
      <c r="L6" s="182"/>
    </row>
    <row r="7" spans="1:12" ht="15">
      <c r="A7" s="186">
        <v>1</v>
      </c>
      <c r="B7" s="188">
        <v>3</v>
      </c>
      <c r="C7" s="189">
        <v>4</v>
      </c>
      <c r="D7" s="187">
        <v>5</v>
      </c>
      <c r="E7" s="190">
        <v>6</v>
      </c>
      <c r="F7" s="188">
        <v>7</v>
      </c>
      <c r="G7" s="189">
        <v>8</v>
      </c>
      <c r="H7" s="187">
        <v>9</v>
      </c>
      <c r="I7" s="188">
        <v>10</v>
      </c>
      <c r="J7" s="187">
        <v>11</v>
      </c>
      <c r="K7" s="189">
        <v>12</v>
      </c>
      <c r="L7" s="187">
        <v>13</v>
      </c>
    </row>
    <row r="8" spans="1:12" ht="33">
      <c r="A8" s="191"/>
      <c r="B8" s="196" t="s">
        <v>93</v>
      </c>
      <c r="C8" s="191"/>
      <c r="D8" s="192"/>
      <c r="E8" s="192"/>
      <c r="F8" s="191"/>
      <c r="G8" s="193"/>
      <c r="H8" s="194"/>
      <c r="I8" s="194"/>
      <c r="J8" s="195"/>
      <c r="K8" s="193"/>
      <c r="L8" s="193"/>
    </row>
    <row r="9" spans="1:12" s="137" customFormat="1" ht="45">
      <c r="A9" s="129">
        <v>1</v>
      </c>
      <c r="B9" s="76" t="s">
        <v>86</v>
      </c>
      <c r="C9" s="77" t="s">
        <v>71</v>
      </c>
      <c r="D9" s="78"/>
      <c r="E9" s="79">
        <f>0.0796*3</f>
        <v>0.2388</v>
      </c>
      <c r="F9" s="132"/>
      <c r="G9" s="132"/>
      <c r="H9" s="148"/>
      <c r="I9" s="148"/>
      <c r="J9" s="148"/>
      <c r="K9" s="148"/>
      <c r="L9" s="132"/>
    </row>
    <row r="10" spans="1:12" ht="15.75">
      <c r="A10" s="75"/>
      <c r="B10" s="59" t="s">
        <v>12</v>
      </c>
      <c r="C10" s="30" t="s">
        <v>35</v>
      </c>
      <c r="D10" s="29">
        <v>23.1</v>
      </c>
      <c r="E10" s="28">
        <f>E9*D10</f>
        <v>5.516280000000001</v>
      </c>
      <c r="F10" s="99"/>
      <c r="G10" s="99"/>
      <c r="H10" s="99"/>
      <c r="I10" s="99"/>
      <c r="J10" s="99"/>
      <c r="K10" s="99"/>
      <c r="L10" s="100"/>
    </row>
    <row r="11" spans="1:12" ht="30">
      <c r="A11" s="75"/>
      <c r="B11" s="61" t="s">
        <v>72</v>
      </c>
      <c r="C11" s="30" t="s">
        <v>63</v>
      </c>
      <c r="D11" s="29">
        <v>3.98</v>
      </c>
      <c r="E11" s="62">
        <f>E9*D11</f>
        <v>0.950424</v>
      </c>
      <c r="F11" s="99"/>
      <c r="G11" s="99"/>
      <c r="H11" s="99"/>
      <c r="I11" s="99"/>
      <c r="J11" s="99"/>
      <c r="K11" s="99"/>
      <c r="L11" s="100"/>
    </row>
    <row r="12" spans="1:12" ht="30">
      <c r="A12" s="75"/>
      <c r="B12" s="61" t="s">
        <v>73</v>
      </c>
      <c r="C12" s="30" t="s">
        <v>63</v>
      </c>
      <c r="D12" s="29">
        <v>0.76</v>
      </c>
      <c r="E12" s="62">
        <f>E9*D12</f>
        <v>0.181488</v>
      </c>
      <c r="F12" s="99"/>
      <c r="G12" s="99"/>
      <c r="H12" s="99"/>
      <c r="I12" s="99"/>
      <c r="J12" s="99"/>
      <c r="K12" s="99"/>
      <c r="L12" s="100"/>
    </row>
    <row r="13" spans="1:12" ht="15.75">
      <c r="A13" s="75"/>
      <c r="B13" s="61" t="s">
        <v>34</v>
      </c>
      <c r="C13" s="30" t="s">
        <v>1</v>
      </c>
      <c r="D13" s="29">
        <v>2.16</v>
      </c>
      <c r="E13" s="62">
        <f>E9*D13</f>
        <v>0.515808</v>
      </c>
      <c r="F13" s="99"/>
      <c r="G13" s="99"/>
      <c r="H13" s="99"/>
      <c r="I13" s="99"/>
      <c r="J13" s="99"/>
      <c r="K13" s="99"/>
      <c r="L13" s="100"/>
    </row>
    <row r="14" spans="1:13" ht="86.25">
      <c r="A14" s="75"/>
      <c r="B14" s="61" t="s">
        <v>87</v>
      </c>
      <c r="C14" s="30" t="s">
        <v>75</v>
      </c>
      <c r="D14" s="29" t="s">
        <v>76</v>
      </c>
      <c r="E14" s="56">
        <v>0.2543</v>
      </c>
      <c r="F14" s="99"/>
      <c r="G14" s="99"/>
      <c r="H14" s="99"/>
      <c r="I14" s="99"/>
      <c r="J14" s="99"/>
      <c r="K14" s="99"/>
      <c r="L14" s="100"/>
      <c r="M14" s="124"/>
    </row>
    <row r="15" spans="1:12" ht="15.75">
      <c r="A15" s="75"/>
      <c r="B15" s="61" t="s">
        <v>41</v>
      </c>
      <c r="C15" s="30" t="s">
        <v>1</v>
      </c>
      <c r="D15" s="29">
        <v>0.26</v>
      </c>
      <c r="E15" s="62">
        <f>E9*D15</f>
        <v>0.062088000000000004</v>
      </c>
      <c r="F15" s="99"/>
      <c r="G15" s="99"/>
      <c r="H15" s="99"/>
      <c r="I15" s="99"/>
      <c r="J15" s="99"/>
      <c r="K15" s="99"/>
      <c r="L15" s="100"/>
    </row>
    <row r="16" spans="1:12" s="137" customFormat="1" ht="60">
      <c r="A16" s="27">
        <v>2</v>
      </c>
      <c r="B16" s="33" t="s">
        <v>70</v>
      </c>
      <c r="C16" s="34" t="s">
        <v>13</v>
      </c>
      <c r="D16" s="130"/>
      <c r="E16" s="80">
        <v>3</v>
      </c>
      <c r="F16" s="149"/>
      <c r="G16" s="149"/>
      <c r="H16" s="149"/>
      <c r="I16" s="149"/>
      <c r="J16" s="149"/>
      <c r="K16" s="149"/>
      <c r="L16" s="149"/>
    </row>
    <row r="17" spans="1:12" ht="15">
      <c r="A17" s="25"/>
      <c r="B17" s="81" t="s">
        <v>12</v>
      </c>
      <c r="C17" s="35" t="s">
        <v>13</v>
      </c>
      <c r="D17" s="29">
        <v>1</v>
      </c>
      <c r="E17" s="28">
        <f>D17*E16</f>
        <v>3</v>
      </c>
      <c r="F17" s="29"/>
      <c r="G17" s="31"/>
      <c r="H17" s="32"/>
      <c r="I17" s="32"/>
      <c r="J17" s="32"/>
      <c r="K17" s="32"/>
      <c r="L17" s="29"/>
    </row>
    <row r="18" spans="1:12" ht="15">
      <c r="A18" s="25"/>
      <c r="B18" s="36" t="s">
        <v>52</v>
      </c>
      <c r="C18" s="35" t="s">
        <v>13</v>
      </c>
      <c r="D18" s="29">
        <v>1</v>
      </c>
      <c r="E18" s="26">
        <f>D18*E16</f>
        <v>3</v>
      </c>
      <c r="F18" s="29"/>
      <c r="G18" s="29"/>
      <c r="H18" s="32"/>
      <c r="I18" s="32"/>
      <c r="J18" s="28"/>
      <c r="K18" s="31"/>
      <c r="L18" s="29"/>
    </row>
    <row r="19" spans="1:121" s="140" customFormat="1" ht="24" customHeight="1">
      <c r="A19" s="150">
        <v>3</v>
      </c>
      <c r="B19" s="82" t="s">
        <v>67</v>
      </c>
      <c r="C19" s="83" t="s">
        <v>13</v>
      </c>
      <c r="D19" s="130"/>
      <c r="E19" s="84">
        <f>E16</f>
        <v>3</v>
      </c>
      <c r="F19" s="151"/>
      <c r="G19" s="151"/>
      <c r="H19" s="152"/>
      <c r="I19" s="152"/>
      <c r="J19" s="151"/>
      <c r="K19" s="151"/>
      <c r="L19" s="153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</row>
    <row r="20" spans="1:121" s="45" customFormat="1" ht="23.25" customHeight="1">
      <c r="A20" s="85"/>
      <c r="B20" s="81" t="s">
        <v>12</v>
      </c>
      <c r="C20" s="86" t="s">
        <v>35</v>
      </c>
      <c r="D20" s="29">
        <v>0.89</v>
      </c>
      <c r="E20" s="28">
        <f>E19*D20</f>
        <v>2.67</v>
      </c>
      <c r="F20" s="101"/>
      <c r="G20" s="99"/>
      <c r="H20" s="102"/>
      <c r="I20" s="99"/>
      <c r="J20" s="101"/>
      <c r="K20" s="99"/>
      <c r="L20" s="100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</row>
    <row r="21" spans="1:121" s="45" customFormat="1" ht="23.25" customHeight="1">
      <c r="A21" s="85"/>
      <c r="B21" s="88" t="s">
        <v>64</v>
      </c>
      <c r="C21" s="89" t="s">
        <v>65</v>
      </c>
      <c r="D21" s="29">
        <v>0.12</v>
      </c>
      <c r="E21" s="28">
        <f>E19*D21</f>
        <v>0.36</v>
      </c>
      <c r="F21" s="101"/>
      <c r="G21" s="99"/>
      <c r="H21" s="102"/>
      <c r="I21" s="99"/>
      <c r="J21" s="103"/>
      <c r="K21" s="99"/>
      <c r="L21" s="100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</row>
    <row r="22" spans="1:121" s="45" customFormat="1" ht="23.25" customHeight="1">
      <c r="A22" s="85"/>
      <c r="B22" s="90" t="s">
        <v>34</v>
      </c>
      <c r="C22" s="91" t="s">
        <v>1</v>
      </c>
      <c r="D22" s="29">
        <v>0.08</v>
      </c>
      <c r="E22" s="28">
        <f>E19*D22</f>
        <v>0.24</v>
      </c>
      <c r="F22" s="101"/>
      <c r="G22" s="99"/>
      <c r="H22" s="102"/>
      <c r="I22" s="99"/>
      <c r="J22" s="103"/>
      <c r="K22" s="99"/>
      <c r="L22" s="100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</row>
    <row r="23" spans="1:121" s="45" customFormat="1" ht="22.5" customHeight="1">
      <c r="A23" s="85"/>
      <c r="B23" s="88" t="s">
        <v>66</v>
      </c>
      <c r="C23" s="89" t="s">
        <v>15</v>
      </c>
      <c r="D23" s="29">
        <v>1.5</v>
      </c>
      <c r="E23" s="28">
        <f>E19*D23</f>
        <v>4.5</v>
      </c>
      <c r="F23" s="101"/>
      <c r="G23" s="99"/>
      <c r="H23" s="102"/>
      <c r="I23" s="99"/>
      <c r="J23" s="101"/>
      <c r="K23" s="99"/>
      <c r="L23" s="10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</row>
    <row r="24" spans="1:121" s="45" customFormat="1" ht="21.75" customHeight="1">
      <c r="A24" s="85"/>
      <c r="B24" s="88" t="s">
        <v>68</v>
      </c>
      <c r="C24" s="89" t="s">
        <v>15</v>
      </c>
      <c r="D24" s="29">
        <v>2</v>
      </c>
      <c r="E24" s="28">
        <f>E19*D24</f>
        <v>6</v>
      </c>
      <c r="F24" s="101"/>
      <c r="G24" s="99"/>
      <c r="H24" s="102"/>
      <c r="I24" s="99"/>
      <c r="J24" s="101"/>
      <c r="K24" s="99"/>
      <c r="L24" s="100"/>
      <c r="M24" s="46"/>
      <c r="N24" s="125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</row>
    <row r="25" spans="1:12" s="137" customFormat="1" ht="30">
      <c r="A25" s="58">
        <v>4</v>
      </c>
      <c r="B25" s="41" t="s">
        <v>53</v>
      </c>
      <c r="C25" s="92" t="s">
        <v>14</v>
      </c>
      <c r="D25" s="130">
        <v>0.095</v>
      </c>
      <c r="E25" s="131">
        <f>D25*E16</f>
        <v>0.28500000000000003</v>
      </c>
      <c r="F25" s="145"/>
      <c r="G25" s="145"/>
      <c r="H25" s="145"/>
      <c r="I25" s="145"/>
      <c r="J25" s="145"/>
      <c r="K25" s="145"/>
      <c r="L25" s="145"/>
    </row>
    <row r="26" spans="1:12" ht="15">
      <c r="A26" s="86"/>
      <c r="B26" s="59" t="s">
        <v>77</v>
      </c>
      <c r="C26" s="30" t="s">
        <v>35</v>
      </c>
      <c r="D26" s="29">
        <v>6.47</v>
      </c>
      <c r="E26" s="28">
        <f>E25*D26</f>
        <v>1.8439500000000002</v>
      </c>
      <c r="F26" s="99"/>
      <c r="G26" s="99"/>
      <c r="H26" s="99"/>
      <c r="I26" s="99"/>
      <c r="J26" s="99"/>
      <c r="K26" s="99"/>
      <c r="L26" s="100"/>
    </row>
    <row r="27" spans="1:12" ht="15">
      <c r="A27" s="86"/>
      <c r="B27" s="59" t="s">
        <v>78</v>
      </c>
      <c r="C27" s="30" t="s">
        <v>1</v>
      </c>
      <c r="D27" s="29">
        <v>1.06</v>
      </c>
      <c r="E27" s="28">
        <f>E25*D27</f>
        <v>0.30210000000000004</v>
      </c>
      <c r="F27" s="99"/>
      <c r="G27" s="99"/>
      <c r="H27" s="99"/>
      <c r="I27" s="99"/>
      <c r="J27" s="99"/>
      <c r="K27" s="99"/>
      <c r="L27" s="100"/>
    </row>
    <row r="28" spans="1:13" ht="15">
      <c r="A28" s="86"/>
      <c r="B28" s="59" t="s">
        <v>79</v>
      </c>
      <c r="C28" s="30" t="s">
        <v>63</v>
      </c>
      <c r="D28" s="29">
        <v>0.278</v>
      </c>
      <c r="E28" s="28">
        <f>E25*D28</f>
        <v>0.07923000000000002</v>
      </c>
      <c r="F28" s="99"/>
      <c r="G28" s="99"/>
      <c r="H28" s="99"/>
      <c r="I28" s="99"/>
      <c r="J28" s="99"/>
      <c r="K28" s="99"/>
      <c r="L28" s="100"/>
      <c r="M28" s="47"/>
    </row>
    <row r="29" spans="1:13" ht="30">
      <c r="A29" s="93"/>
      <c r="B29" s="61" t="s">
        <v>54</v>
      </c>
      <c r="C29" s="49" t="s">
        <v>14</v>
      </c>
      <c r="D29" s="29">
        <v>1.3</v>
      </c>
      <c r="E29" s="28">
        <f>E25*D29</f>
        <v>0.37050000000000005</v>
      </c>
      <c r="F29" s="99"/>
      <c r="G29" s="99"/>
      <c r="H29" s="99"/>
      <c r="I29" s="99"/>
      <c r="J29" s="99"/>
      <c r="K29" s="99"/>
      <c r="L29" s="100"/>
      <c r="M29" s="47"/>
    </row>
    <row r="30" spans="1:13" ht="15">
      <c r="A30" s="93"/>
      <c r="B30" s="61" t="s">
        <v>55</v>
      </c>
      <c r="C30" s="94" t="s">
        <v>75</v>
      </c>
      <c r="D30" s="29">
        <v>0.286</v>
      </c>
      <c r="E30" s="28">
        <f>E25*D30</f>
        <v>0.08151</v>
      </c>
      <c r="F30" s="99"/>
      <c r="G30" s="99"/>
      <c r="H30" s="99"/>
      <c r="I30" s="99"/>
      <c r="J30" s="99"/>
      <c r="K30" s="99"/>
      <c r="L30" s="100"/>
      <c r="M30" s="47"/>
    </row>
    <row r="31" spans="1:13" ht="15">
      <c r="A31" s="93"/>
      <c r="B31" s="61" t="s">
        <v>41</v>
      </c>
      <c r="C31" s="94" t="s">
        <v>1</v>
      </c>
      <c r="D31" s="29">
        <v>0.28</v>
      </c>
      <c r="E31" s="28">
        <f>E25*D31</f>
        <v>0.07980000000000001</v>
      </c>
      <c r="F31" s="99"/>
      <c r="G31" s="99"/>
      <c r="H31" s="99"/>
      <c r="I31" s="99"/>
      <c r="J31" s="99"/>
      <c r="K31" s="99"/>
      <c r="L31" s="100"/>
      <c r="M31" s="47"/>
    </row>
    <row r="32" spans="1:12" s="137" customFormat="1" ht="60">
      <c r="A32" s="126">
        <v>5</v>
      </c>
      <c r="B32" s="41" t="s">
        <v>69</v>
      </c>
      <c r="C32" s="23" t="s">
        <v>16</v>
      </c>
      <c r="D32" s="130"/>
      <c r="E32" s="131">
        <v>16</v>
      </c>
      <c r="F32" s="104"/>
      <c r="G32" s="104"/>
      <c r="H32" s="104"/>
      <c r="I32" s="104"/>
      <c r="J32" s="104"/>
      <c r="K32" s="104"/>
      <c r="L32" s="104"/>
    </row>
    <row r="33" spans="1:13" ht="15">
      <c r="A33" s="22"/>
      <c r="B33" s="59" t="s">
        <v>12</v>
      </c>
      <c r="C33" s="30" t="s">
        <v>35</v>
      </c>
      <c r="D33" s="29">
        <v>0.68</v>
      </c>
      <c r="E33" s="28">
        <f>E32*D33</f>
        <v>10.88</v>
      </c>
      <c r="F33" s="103"/>
      <c r="G33" s="99"/>
      <c r="H33" s="103"/>
      <c r="I33" s="99"/>
      <c r="J33" s="103"/>
      <c r="K33" s="99"/>
      <c r="L33" s="100"/>
      <c r="M33" s="137"/>
    </row>
    <row r="34" spans="1:13" ht="15">
      <c r="A34" s="22"/>
      <c r="B34" s="59" t="s">
        <v>34</v>
      </c>
      <c r="C34" s="30" t="s">
        <v>1</v>
      </c>
      <c r="D34" s="29">
        <v>0.0003</v>
      </c>
      <c r="E34" s="28">
        <f>E32*D34</f>
        <v>0.0048</v>
      </c>
      <c r="F34" s="103"/>
      <c r="G34" s="99"/>
      <c r="H34" s="103"/>
      <c r="I34" s="99"/>
      <c r="J34" s="103"/>
      <c r="K34" s="99"/>
      <c r="L34" s="100"/>
      <c r="M34" s="137"/>
    </row>
    <row r="35" spans="1:13" ht="15">
      <c r="A35" s="22"/>
      <c r="B35" s="61" t="s">
        <v>40</v>
      </c>
      <c r="C35" s="22" t="s">
        <v>32</v>
      </c>
      <c r="D35" s="29">
        <v>0.28</v>
      </c>
      <c r="E35" s="28">
        <f>E32*D35</f>
        <v>4.48</v>
      </c>
      <c r="F35" s="103"/>
      <c r="G35" s="99"/>
      <c r="H35" s="103"/>
      <c r="I35" s="99"/>
      <c r="J35" s="103"/>
      <c r="K35" s="99"/>
      <c r="L35" s="100"/>
      <c r="M35" s="137"/>
    </row>
    <row r="36" spans="1:13" ht="15">
      <c r="A36" s="22"/>
      <c r="B36" s="59" t="s">
        <v>41</v>
      </c>
      <c r="C36" s="30" t="s">
        <v>1</v>
      </c>
      <c r="D36" s="29">
        <v>0.0019</v>
      </c>
      <c r="E36" s="28">
        <f>E32*D36</f>
        <v>0.0304</v>
      </c>
      <c r="F36" s="103"/>
      <c r="G36" s="99"/>
      <c r="H36" s="103"/>
      <c r="I36" s="99"/>
      <c r="J36" s="103"/>
      <c r="K36" s="99"/>
      <c r="L36" s="100"/>
      <c r="M36" s="137"/>
    </row>
    <row r="37" spans="1:12" ht="15">
      <c r="A37" s="68"/>
      <c r="B37" s="65" t="s">
        <v>7</v>
      </c>
      <c r="C37" s="95"/>
      <c r="D37" s="29"/>
      <c r="E37" s="28"/>
      <c r="F37" s="96"/>
      <c r="G37" s="71"/>
      <c r="H37" s="71"/>
      <c r="I37" s="71"/>
      <c r="J37" s="71"/>
      <c r="K37" s="71"/>
      <c r="L37" s="71"/>
    </row>
    <row r="38" spans="1:12" ht="15">
      <c r="A38" s="68"/>
      <c r="B38" s="97" t="s">
        <v>42</v>
      </c>
      <c r="C38" s="70"/>
      <c r="D38" s="29"/>
      <c r="E38" s="28"/>
      <c r="F38" s="96"/>
      <c r="G38" s="71"/>
      <c r="H38" s="71"/>
      <c r="I38" s="71"/>
      <c r="J38" s="71"/>
      <c r="K38" s="71"/>
      <c r="L38" s="71"/>
    </row>
    <row r="39" spans="1:13" ht="15">
      <c r="A39" s="68"/>
      <c r="B39" s="65" t="s">
        <v>7</v>
      </c>
      <c r="C39" s="95"/>
      <c r="D39" s="29"/>
      <c r="E39" s="28"/>
      <c r="F39" s="95"/>
      <c r="G39" s="71"/>
      <c r="H39" s="71"/>
      <c r="I39" s="71"/>
      <c r="J39" s="71"/>
      <c r="K39" s="71"/>
      <c r="L39" s="71"/>
      <c r="M39" s="44"/>
    </row>
    <row r="40" spans="1:12" ht="15">
      <c r="A40" s="68"/>
      <c r="B40" s="65" t="s">
        <v>43</v>
      </c>
      <c r="C40" s="98"/>
      <c r="D40" s="29"/>
      <c r="E40" s="28"/>
      <c r="F40" s="96"/>
      <c r="G40" s="71"/>
      <c r="H40" s="71"/>
      <c r="I40" s="71"/>
      <c r="J40" s="71"/>
      <c r="K40" s="71"/>
      <c r="L40" s="71"/>
    </row>
    <row r="41" spans="1:12" ht="15">
      <c r="A41" s="68"/>
      <c r="B41" s="65" t="s">
        <v>7</v>
      </c>
      <c r="C41" s="95"/>
      <c r="D41" s="29"/>
      <c r="E41" s="28"/>
      <c r="F41" s="95"/>
      <c r="G41" s="71"/>
      <c r="H41" s="71"/>
      <c r="I41" s="71"/>
      <c r="J41" s="71"/>
      <c r="K41" s="71"/>
      <c r="L41" s="71"/>
    </row>
    <row r="42" spans="1:12" ht="15">
      <c r="A42" s="68"/>
      <c r="B42" s="65" t="s">
        <v>44</v>
      </c>
      <c r="C42" s="98"/>
      <c r="D42" s="29"/>
      <c r="E42" s="28"/>
      <c r="F42" s="96"/>
      <c r="G42" s="71"/>
      <c r="H42" s="71"/>
      <c r="I42" s="71"/>
      <c r="J42" s="71"/>
      <c r="K42" s="71"/>
      <c r="L42" s="71"/>
    </row>
    <row r="43" spans="1:12" ht="15">
      <c r="A43" s="30"/>
      <c r="B43" s="108" t="s">
        <v>7</v>
      </c>
      <c r="C43" s="66"/>
      <c r="D43" s="66"/>
      <c r="E43" s="66"/>
      <c r="F43" s="66"/>
      <c r="G43" s="74"/>
      <c r="H43" s="74"/>
      <c r="I43" s="74"/>
      <c r="J43" s="74"/>
      <c r="K43" s="74"/>
      <c r="L43" s="74"/>
    </row>
    <row r="44" spans="1:12" ht="15">
      <c r="A44" s="68"/>
      <c r="B44" s="65" t="s">
        <v>45</v>
      </c>
      <c r="C44" s="95"/>
      <c r="D44" s="29"/>
      <c r="E44" s="28"/>
      <c r="F44" s="95"/>
      <c r="G44" s="109"/>
      <c r="H44" s="109"/>
      <c r="I44" s="109"/>
      <c r="J44" s="109"/>
      <c r="K44" s="109"/>
      <c r="L44" s="109"/>
    </row>
    <row r="45" spans="1:12" s="146" customFormat="1" ht="30">
      <c r="A45" s="34">
        <v>1</v>
      </c>
      <c r="B45" s="41" t="s">
        <v>83</v>
      </c>
      <c r="C45" s="42" t="s">
        <v>15</v>
      </c>
      <c r="D45" s="130"/>
      <c r="E45" s="131">
        <v>1100</v>
      </c>
      <c r="F45" s="41"/>
      <c r="G45" s="41"/>
      <c r="H45" s="41"/>
      <c r="I45" s="41"/>
      <c r="J45" s="41"/>
      <c r="K45" s="41"/>
      <c r="L45" s="41"/>
    </row>
    <row r="46" spans="1:12" s="40" customFormat="1" ht="15">
      <c r="A46" s="34"/>
      <c r="B46" s="48" t="s">
        <v>59</v>
      </c>
      <c r="C46" s="49" t="s">
        <v>35</v>
      </c>
      <c r="D46" s="29">
        <v>0.0344</v>
      </c>
      <c r="E46" s="28">
        <f>E45*D46</f>
        <v>37.84</v>
      </c>
      <c r="F46" s="103"/>
      <c r="G46" s="51"/>
      <c r="H46" s="50"/>
      <c r="I46" s="51"/>
      <c r="J46" s="50"/>
      <c r="K46" s="51"/>
      <c r="L46" s="52"/>
    </row>
    <row r="47" spans="1:14" s="40" customFormat="1" ht="15">
      <c r="A47" s="34"/>
      <c r="B47" s="54" t="s">
        <v>62</v>
      </c>
      <c r="C47" s="53" t="s">
        <v>63</v>
      </c>
      <c r="D47" s="29">
        <v>0.01</v>
      </c>
      <c r="E47" s="28">
        <f>E45*D47</f>
        <v>11</v>
      </c>
      <c r="F47" s="103"/>
      <c r="G47" s="51"/>
      <c r="H47" s="55"/>
      <c r="I47" s="51"/>
      <c r="J47" s="55"/>
      <c r="K47" s="51"/>
      <c r="L47" s="52"/>
      <c r="M47" s="37"/>
      <c r="N47" s="123"/>
    </row>
    <row r="48" spans="1:13" s="40" customFormat="1" ht="24.75" customHeight="1">
      <c r="A48" s="34"/>
      <c r="B48" s="54" t="s">
        <v>81</v>
      </c>
      <c r="C48" s="53" t="s">
        <v>63</v>
      </c>
      <c r="D48" s="29">
        <v>0.00267</v>
      </c>
      <c r="E48" s="28">
        <f>E45*D48</f>
        <v>2.9370000000000003</v>
      </c>
      <c r="F48" s="103"/>
      <c r="G48" s="51"/>
      <c r="H48" s="55"/>
      <c r="I48" s="51"/>
      <c r="J48" s="55"/>
      <c r="K48" s="51"/>
      <c r="L48" s="52"/>
      <c r="M48"/>
    </row>
    <row r="49" spans="1:12" s="40" customFormat="1" ht="15.75" customHeight="1">
      <c r="A49" s="34"/>
      <c r="B49" s="54" t="s">
        <v>60</v>
      </c>
      <c r="C49" s="53" t="s">
        <v>1</v>
      </c>
      <c r="D49" s="29">
        <v>0.00602</v>
      </c>
      <c r="E49" s="28">
        <f>E45*D49</f>
        <v>6.622</v>
      </c>
      <c r="F49" s="103"/>
      <c r="G49" s="51"/>
      <c r="H49" s="99"/>
      <c r="I49" s="99"/>
      <c r="J49" s="55"/>
      <c r="K49" s="51"/>
      <c r="L49" s="100"/>
    </row>
    <row r="50" spans="1:12" s="40" customFormat="1" ht="24" customHeight="1">
      <c r="A50" s="34"/>
      <c r="B50" s="48" t="s">
        <v>49</v>
      </c>
      <c r="C50" s="30" t="s">
        <v>31</v>
      </c>
      <c r="D50" s="29" t="s">
        <v>82</v>
      </c>
      <c r="E50" s="28">
        <v>1100</v>
      </c>
      <c r="F50" s="103"/>
      <c r="G50" s="51"/>
      <c r="H50" s="55"/>
      <c r="I50" s="51"/>
      <c r="J50" s="55"/>
      <c r="K50" s="51"/>
      <c r="L50" s="100"/>
    </row>
    <row r="51" spans="1:12" s="40" customFormat="1" ht="15.75" customHeight="1">
      <c r="A51" s="34"/>
      <c r="B51" s="54" t="s">
        <v>61</v>
      </c>
      <c r="C51" s="53" t="s">
        <v>1</v>
      </c>
      <c r="D51" s="29">
        <v>0.00321</v>
      </c>
      <c r="E51" s="28">
        <f>E45*D51</f>
        <v>3.531</v>
      </c>
      <c r="F51" s="103"/>
      <c r="G51" s="51"/>
      <c r="H51" s="55"/>
      <c r="I51" s="51"/>
      <c r="J51" s="99"/>
      <c r="K51" s="99"/>
      <c r="L51" s="100"/>
    </row>
    <row r="52" spans="1:12" s="146" customFormat="1" ht="31.5" customHeight="1">
      <c r="A52" s="127">
        <v>2</v>
      </c>
      <c r="B52" s="41" t="s">
        <v>46</v>
      </c>
      <c r="C52" s="58" t="s">
        <v>13</v>
      </c>
      <c r="D52" s="130"/>
      <c r="E52" s="131">
        <v>34</v>
      </c>
      <c r="F52" s="134"/>
      <c r="G52" s="138"/>
      <c r="H52" s="138"/>
      <c r="I52" s="138"/>
      <c r="J52" s="135"/>
      <c r="K52" s="138"/>
      <c r="L52" s="136"/>
    </row>
    <row r="53" spans="1:12" s="40" customFormat="1" ht="15.75" customHeight="1">
      <c r="A53" s="57"/>
      <c r="B53" s="59" t="s">
        <v>12</v>
      </c>
      <c r="C53" s="30" t="s">
        <v>35</v>
      </c>
      <c r="D53" s="29">
        <v>1</v>
      </c>
      <c r="E53" s="28">
        <f>E52*D53</f>
        <v>34</v>
      </c>
      <c r="F53" s="103"/>
      <c r="G53" s="60"/>
      <c r="H53" s="55"/>
      <c r="I53" s="51"/>
      <c r="J53" s="55"/>
      <c r="K53" s="51"/>
      <c r="L53" s="100"/>
    </row>
    <row r="54" spans="1:12" s="40" customFormat="1" ht="15.75" customHeight="1">
      <c r="A54" s="57"/>
      <c r="B54" s="59" t="s">
        <v>34</v>
      </c>
      <c r="C54" s="30" t="s">
        <v>1</v>
      </c>
      <c r="D54" s="29">
        <v>1.16</v>
      </c>
      <c r="E54" s="28">
        <f>E52*D54</f>
        <v>39.44</v>
      </c>
      <c r="F54" s="55"/>
      <c r="G54" s="60"/>
      <c r="H54" s="55"/>
      <c r="I54" s="51"/>
      <c r="J54" s="103"/>
      <c r="K54" s="99"/>
      <c r="L54" s="100"/>
    </row>
    <row r="55" spans="1:12" ht="14.25" customHeight="1">
      <c r="A55" s="57"/>
      <c r="B55" s="48" t="s">
        <v>50</v>
      </c>
      <c r="C55" s="30" t="s">
        <v>31</v>
      </c>
      <c r="D55" s="29">
        <v>1.8</v>
      </c>
      <c r="E55" s="28">
        <f>E52*D55</f>
        <v>61.2</v>
      </c>
      <c r="F55" s="62"/>
      <c r="G55" s="60"/>
      <c r="H55" s="62"/>
      <c r="I55" s="51"/>
      <c r="J55" s="103"/>
      <c r="K55" s="99"/>
      <c r="L55" s="100"/>
    </row>
    <row r="56" spans="1:12" ht="27.75" customHeight="1">
      <c r="A56" s="57"/>
      <c r="B56" s="63" t="s">
        <v>84</v>
      </c>
      <c r="C56" s="30" t="s">
        <v>30</v>
      </c>
      <c r="D56" s="29" t="s">
        <v>82</v>
      </c>
      <c r="E56" s="28">
        <v>34</v>
      </c>
      <c r="F56" s="62"/>
      <c r="G56" s="60"/>
      <c r="H56" s="99"/>
      <c r="I56" s="51"/>
      <c r="J56" s="103"/>
      <c r="K56" s="99"/>
      <c r="L56" s="100"/>
    </row>
    <row r="57" spans="1:12" ht="15">
      <c r="A57" s="57"/>
      <c r="B57" s="54" t="s">
        <v>60</v>
      </c>
      <c r="C57" s="30" t="s">
        <v>1</v>
      </c>
      <c r="D57" s="29">
        <v>0.05</v>
      </c>
      <c r="E57" s="28">
        <f>E52*D57</f>
        <v>1.7000000000000002</v>
      </c>
      <c r="F57" s="62"/>
      <c r="G57" s="60"/>
      <c r="H57" s="99"/>
      <c r="I57" s="99"/>
      <c r="J57" s="103"/>
      <c r="K57" s="99"/>
      <c r="L57" s="100"/>
    </row>
    <row r="58" spans="1:13" ht="15">
      <c r="A58" s="64"/>
      <c r="B58" s="65" t="s">
        <v>47</v>
      </c>
      <c r="C58" s="66"/>
      <c r="D58" s="29"/>
      <c r="E58" s="28"/>
      <c r="F58" s="67"/>
      <c r="G58" s="67"/>
      <c r="H58" s="67"/>
      <c r="I58" s="67"/>
      <c r="J58" s="103"/>
      <c r="K58" s="99"/>
      <c r="L58" s="100"/>
      <c r="M58" s="43"/>
    </row>
    <row r="59" spans="1:13" ht="15">
      <c r="A59" s="68"/>
      <c r="B59" s="69" t="s">
        <v>51</v>
      </c>
      <c r="C59" s="70"/>
      <c r="D59" s="29"/>
      <c r="E59" s="28"/>
      <c r="F59" s="71"/>
      <c r="G59" s="71"/>
      <c r="H59" s="71"/>
      <c r="I59" s="71"/>
      <c r="J59" s="103"/>
      <c r="K59" s="99"/>
      <c r="L59" s="100"/>
      <c r="M59" s="43"/>
    </row>
    <row r="60" spans="1:13" ht="30">
      <c r="A60" s="64"/>
      <c r="B60" s="72" t="s">
        <v>48</v>
      </c>
      <c r="C60" s="73"/>
      <c r="D60" s="29"/>
      <c r="E60" s="28"/>
      <c r="F60" s="74"/>
      <c r="G60" s="74"/>
      <c r="H60" s="74"/>
      <c r="I60" s="74"/>
      <c r="J60" s="103"/>
      <c r="K60" s="99"/>
      <c r="L60" s="100"/>
      <c r="M60" s="43"/>
    </row>
    <row r="61" spans="1:12" ht="15">
      <c r="A61" s="64"/>
      <c r="B61" s="65" t="s">
        <v>7</v>
      </c>
      <c r="C61" s="66"/>
      <c r="D61" s="29"/>
      <c r="E61" s="28"/>
      <c r="F61" s="74"/>
      <c r="G61" s="74"/>
      <c r="H61" s="74"/>
      <c r="I61" s="74"/>
      <c r="J61" s="103"/>
      <c r="K61" s="99"/>
      <c r="L61" s="100"/>
    </row>
    <row r="62" spans="1:12" ht="15">
      <c r="A62" s="64"/>
      <c r="B62" s="65" t="s">
        <v>44</v>
      </c>
      <c r="C62" s="98"/>
      <c r="D62" s="29"/>
      <c r="E62" s="28"/>
      <c r="F62" s="71"/>
      <c r="G62" s="71"/>
      <c r="H62" s="71"/>
      <c r="I62" s="71"/>
      <c r="J62" s="103"/>
      <c r="K62" s="99"/>
      <c r="L62" s="100"/>
    </row>
    <row r="63" spans="1:12" ht="15">
      <c r="A63" s="64"/>
      <c r="B63" s="65" t="s">
        <v>7</v>
      </c>
      <c r="C63" s="66"/>
      <c r="D63" s="74"/>
      <c r="E63" s="74"/>
      <c r="F63" s="74"/>
      <c r="G63" s="74"/>
      <c r="H63" s="74"/>
      <c r="I63" s="74"/>
      <c r="J63" s="103"/>
      <c r="K63" s="99"/>
      <c r="L63" s="100"/>
    </row>
    <row r="64" spans="1:12" ht="15.75">
      <c r="A64" s="111"/>
      <c r="B64" s="112" t="s">
        <v>85</v>
      </c>
      <c r="C64" s="77"/>
      <c r="D64" s="113"/>
      <c r="E64" s="113"/>
      <c r="F64" s="113"/>
      <c r="G64" s="113"/>
      <c r="H64" s="113"/>
      <c r="I64" s="113"/>
      <c r="J64" s="103"/>
      <c r="K64" s="99"/>
      <c r="L64" s="100"/>
    </row>
    <row r="65" spans="1:12" ht="30">
      <c r="A65" s="191"/>
      <c r="B65" s="197" t="s">
        <v>94</v>
      </c>
      <c r="C65" s="191"/>
      <c r="D65" s="29"/>
      <c r="E65" s="28"/>
      <c r="F65" s="191"/>
      <c r="G65" s="193"/>
      <c r="H65" s="194"/>
      <c r="I65" s="194"/>
      <c r="J65" s="103"/>
      <c r="K65" s="99"/>
      <c r="L65" s="100"/>
    </row>
    <row r="66" spans="1:12" ht="15.75">
      <c r="A66" s="191"/>
      <c r="B66" s="198" t="s">
        <v>58</v>
      </c>
      <c r="C66" s="191"/>
      <c r="D66" s="29"/>
      <c r="E66" s="28"/>
      <c r="F66" s="191"/>
      <c r="G66" s="193"/>
      <c r="H66" s="194"/>
      <c r="I66" s="194"/>
      <c r="J66" s="103"/>
      <c r="K66" s="99"/>
      <c r="L66" s="100"/>
    </row>
    <row r="67" spans="1:12" s="137" customFormat="1" ht="45">
      <c r="A67" s="129">
        <v>1</v>
      </c>
      <c r="B67" s="76" t="s">
        <v>88</v>
      </c>
      <c r="C67" s="77" t="s">
        <v>71</v>
      </c>
      <c r="D67" s="130"/>
      <c r="E67" s="131">
        <f>0.0796*6</f>
        <v>0.4776</v>
      </c>
      <c r="F67" s="132"/>
      <c r="G67" s="132"/>
      <c r="H67" s="133"/>
      <c r="I67" s="133"/>
      <c r="J67" s="134"/>
      <c r="K67" s="135"/>
      <c r="L67" s="136"/>
    </row>
    <row r="68" spans="1:12" ht="15.75">
      <c r="A68" s="75"/>
      <c r="B68" s="59" t="s">
        <v>12</v>
      </c>
      <c r="C68" s="30" t="s">
        <v>35</v>
      </c>
      <c r="D68" s="29">
        <v>23.1</v>
      </c>
      <c r="E68" s="28">
        <f>E67*D68</f>
        <v>11.032560000000002</v>
      </c>
      <c r="F68" s="103"/>
      <c r="G68" s="62"/>
      <c r="H68" s="62"/>
      <c r="I68" s="62"/>
      <c r="J68" s="103"/>
      <c r="K68" s="99"/>
      <c r="L68" s="100"/>
    </row>
    <row r="69" spans="1:12" ht="30">
      <c r="A69" s="75"/>
      <c r="B69" s="61" t="s">
        <v>72</v>
      </c>
      <c r="C69" s="30" t="s">
        <v>63</v>
      </c>
      <c r="D69" s="29">
        <v>3.98</v>
      </c>
      <c r="E69" s="28">
        <f>E67*D69</f>
        <v>1.900848</v>
      </c>
      <c r="F69" s="103"/>
      <c r="G69" s="62"/>
      <c r="H69" s="62"/>
      <c r="I69" s="62"/>
      <c r="J69" s="103"/>
      <c r="K69" s="99"/>
      <c r="L69" s="100"/>
    </row>
    <row r="70" spans="1:12" ht="30">
      <c r="A70" s="75"/>
      <c r="B70" s="61" t="s">
        <v>73</v>
      </c>
      <c r="C70" s="30" t="s">
        <v>63</v>
      </c>
      <c r="D70" s="29">
        <v>0.76</v>
      </c>
      <c r="E70" s="28">
        <f>E67*D70</f>
        <v>0.362976</v>
      </c>
      <c r="F70" s="103"/>
      <c r="G70" s="62"/>
      <c r="H70" s="62"/>
      <c r="I70" s="62"/>
      <c r="J70" s="103"/>
      <c r="K70" s="99"/>
      <c r="L70" s="100"/>
    </row>
    <row r="71" spans="1:12" ht="15.75">
      <c r="A71" s="75"/>
      <c r="B71" s="61" t="s">
        <v>34</v>
      </c>
      <c r="C71" s="30" t="s">
        <v>1</v>
      </c>
      <c r="D71" s="29">
        <v>2.16</v>
      </c>
      <c r="E71" s="28">
        <f>E67*D71</f>
        <v>1.031616</v>
      </c>
      <c r="F71" s="103"/>
      <c r="G71" s="62"/>
      <c r="H71" s="62"/>
      <c r="I71" s="62"/>
      <c r="J71" s="103"/>
      <c r="K71" s="99"/>
      <c r="L71" s="100"/>
    </row>
    <row r="72" spans="1:13" ht="86.25">
      <c r="A72" s="75"/>
      <c r="B72" s="61" t="s">
        <v>74</v>
      </c>
      <c r="C72" s="30" t="s">
        <v>75</v>
      </c>
      <c r="D72" s="29" t="s">
        <v>76</v>
      </c>
      <c r="E72" s="28">
        <v>0.521</v>
      </c>
      <c r="F72" s="103"/>
      <c r="G72" s="62"/>
      <c r="H72" s="62"/>
      <c r="I72" s="62"/>
      <c r="J72" s="103"/>
      <c r="K72" s="99"/>
      <c r="L72" s="100"/>
      <c r="M72" s="124"/>
    </row>
    <row r="73" spans="1:12" ht="15.75">
      <c r="A73" s="75"/>
      <c r="B73" s="61" t="s">
        <v>41</v>
      </c>
      <c r="C73" s="30" t="s">
        <v>1</v>
      </c>
      <c r="D73" s="29">
        <v>0.26</v>
      </c>
      <c r="E73" s="28">
        <f>E67*D73</f>
        <v>0.12417600000000001</v>
      </c>
      <c r="F73" s="103"/>
      <c r="G73" s="99"/>
      <c r="H73" s="62"/>
      <c r="I73" s="62"/>
      <c r="J73" s="103"/>
      <c r="K73" s="99"/>
      <c r="L73" s="100"/>
    </row>
    <row r="74" spans="1:13" s="137" customFormat="1" ht="60">
      <c r="A74" s="27">
        <v>2</v>
      </c>
      <c r="B74" s="33" t="s">
        <v>70</v>
      </c>
      <c r="C74" s="34" t="s">
        <v>13</v>
      </c>
      <c r="D74" s="130"/>
      <c r="E74" s="131">
        <v>6</v>
      </c>
      <c r="F74" s="134"/>
      <c r="G74" s="138"/>
      <c r="H74" s="138"/>
      <c r="I74" s="138"/>
      <c r="J74" s="134"/>
      <c r="K74" s="135"/>
      <c r="L74" s="136"/>
      <c r="M74" s="139"/>
    </row>
    <row r="75" spans="1:13" ht="15">
      <c r="A75" s="25"/>
      <c r="B75" s="81" t="s">
        <v>12</v>
      </c>
      <c r="C75" s="35" t="s">
        <v>13</v>
      </c>
      <c r="D75" s="29">
        <v>1</v>
      </c>
      <c r="E75" s="28">
        <f>D75*E74</f>
        <v>6</v>
      </c>
      <c r="F75" s="103"/>
      <c r="G75" s="31"/>
      <c r="H75" s="32"/>
      <c r="I75" s="32"/>
      <c r="J75" s="103"/>
      <c r="K75" s="99"/>
      <c r="L75" s="100"/>
      <c r="M75" s="106"/>
    </row>
    <row r="76" spans="1:12" ht="15">
      <c r="A76" s="25"/>
      <c r="B76" s="36" t="s">
        <v>52</v>
      </c>
      <c r="C76" s="35" t="s">
        <v>13</v>
      </c>
      <c r="D76" s="29">
        <v>1</v>
      </c>
      <c r="E76" s="28">
        <f>D76*E74</f>
        <v>6</v>
      </c>
      <c r="F76" s="103"/>
      <c r="G76" s="29"/>
      <c r="H76" s="32"/>
      <c r="I76" s="32"/>
      <c r="J76" s="28"/>
      <c r="K76" s="99"/>
      <c r="L76" s="100"/>
    </row>
    <row r="77" spans="1:121" s="140" customFormat="1" ht="30" customHeight="1">
      <c r="A77" s="150">
        <v>3</v>
      </c>
      <c r="B77" s="82" t="s">
        <v>67</v>
      </c>
      <c r="C77" s="83" t="s">
        <v>13</v>
      </c>
      <c r="D77" s="130"/>
      <c r="E77" s="131">
        <v>5</v>
      </c>
      <c r="F77" s="134"/>
      <c r="G77" s="141"/>
      <c r="H77" s="142"/>
      <c r="I77" s="142"/>
      <c r="J77" s="134"/>
      <c r="K77" s="135"/>
      <c r="L77" s="136"/>
      <c r="M77" s="143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</row>
    <row r="78" spans="1:121" s="45" customFormat="1" ht="15" customHeight="1">
      <c r="A78" s="85"/>
      <c r="B78" s="81" t="s">
        <v>12</v>
      </c>
      <c r="C78" s="86" t="s">
        <v>35</v>
      </c>
      <c r="D78" s="29">
        <v>0.89</v>
      </c>
      <c r="E78" s="28">
        <f>E77*D78</f>
        <v>4.45</v>
      </c>
      <c r="F78" s="103"/>
      <c r="G78" s="62"/>
      <c r="H78" s="87"/>
      <c r="I78" s="62"/>
      <c r="J78" s="103"/>
      <c r="K78" s="99"/>
      <c r="L78" s="100"/>
      <c r="M78" s="107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</row>
    <row r="79" spans="1:121" s="45" customFormat="1" ht="23.25" customHeight="1">
      <c r="A79" s="85"/>
      <c r="B79" s="88" t="s">
        <v>64</v>
      </c>
      <c r="C79" s="89" t="s">
        <v>65</v>
      </c>
      <c r="D79" s="29">
        <v>0.12</v>
      </c>
      <c r="E79" s="28">
        <f>E77*D79</f>
        <v>0.6</v>
      </c>
      <c r="F79" s="103"/>
      <c r="G79" s="62"/>
      <c r="H79" s="87"/>
      <c r="I79" s="62"/>
      <c r="J79" s="103"/>
      <c r="K79" s="99"/>
      <c r="L79" s="100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</row>
    <row r="80" spans="1:121" s="45" customFormat="1" ht="15" customHeight="1">
      <c r="A80" s="85"/>
      <c r="B80" s="90" t="s">
        <v>34</v>
      </c>
      <c r="C80" s="91" t="s">
        <v>1</v>
      </c>
      <c r="D80" s="29">
        <v>0.08</v>
      </c>
      <c r="E80" s="28">
        <f>E77*D80</f>
        <v>0.4</v>
      </c>
      <c r="F80" s="103"/>
      <c r="G80" s="62"/>
      <c r="H80" s="87"/>
      <c r="I80" s="62"/>
      <c r="J80" s="103"/>
      <c r="K80" s="99"/>
      <c r="L80" s="100"/>
      <c r="M80" s="107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</row>
    <row r="81" spans="1:121" s="45" customFormat="1" ht="15" customHeight="1">
      <c r="A81" s="85"/>
      <c r="B81" s="88" t="s">
        <v>66</v>
      </c>
      <c r="C81" s="89" t="s">
        <v>15</v>
      </c>
      <c r="D81" s="29">
        <v>1.5</v>
      </c>
      <c r="E81" s="28">
        <f>E77*D81</f>
        <v>7.5</v>
      </c>
      <c r="F81" s="103"/>
      <c r="G81" s="62"/>
      <c r="H81" s="102"/>
      <c r="I81" s="62"/>
      <c r="J81" s="103"/>
      <c r="K81" s="99"/>
      <c r="L81" s="100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</row>
    <row r="82" spans="1:121" s="45" customFormat="1" ht="15" customHeight="1">
      <c r="A82" s="85"/>
      <c r="B82" s="88" t="s">
        <v>68</v>
      </c>
      <c r="C82" s="89" t="s">
        <v>15</v>
      </c>
      <c r="D82" s="29">
        <v>2</v>
      </c>
      <c r="E82" s="28">
        <f>E77*D82</f>
        <v>10</v>
      </c>
      <c r="F82" s="103"/>
      <c r="G82" s="62"/>
      <c r="H82" s="102"/>
      <c r="I82" s="62"/>
      <c r="J82" s="103"/>
      <c r="K82" s="99"/>
      <c r="L82" s="100"/>
      <c r="M82" s="46"/>
      <c r="N82" s="125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</row>
    <row r="83" spans="1:13" s="137" customFormat="1" ht="30">
      <c r="A83" s="58">
        <v>4</v>
      </c>
      <c r="B83" s="41" t="s">
        <v>53</v>
      </c>
      <c r="C83" s="92" t="s">
        <v>14</v>
      </c>
      <c r="D83" s="130">
        <v>0.095</v>
      </c>
      <c r="E83" s="131">
        <f>D83*E74</f>
        <v>0.5700000000000001</v>
      </c>
      <c r="F83" s="134"/>
      <c r="G83" s="145"/>
      <c r="H83" s="145"/>
      <c r="I83" s="145"/>
      <c r="J83" s="134"/>
      <c r="K83" s="135"/>
      <c r="L83" s="136"/>
      <c r="M83" s="139"/>
    </row>
    <row r="84" spans="1:13" ht="15">
      <c r="A84" s="86"/>
      <c r="B84" s="59" t="s">
        <v>77</v>
      </c>
      <c r="C84" s="30" t="s">
        <v>35</v>
      </c>
      <c r="D84" s="29">
        <v>6.47</v>
      </c>
      <c r="E84" s="28">
        <f>E83*D84</f>
        <v>3.6879000000000004</v>
      </c>
      <c r="F84" s="103"/>
      <c r="G84" s="62"/>
      <c r="H84" s="62"/>
      <c r="I84" s="62"/>
      <c r="J84" s="103"/>
      <c r="K84" s="99"/>
      <c r="L84" s="100"/>
      <c r="M84" s="106"/>
    </row>
    <row r="85" spans="1:13" ht="15">
      <c r="A85" s="86"/>
      <c r="B85" s="59" t="s">
        <v>78</v>
      </c>
      <c r="C85" s="30" t="s">
        <v>1</v>
      </c>
      <c r="D85" s="29">
        <v>1.06</v>
      </c>
      <c r="E85" s="28">
        <f>E83*D85</f>
        <v>0.6042000000000001</v>
      </c>
      <c r="F85" s="103"/>
      <c r="G85" s="62"/>
      <c r="H85" s="62"/>
      <c r="I85" s="62"/>
      <c r="J85" s="103"/>
      <c r="K85" s="99"/>
      <c r="L85" s="100"/>
      <c r="M85" s="106"/>
    </row>
    <row r="86" spans="1:13" ht="15">
      <c r="A86" s="86"/>
      <c r="B86" s="59" t="s">
        <v>79</v>
      </c>
      <c r="C86" s="30" t="s">
        <v>63</v>
      </c>
      <c r="D86" s="29">
        <v>0.278</v>
      </c>
      <c r="E86" s="28">
        <f>E83*D86</f>
        <v>0.15846000000000005</v>
      </c>
      <c r="F86" s="62"/>
      <c r="G86" s="62"/>
      <c r="H86" s="62"/>
      <c r="I86" s="62"/>
      <c r="J86" s="103"/>
      <c r="K86" s="99"/>
      <c r="L86" s="100"/>
      <c r="M86" s="46"/>
    </row>
    <row r="87" spans="1:13" ht="30">
      <c r="A87" s="93"/>
      <c r="B87" s="61" t="s">
        <v>54</v>
      </c>
      <c r="C87" s="49" t="s">
        <v>14</v>
      </c>
      <c r="D87" s="29">
        <v>1.3</v>
      </c>
      <c r="E87" s="28">
        <f>E83*D87</f>
        <v>0.7410000000000001</v>
      </c>
      <c r="F87" s="62"/>
      <c r="G87" s="62"/>
      <c r="H87" s="99"/>
      <c r="I87" s="62"/>
      <c r="J87" s="103"/>
      <c r="K87" s="99"/>
      <c r="L87" s="100"/>
      <c r="M87" s="46"/>
    </row>
    <row r="88" spans="1:13" ht="15">
      <c r="A88" s="93"/>
      <c r="B88" s="61" t="s">
        <v>55</v>
      </c>
      <c r="C88" s="94" t="s">
        <v>75</v>
      </c>
      <c r="D88" s="29">
        <v>0.286</v>
      </c>
      <c r="E88" s="28">
        <f>E83*D88</f>
        <v>0.16302</v>
      </c>
      <c r="F88" s="62"/>
      <c r="G88" s="62"/>
      <c r="H88" s="99"/>
      <c r="I88" s="62"/>
      <c r="J88" s="103"/>
      <c r="K88" s="99"/>
      <c r="L88" s="100"/>
      <c r="M88" s="46"/>
    </row>
    <row r="89" spans="1:13" ht="15">
      <c r="A89" s="93"/>
      <c r="B89" s="61" t="s">
        <v>41</v>
      </c>
      <c r="C89" s="94" t="s">
        <v>1</v>
      </c>
      <c r="D89" s="29">
        <v>0.28</v>
      </c>
      <c r="E89" s="28">
        <f>E83*D89</f>
        <v>0.15960000000000002</v>
      </c>
      <c r="F89" s="62"/>
      <c r="G89" s="62"/>
      <c r="H89" s="99"/>
      <c r="I89" s="99"/>
      <c r="J89" s="103"/>
      <c r="K89" s="99"/>
      <c r="L89" s="100"/>
      <c r="M89" s="106"/>
    </row>
    <row r="90" spans="1:13" s="137" customFormat="1" ht="60">
      <c r="A90" s="129">
        <v>5</v>
      </c>
      <c r="B90" s="105" t="s">
        <v>89</v>
      </c>
      <c r="C90" s="58" t="s">
        <v>13</v>
      </c>
      <c r="D90" s="130"/>
      <c r="E90" s="131">
        <v>23</v>
      </c>
      <c r="F90" s="132"/>
      <c r="G90" s="132"/>
      <c r="H90" s="135"/>
      <c r="I90" s="135"/>
      <c r="J90" s="134"/>
      <c r="K90" s="135"/>
      <c r="L90" s="136"/>
      <c r="M90" s="139"/>
    </row>
    <row r="91" spans="1:13" ht="15.75">
      <c r="A91" s="75"/>
      <c r="B91" s="59" t="s">
        <v>12</v>
      </c>
      <c r="C91" s="30" t="s">
        <v>35</v>
      </c>
      <c r="D91" s="29">
        <v>4.02</v>
      </c>
      <c r="E91" s="28">
        <f>E90*D91</f>
        <v>92.46</v>
      </c>
      <c r="F91" s="103"/>
      <c r="G91" s="62"/>
      <c r="H91" s="99"/>
      <c r="I91" s="99"/>
      <c r="J91" s="103"/>
      <c r="K91" s="99"/>
      <c r="L91" s="100"/>
      <c r="M91" s="106"/>
    </row>
    <row r="92" spans="1:14" ht="15.75">
      <c r="A92" s="75"/>
      <c r="B92" s="59" t="s">
        <v>90</v>
      </c>
      <c r="C92" s="30" t="s">
        <v>63</v>
      </c>
      <c r="D92" s="29">
        <v>0.94</v>
      </c>
      <c r="E92" s="28">
        <f>E90*D92</f>
        <v>21.619999999999997</v>
      </c>
      <c r="F92" s="103"/>
      <c r="G92" s="62"/>
      <c r="H92" s="99"/>
      <c r="I92" s="99"/>
      <c r="J92" s="55"/>
      <c r="K92" s="99"/>
      <c r="L92" s="100"/>
      <c r="N92" s="123"/>
    </row>
    <row r="93" spans="1:13" ht="18" customHeight="1">
      <c r="A93" s="75"/>
      <c r="B93" s="59" t="s">
        <v>34</v>
      </c>
      <c r="C93" s="30" t="s">
        <v>1</v>
      </c>
      <c r="D93" s="29">
        <v>0.37</v>
      </c>
      <c r="E93" s="28">
        <f>E90*D93</f>
        <v>8.51</v>
      </c>
      <c r="F93" s="103"/>
      <c r="G93" s="62"/>
      <c r="H93" s="99"/>
      <c r="I93" s="99"/>
      <c r="J93" s="103"/>
      <c r="K93" s="99"/>
      <c r="L93" s="100"/>
      <c r="M93" s="106"/>
    </row>
    <row r="94" spans="1:13" ht="15.75">
      <c r="A94" s="75"/>
      <c r="B94" s="59" t="s">
        <v>91</v>
      </c>
      <c r="C94" s="30" t="s">
        <v>32</v>
      </c>
      <c r="D94" s="29">
        <v>14.3</v>
      </c>
      <c r="E94" s="28">
        <f>E90*D94</f>
        <v>328.90000000000003</v>
      </c>
      <c r="F94" s="103"/>
      <c r="G94" s="62"/>
      <c r="H94" s="99"/>
      <c r="I94" s="99"/>
      <c r="J94" s="103"/>
      <c r="K94" s="99"/>
      <c r="L94" s="100"/>
      <c r="M94" s="46"/>
    </row>
    <row r="95" spans="1:12" ht="15.75">
      <c r="A95" s="75"/>
      <c r="B95" s="61" t="s">
        <v>36</v>
      </c>
      <c r="C95" s="30" t="s">
        <v>32</v>
      </c>
      <c r="D95" s="29">
        <v>1.01</v>
      </c>
      <c r="E95" s="28">
        <f>E90*D95</f>
        <v>23.23</v>
      </c>
      <c r="F95" s="103"/>
      <c r="G95" s="62"/>
      <c r="H95" s="99"/>
      <c r="I95" s="99"/>
      <c r="J95" s="103"/>
      <c r="K95" s="99"/>
      <c r="L95" s="100"/>
    </row>
    <row r="96" spans="1:14" ht="30">
      <c r="A96" s="75"/>
      <c r="B96" s="61" t="s">
        <v>37</v>
      </c>
      <c r="C96" s="30" t="s">
        <v>13</v>
      </c>
      <c r="D96" s="29" t="s">
        <v>82</v>
      </c>
      <c r="E96" s="28">
        <v>23</v>
      </c>
      <c r="F96" s="103"/>
      <c r="G96" s="62"/>
      <c r="H96" s="99"/>
      <c r="I96" s="99"/>
      <c r="J96" s="103"/>
      <c r="K96" s="99"/>
      <c r="L96" s="100"/>
      <c r="M96" s="40"/>
      <c r="N96" s="40"/>
    </row>
    <row r="97" spans="1:14" ht="15">
      <c r="A97" s="86"/>
      <c r="B97" s="61" t="s">
        <v>38</v>
      </c>
      <c r="C97" s="30" t="s">
        <v>13</v>
      </c>
      <c r="D97" s="29" t="s">
        <v>82</v>
      </c>
      <c r="E97" s="28">
        <v>23</v>
      </c>
      <c r="F97" s="103"/>
      <c r="G97" s="62"/>
      <c r="H97" s="99"/>
      <c r="I97" s="99"/>
      <c r="J97" s="103"/>
      <c r="K97" s="99"/>
      <c r="L97" s="100"/>
      <c r="M97" s="40"/>
      <c r="N97" s="40"/>
    </row>
    <row r="98" spans="1:13" ht="15">
      <c r="A98" s="86"/>
      <c r="B98" s="61" t="s">
        <v>39</v>
      </c>
      <c r="C98" s="30" t="s">
        <v>13</v>
      </c>
      <c r="D98" s="29" t="s">
        <v>82</v>
      </c>
      <c r="E98" s="28">
        <v>46</v>
      </c>
      <c r="F98" s="103"/>
      <c r="G98" s="62"/>
      <c r="H98" s="99"/>
      <c r="I98" s="99"/>
      <c r="J98" s="103"/>
      <c r="K98" s="99"/>
      <c r="L98" s="100"/>
      <c r="M98" s="128"/>
    </row>
    <row r="99" spans="1:13" ht="15">
      <c r="A99" s="86"/>
      <c r="B99" s="61" t="s">
        <v>60</v>
      </c>
      <c r="C99" s="30" t="s">
        <v>1</v>
      </c>
      <c r="D99" s="29">
        <v>0.34</v>
      </c>
      <c r="E99" s="28">
        <f>E90*D99</f>
        <v>7.82</v>
      </c>
      <c r="F99" s="103"/>
      <c r="G99" s="62"/>
      <c r="H99" s="99"/>
      <c r="I99" s="99"/>
      <c r="J99" s="103"/>
      <c r="K99" s="99"/>
      <c r="L99" s="100"/>
      <c r="M99" s="106"/>
    </row>
    <row r="100" spans="1:13" s="137" customFormat="1" ht="60">
      <c r="A100" s="126">
        <v>6</v>
      </c>
      <c r="B100" s="41" t="s">
        <v>69</v>
      </c>
      <c r="C100" s="23" t="s">
        <v>16</v>
      </c>
      <c r="D100" s="130"/>
      <c r="E100" s="131">
        <v>22</v>
      </c>
      <c r="F100" s="134"/>
      <c r="G100" s="24"/>
      <c r="H100" s="135"/>
      <c r="I100" s="135"/>
      <c r="J100" s="134"/>
      <c r="K100" s="135"/>
      <c r="L100" s="136"/>
      <c r="M100" s="139"/>
    </row>
    <row r="101" spans="1:13" ht="15">
      <c r="A101" s="22"/>
      <c r="B101" s="59" t="s">
        <v>12</v>
      </c>
      <c r="C101" s="30" t="s">
        <v>35</v>
      </c>
      <c r="D101" s="29">
        <v>0.68</v>
      </c>
      <c r="E101" s="28">
        <f>E100*D101</f>
        <v>14.96</v>
      </c>
      <c r="F101" s="103"/>
      <c r="G101" s="62"/>
      <c r="H101" s="99"/>
      <c r="I101" s="99"/>
      <c r="J101" s="103"/>
      <c r="K101" s="99"/>
      <c r="L101" s="100"/>
      <c r="M101" s="106"/>
    </row>
    <row r="102" spans="1:13" ht="15">
      <c r="A102" s="22"/>
      <c r="B102" s="59" t="s">
        <v>34</v>
      </c>
      <c r="C102" s="30" t="s">
        <v>1</v>
      </c>
      <c r="D102" s="29">
        <v>0.0003</v>
      </c>
      <c r="E102" s="28">
        <f>E100*D102</f>
        <v>0.006599999999999999</v>
      </c>
      <c r="F102" s="103"/>
      <c r="G102" s="62"/>
      <c r="H102" s="99"/>
      <c r="I102" s="99"/>
      <c r="J102" s="103"/>
      <c r="K102" s="99"/>
      <c r="L102" s="100"/>
      <c r="M102" s="106"/>
    </row>
    <row r="103" spans="1:13" ht="15">
      <c r="A103" s="22"/>
      <c r="B103" s="61" t="s">
        <v>40</v>
      </c>
      <c r="C103" s="22" t="s">
        <v>32</v>
      </c>
      <c r="D103" s="29">
        <v>0.28</v>
      </c>
      <c r="E103" s="28">
        <f>E100*D103</f>
        <v>6.16</v>
      </c>
      <c r="F103" s="103"/>
      <c r="G103" s="62"/>
      <c r="H103" s="99"/>
      <c r="I103" s="99"/>
      <c r="J103" s="103"/>
      <c r="K103" s="99"/>
      <c r="L103" s="100"/>
      <c r="M103" s="106"/>
    </row>
    <row r="104" spans="1:13" ht="15">
      <c r="A104" s="22"/>
      <c r="B104" s="59" t="s">
        <v>41</v>
      </c>
      <c r="C104" s="30" t="s">
        <v>1</v>
      </c>
      <c r="D104" s="29">
        <v>0.0019</v>
      </c>
      <c r="E104" s="28">
        <f>E100*D104</f>
        <v>0.0418</v>
      </c>
      <c r="F104" s="103"/>
      <c r="G104" s="62"/>
      <c r="H104" s="99"/>
      <c r="I104" s="99"/>
      <c r="J104" s="103"/>
      <c r="K104" s="99"/>
      <c r="L104" s="100"/>
      <c r="M104" s="106"/>
    </row>
    <row r="105" spans="1:13" ht="15">
      <c r="A105" s="68"/>
      <c r="B105" s="65" t="s">
        <v>7</v>
      </c>
      <c r="C105" s="95"/>
      <c r="D105" s="29"/>
      <c r="E105" s="28"/>
      <c r="F105" s="103"/>
      <c r="G105" s="71"/>
      <c r="H105" s="99"/>
      <c r="I105" s="99"/>
      <c r="J105" s="103"/>
      <c r="K105" s="99"/>
      <c r="L105" s="100"/>
      <c r="M105" s="106"/>
    </row>
    <row r="106" spans="1:13" ht="15">
      <c r="A106" s="68"/>
      <c r="B106" s="97" t="s">
        <v>42</v>
      </c>
      <c r="C106" s="70"/>
      <c r="D106" s="29"/>
      <c r="E106" s="28"/>
      <c r="F106" s="103"/>
      <c r="G106" s="71"/>
      <c r="H106" s="99"/>
      <c r="I106" s="99"/>
      <c r="J106" s="103"/>
      <c r="K106" s="99"/>
      <c r="L106" s="100"/>
      <c r="M106" s="106"/>
    </row>
    <row r="107" spans="1:13" ht="15">
      <c r="A107" s="68"/>
      <c r="B107" s="65" t="s">
        <v>7</v>
      </c>
      <c r="C107" s="95"/>
      <c r="D107" s="29"/>
      <c r="E107" s="28"/>
      <c r="F107" s="103"/>
      <c r="G107" s="71"/>
      <c r="H107" s="99"/>
      <c r="I107" s="99"/>
      <c r="J107" s="103"/>
      <c r="K107" s="99"/>
      <c r="L107" s="100"/>
      <c r="M107" s="106"/>
    </row>
    <row r="108" spans="1:13" ht="15">
      <c r="A108" s="68"/>
      <c r="B108" s="65" t="s">
        <v>43</v>
      </c>
      <c r="C108" s="98"/>
      <c r="D108" s="29"/>
      <c r="E108" s="28"/>
      <c r="F108" s="103"/>
      <c r="G108" s="71"/>
      <c r="H108" s="99"/>
      <c r="I108" s="99"/>
      <c r="J108" s="103"/>
      <c r="K108" s="99"/>
      <c r="L108" s="100"/>
      <c r="M108" s="106"/>
    </row>
    <row r="109" spans="1:13" ht="15">
      <c r="A109" s="68"/>
      <c r="B109" s="65" t="s">
        <v>7</v>
      </c>
      <c r="C109" s="95"/>
      <c r="D109" s="29"/>
      <c r="E109" s="28"/>
      <c r="F109" s="103"/>
      <c r="G109" s="71"/>
      <c r="H109" s="99"/>
      <c r="I109" s="99"/>
      <c r="J109" s="103"/>
      <c r="K109" s="99"/>
      <c r="L109" s="100"/>
      <c r="M109" s="106"/>
    </row>
    <row r="110" spans="1:13" ht="15">
      <c r="A110" s="68"/>
      <c r="B110" s="65" t="s">
        <v>44</v>
      </c>
      <c r="C110" s="98"/>
      <c r="D110" s="29"/>
      <c r="E110" s="28"/>
      <c r="F110" s="103"/>
      <c r="G110" s="71"/>
      <c r="H110" s="99"/>
      <c r="I110" s="99"/>
      <c r="J110" s="103"/>
      <c r="K110" s="99"/>
      <c r="L110" s="100"/>
      <c r="M110" s="106"/>
    </row>
    <row r="111" spans="1:13" ht="15">
      <c r="A111" s="30"/>
      <c r="B111" s="108" t="s">
        <v>7</v>
      </c>
      <c r="C111" s="66"/>
      <c r="D111" s="29"/>
      <c r="E111" s="28"/>
      <c r="F111" s="103"/>
      <c r="G111" s="74"/>
      <c r="H111" s="99"/>
      <c r="I111" s="99"/>
      <c r="J111" s="103"/>
      <c r="K111" s="99"/>
      <c r="L111" s="100"/>
      <c r="M111" s="106"/>
    </row>
    <row r="112" spans="1:13" ht="15">
      <c r="A112" s="68"/>
      <c r="B112" s="65" t="s">
        <v>45</v>
      </c>
      <c r="C112" s="95"/>
      <c r="D112" s="29"/>
      <c r="E112" s="28"/>
      <c r="F112" s="103"/>
      <c r="G112" s="109"/>
      <c r="H112" s="99"/>
      <c r="I112" s="99"/>
      <c r="J112" s="103"/>
      <c r="K112" s="99"/>
      <c r="L112" s="100"/>
      <c r="M112" s="106"/>
    </row>
    <row r="113" spans="1:13" s="146" customFormat="1" ht="44.25" customHeight="1">
      <c r="A113" s="34">
        <v>1</v>
      </c>
      <c r="B113" s="41" t="s">
        <v>80</v>
      </c>
      <c r="C113" s="42" t="s">
        <v>15</v>
      </c>
      <c r="D113" s="130"/>
      <c r="E113" s="131">
        <v>485</v>
      </c>
      <c r="F113" s="134"/>
      <c r="G113" s="41"/>
      <c r="H113" s="135"/>
      <c r="I113" s="135"/>
      <c r="J113" s="134"/>
      <c r="K113" s="135"/>
      <c r="L113" s="136"/>
      <c r="M113" s="147"/>
    </row>
    <row r="114" spans="1:13" s="40" customFormat="1" ht="15">
      <c r="A114" s="35"/>
      <c r="B114" s="48" t="s">
        <v>59</v>
      </c>
      <c r="C114" s="49" t="s">
        <v>35</v>
      </c>
      <c r="D114" s="29">
        <v>0.0344</v>
      </c>
      <c r="E114" s="28">
        <f>E113*D114</f>
        <v>16.684</v>
      </c>
      <c r="F114" s="103"/>
      <c r="G114" s="51"/>
      <c r="H114" s="99"/>
      <c r="I114" s="99"/>
      <c r="J114" s="103"/>
      <c r="K114" s="99"/>
      <c r="L114" s="100"/>
      <c r="M114" s="110"/>
    </row>
    <row r="115" spans="1:14" s="40" customFormat="1" ht="15">
      <c r="A115" s="35"/>
      <c r="B115" s="54" t="s">
        <v>62</v>
      </c>
      <c r="C115" s="53" t="s">
        <v>63</v>
      </c>
      <c r="D115" s="29">
        <v>0.01</v>
      </c>
      <c r="E115" s="28">
        <f>E113*D115</f>
        <v>4.8500000000000005</v>
      </c>
      <c r="F115" s="103"/>
      <c r="G115" s="51"/>
      <c r="H115" s="99"/>
      <c r="I115" s="99"/>
      <c r="J115" s="55"/>
      <c r="K115" s="99"/>
      <c r="L115" s="100"/>
      <c r="M115"/>
      <c r="N115" s="123"/>
    </row>
    <row r="116" spans="1:13" s="40" customFormat="1" ht="15">
      <c r="A116" s="35"/>
      <c r="B116" s="54" t="s">
        <v>81</v>
      </c>
      <c r="C116" s="53" t="s">
        <v>63</v>
      </c>
      <c r="D116" s="29">
        <v>0.00267</v>
      </c>
      <c r="E116" s="28">
        <f>E113*D116</f>
        <v>1.29495</v>
      </c>
      <c r="F116" s="103"/>
      <c r="G116" s="51"/>
      <c r="H116" s="99"/>
      <c r="I116" s="99"/>
      <c r="J116" s="55"/>
      <c r="K116" s="99"/>
      <c r="L116" s="100"/>
      <c r="M116"/>
    </row>
    <row r="117" spans="1:13" s="40" customFormat="1" ht="15.75" customHeight="1">
      <c r="A117" s="35"/>
      <c r="B117" s="54" t="s">
        <v>60</v>
      </c>
      <c r="C117" s="53" t="s">
        <v>1</v>
      </c>
      <c r="D117" s="29">
        <v>0.00602</v>
      </c>
      <c r="E117" s="28">
        <f>E113*D117</f>
        <v>2.9197</v>
      </c>
      <c r="F117" s="103"/>
      <c r="G117" s="51"/>
      <c r="H117" s="99"/>
      <c r="I117" s="99"/>
      <c r="J117" s="103"/>
      <c r="K117" s="99"/>
      <c r="L117" s="100"/>
      <c r="M117" s="110"/>
    </row>
    <row r="118" spans="1:12" s="40" customFormat="1" ht="15.75" customHeight="1">
      <c r="A118" s="35"/>
      <c r="B118" s="48" t="s">
        <v>49</v>
      </c>
      <c r="C118" s="30" t="s">
        <v>31</v>
      </c>
      <c r="D118" s="29" t="s">
        <v>82</v>
      </c>
      <c r="E118" s="28">
        <v>485</v>
      </c>
      <c r="F118" s="103"/>
      <c r="G118" s="51"/>
      <c r="H118" s="55"/>
      <c r="I118" s="51"/>
      <c r="J118" s="103"/>
      <c r="K118" s="99"/>
      <c r="L118" s="100"/>
    </row>
    <row r="119" spans="1:13" s="40" customFormat="1" ht="15.75" customHeight="1">
      <c r="A119" s="35"/>
      <c r="B119" s="54" t="s">
        <v>61</v>
      </c>
      <c r="C119" s="53" t="s">
        <v>1</v>
      </c>
      <c r="D119" s="29">
        <v>0.00321</v>
      </c>
      <c r="E119" s="28">
        <f>E113*D119</f>
        <v>1.55685</v>
      </c>
      <c r="F119" s="103"/>
      <c r="G119" s="51"/>
      <c r="H119" s="55"/>
      <c r="I119" s="51"/>
      <c r="J119" s="103"/>
      <c r="K119" s="99"/>
      <c r="L119" s="100"/>
      <c r="M119" s="110"/>
    </row>
    <row r="120" spans="1:13" s="146" customFormat="1" ht="30">
      <c r="A120" s="127">
        <v>2</v>
      </c>
      <c r="B120" s="41" t="s">
        <v>46</v>
      </c>
      <c r="C120" s="58" t="s">
        <v>13</v>
      </c>
      <c r="D120" s="130"/>
      <c r="E120" s="131">
        <v>21</v>
      </c>
      <c r="F120" s="134"/>
      <c r="G120" s="138"/>
      <c r="H120" s="138"/>
      <c r="I120" s="138"/>
      <c r="J120" s="134"/>
      <c r="K120" s="135"/>
      <c r="L120" s="136"/>
      <c r="M120" s="147"/>
    </row>
    <row r="121" spans="1:13" s="40" customFormat="1" ht="15.75" customHeight="1">
      <c r="A121" s="57"/>
      <c r="B121" s="59" t="s">
        <v>12</v>
      </c>
      <c r="C121" s="30" t="s">
        <v>35</v>
      </c>
      <c r="D121" s="29">
        <v>1</v>
      </c>
      <c r="E121" s="28">
        <f>E120*D121</f>
        <v>21</v>
      </c>
      <c r="F121" s="103"/>
      <c r="G121" s="60"/>
      <c r="H121" s="55"/>
      <c r="I121" s="51"/>
      <c r="J121" s="103"/>
      <c r="K121" s="99"/>
      <c r="L121" s="100"/>
      <c r="M121" s="110"/>
    </row>
    <row r="122" spans="1:13" s="40" customFormat="1" ht="15.75" customHeight="1">
      <c r="A122" s="57"/>
      <c r="B122" s="59" t="s">
        <v>34</v>
      </c>
      <c r="C122" s="30" t="s">
        <v>1</v>
      </c>
      <c r="D122" s="29">
        <v>1.16</v>
      </c>
      <c r="E122" s="28">
        <f>E120*D122</f>
        <v>24.36</v>
      </c>
      <c r="F122" s="103"/>
      <c r="G122" s="60"/>
      <c r="H122" s="55"/>
      <c r="I122" s="51"/>
      <c r="J122" s="103"/>
      <c r="K122" s="99"/>
      <c r="L122" s="100"/>
      <c r="M122" s="110"/>
    </row>
    <row r="123" spans="1:12" ht="15">
      <c r="A123" s="57"/>
      <c r="B123" s="48" t="s">
        <v>50</v>
      </c>
      <c r="C123" s="30" t="s">
        <v>31</v>
      </c>
      <c r="D123" s="29">
        <v>1.8</v>
      </c>
      <c r="E123" s="28">
        <f>E120*D123</f>
        <v>37.800000000000004</v>
      </c>
      <c r="F123" s="62"/>
      <c r="G123" s="60"/>
      <c r="H123" s="62"/>
      <c r="I123" s="51"/>
      <c r="J123" s="62"/>
      <c r="K123" s="51"/>
      <c r="L123" s="100"/>
    </row>
    <row r="124" spans="1:13" ht="15">
      <c r="A124" s="57"/>
      <c r="B124" s="63" t="s">
        <v>84</v>
      </c>
      <c r="C124" s="30" t="s">
        <v>30</v>
      </c>
      <c r="D124" s="29" t="s">
        <v>82</v>
      </c>
      <c r="E124" s="28">
        <v>21</v>
      </c>
      <c r="F124" s="62"/>
      <c r="G124" s="60"/>
      <c r="H124" s="99"/>
      <c r="I124" s="51"/>
      <c r="J124" s="62"/>
      <c r="K124" s="51"/>
      <c r="L124" s="100"/>
      <c r="M124" s="46"/>
    </row>
    <row r="125" spans="1:13" ht="15">
      <c r="A125" s="57"/>
      <c r="B125" s="54" t="s">
        <v>60</v>
      </c>
      <c r="C125" s="30" t="s">
        <v>1</v>
      </c>
      <c r="D125" s="62">
        <v>0.05</v>
      </c>
      <c r="E125" s="28">
        <f>E120*D125</f>
        <v>1.05</v>
      </c>
      <c r="F125" s="62"/>
      <c r="G125" s="60"/>
      <c r="H125" s="99"/>
      <c r="I125" s="99"/>
      <c r="J125" s="62"/>
      <c r="K125" s="51"/>
      <c r="L125" s="100"/>
      <c r="M125" s="106"/>
    </row>
    <row r="126" spans="1:13" ht="15">
      <c r="A126" s="64"/>
      <c r="B126" s="65" t="s">
        <v>47</v>
      </c>
      <c r="C126" s="66"/>
      <c r="D126" s="74"/>
      <c r="E126" s="74"/>
      <c r="F126" s="74"/>
      <c r="G126" s="74"/>
      <c r="H126" s="74"/>
      <c r="I126" s="74"/>
      <c r="J126" s="74"/>
      <c r="K126" s="74"/>
      <c r="L126" s="74"/>
      <c r="M126" s="106"/>
    </row>
    <row r="127" spans="1:13" ht="15">
      <c r="A127" s="68"/>
      <c r="B127" s="69" t="s">
        <v>51</v>
      </c>
      <c r="C127" s="70"/>
      <c r="D127" s="71"/>
      <c r="E127" s="71"/>
      <c r="F127" s="71"/>
      <c r="G127" s="71"/>
      <c r="H127" s="71"/>
      <c r="I127" s="71"/>
      <c r="J127" s="71"/>
      <c r="K127" s="71"/>
      <c r="L127" s="71"/>
      <c r="M127" s="106"/>
    </row>
    <row r="128" spans="1:13" ht="30">
      <c r="A128" s="64"/>
      <c r="B128" s="72" t="s">
        <v>48</v>
      </c>
      <c r="C128" s="73"/>
      <c r="D128" s="74"/>
      <c r="E128" s="74"/>
      <c r="F128" s="74"/>
      <c r="G128" s="74"/>
      <c r="H128" s="74"/>
      <c r="I128" s="74"/>
      <c r="J128" s="74"/>
      <c r="K128" s="74"/>
      <c r="L128" s="74"/>
      <c r="M128" s="106"/>
    </row>
    <row r="129" spans="1:12" ht="15">
      <c r="A129" s="64"/>
      <c r="B129" s="65" t="s">
        <v>7</v>
      </c>
      <c r="C129" s="66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1:12" ht="15">
      <c r="A130" s="64"/>
      <c r="B130" s="65" t="s">
        <v>44</v>
      </c>
      <c r="C130" s="98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1:12" ht="15">
      <c r="A131" s="64"/>
      <c r="B131" s="65" t="s">
        <v>7</v>
      </c>
      <c r="C131" s="66"/>
      <c r="D131" s="74"/>
      <c r="E131" s="74"/>
      <c r="F131" s="74"/>
      <c r="G131" s="74"/>
      <c r="H131" s="74"/>
      <c r="I131" s="74"/>
      <c r="J131" s="74"/>
      <c r="K131" s="74"/>
      <c r="L131" s="74"/>
    </row>
    <row r="132" spans="1:12" ht="23.25" customHeight="1">
      <c r="A132" s="111"/>
      <c r="B132" s="112" t="s">
        <v>85</v>
      </c>
      <c r="C132" s="77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1:13" ht="12.75">
      <c r="A133" s="114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15"/>
      <c r="M133" s="46"/>
    </row>
  </sheetData>
  <sheetProtection/>
  <mergeCells count="18">
    <mergeCell ref="G5:G6"/>
    <mergeCell ref="A3:A6"/>
    <mergeCell ref="K5:K6"/>
    <mergeCell ref="H3:I4"/>
    <mergeCell ref="J3:K4"/>
    <mergeCell ref="A1:L1"/>
    <mergeCell ref="A2:L2"/>
    <mergeCell ref="H5:H6"/>
    <mergeCell ref="I5:I6"/>
    <mergeCell ref="L3:L6"/>
    <mergeCell ref="D5:D6"/>
    <mergeCell ref="E5:E6"/>
    <mergeCell ref="F5:F6"/>
    <mergeCell ref="J5:J6"/>
    <mergeCell ref="B3:B6"/>
    <mergeCell ref="C3:C6"/>
    <mergeCell ref="D3:E4"/>
    <mergeCell ref="F3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Ucha</cp:lastModifiedBy>
  <cp:lastPrinted>2020-06-15T09:04:36Z</cp:lastPrinted>
  <dcterms:created xsi:type="dcterms:W3CDTF">2009-08-26T08:30:29Z</dcterms:created>
  <dcterms:modified xsi:type="dcterms:W3CDTF">2020-06-29T12:29:17Z</dcterms:modified>
  <cp:category/>
  <cp:version/>
  <cp:contentType/>
  <cp:contentStatus/>
</cp:coreProperties>
</file>