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1835"/>
  </bookViews>
  <sheets>
    <sheet name="მაისოური ბეტონის გზა" sheetId="5" r:id="rId1"/>
  </sheets>
  <definedNames>
    <definedName name="_xlnm.Print_Area" localSheetId="0">'მაისოური ბეტონის გზა'!$A$1:$L$66</definedName>
  </definedNames>
  <calcPr calcId="152511"/>
</workbook>
</file>

<file path=xl/calcChain.xml><?xml version="1.0" encoding="utf-8"?>
<calcChain xmlns="http://schemas.openxmlformats.org/spreadsheetml/2006/main">
  <c r="E50" i="5" l="1"/>
  <c r="E49" i="5"/>
  <c r="E48" i="5"/>
  <c r="E47" i="5"/>
  <c r="E46" i="5"/>
  <c r="E45" i="5"/>
  <c r="E44" i="5"/>
  <c r="E43" i="5"/>
  <c r="E42" i="5"/>
  <c r="E40" i="5"/>
  <c r="E39" i="5"/>
  <c r="E38" i="5"/>
  <c r="E37" i="5"/>
  <c r="E34" i="5"/>
  <c r="E32" i="5"/>
  <c r="E31" i="5"/>
  <c r="E30" i="5"/>
  <c r="E29" i="5"/>
  <c r="E28" i="5"/>
  <c r="E27" i="5"/>
  <c r="E24" i="5"/>
  <c r="E25" i="5" s="1"/>
  <c r="E23" i="5"/>
  <c r="E22" i="5"/>
  <c r="E21" i="5"/>
  <c r="E20" i="5"/>
  <c r="E19" i="5"/>
  <c r="E18" i="5"/>
  <c r="E15" i="5"/>
  <c r="E16" i="5" s="1"/>
  <c r="E14" i="5"/>
  <c r="E13" i="5"/>
  <c r="E12" i="5"/>
  <c r="E11" i="5"/>
  <c r="E10" i="5"/>
  <c r="E9" i="5"/>
  <c r="E35" i="5" l="1"/>
</calcChain>
</file>

<file path=xl/sharedStrings.xml><?xml version="1.0" encoding="utf-8"?>
<sst xmlns="http://schemas.openxmlformats.org/spreadsheetml/2006/main" count="113" uniqueCount="62">
  <si>
    <t>#</t>
  </si>
  <si>
    <t>ganz.</t>
  </si>
  <si>
    <t>normatiuli</t>
  </si>
  <si>
    <t>jami</t>
  </si>
  <si>
    <t>s a m u S a o s</t>
  </si>
  <si>
    <t>resursi</t>
  </si>
  <si>
    <t>dasaxeleba</t>
  </si>
  <si>
    <t>erTeulze</t>
  </si>
  <si>
    <t>sul</t>
  </si>
  <si>
    <t>erT.</t>
  </si>
  <si>
    <t>fasi</t>
  </si>
  <si>
    <t>1'</t>
  </si>
  <si>
    <r>
      <t>m</t>
    </r>
    <r>
      <rPr>
        <vertAlign val="superscript"/>
        <sz val="11"/>
        <rFont val="AcadNusx"/>
      </rPr>
      <t>2</t>
    </r>
  </si>
  <si>
    <t>SromiTi resursebi</t>
  </si>
  <si>
    <t>kac/sT</t>
  </si>
  <si>
    <t>a/greideri saSualo tipis 79kvt</t>
  </si>
  <si>
    <t>m/sT</t>
  </si>
  <si>
    <t>sxva manqanebi</t>
  </si>
  <si>
    <t>lari</t>
  </si>
  <si>
    <t xml:space="preserve">qviSa-xreSovani narevi (balasti) </t>
  </si>
  <si>
    <r>
      <t>m</t>
    </r>
    <r>
      <rPr>
        <vertAlign val="superscript"/>
        <sz val="11"/>
        <rFont val="AcadNusx"/>
      </rPr>
      <t>3</t>
    </r>
  </si>
  <si>
    <t xml:space="preserve">manqanebi qviSa-xreSoivani narevis transportirebisaTvis </t>
  </si>
  <si>
    <t>t</t>
  </si>
  <si>
    <t xml:space="preserve"> jami</t>
  </si>
  <si>
    <t>zednadebi xarjebi</t>
  </si>
  <si>
    <t>gegmiuri mogeba</t>
  </si>
  <si>
    <t>dRg</t>
  </si>
  <si>
    <t xml:space="preserve">RorRi 0-40 mm </t>
  </si>
  <si>
    <t xml:space="preserve">manqanebi RorRis transportirebisaTvis </t>
  </si>
  <si>
    <t>satkepni 5t TviTmavali gluvi</t>
  </si>
  <si>
    <t>satkepni 10t TviTmavali gluvi</t>
  </si>
  <si>
    <t>traqtori muxluxa svlaze 79 kvt (108 cx.Z.)</t>
  </si>
  <si>
    <t>buldozeri 79 kvt (108 cx.Z.)</t>
  </si>
  <si>
    <t>qvis manawilebeli dasakidi avtoTviTmclelze</t>
  </si>
  <si>
    <t>savali nawilis mowyoba betoniT sisqiT 16sm 68X3m</t>
  </si>
  <si>
    <t>fuZis damprofilebeli</t>
  </si>
  <si>
    <t>amwe saavtomobilo svlaze 5 t.</t>
  </si>
  <si>
    <t>traqtori muxluxa svlaze 40 kvt (54 cx.Z.)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</si>
  <si>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</si>
  <si>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</si>
  <si>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sxva masalebi</t>
  </si>
  <si>
    <t xml:space="preserve">manqanebi betonis transportirebisaTvis </t>
  </si>
  <si>
    <t>gverdulebis mowyoba qviSa-xreSovani gasaSualebuli sisqiT  20sm siganiT 0,5m</t>
  </si>
  <si>
    <t>betonis safaris ganivi (yovel 6m) gaWra temperaturuli nakerebis mosawyobad</t>
  </si>
  <si>
    <t>m</t>
  </si>
  <si>
    <t>betonis gamWreli</t>
  </si>
  <si>
    <t>traqtori muxluxa svlaze 59 kvt (80 cx.Z.)</t>
  </si>
  <si>
    <t xml:space="preserve">ნაკერების ჩამსხმელი </t>
  </si>
  <si>
    <t>bitumis emulsia</t>
  </si>
  <si>
    <t>qviSa Savi</t>
  </si>
  <si>
    <t>bitumis mastika</t>
  </si>
  <si>
    <t>arsebuli gzis დაზიანებული პროფილის აღდგენა 68,3X3m</t>
  </si>
  <si>
    <t>საფუძვლის mowyoba RorRiT 0-40 mm sisqiT 10 sm 68,3X3m</t>
  </si>
  <si>
    <t>გაუთვალისწინებელი ხარჯები</t>
  </si>
  <si>
    <t>ჯამი</t>
  </si>
  <si>
    <t>ღირებულება</t>
  </si>
  <si>
    <t>sul ჯამი</t>
  </si>
  <si>
    <t>ლარი</t>
  </si>
  <si>
    <t>%</t>
  </si>
  <si>
    <t xml:space="preserve">ყუმურის ადმინისტრაციულ ერთეულში სოფელ მაისოურში საავტომობილო გზის რეაბილიტაცია </t>
  </si>
  <si>
    <t>liTonis bade SeduRebis 6X200X200</t>
  </si>
  <si>
    <t>savaraudo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</si>
</sst>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_-* #,##0.00\ _L_a_r_i_-;\-* #,##0.00\ _L_a_r_i_-;_-* &quot;-&quot;??\ _L_a_r_i_-;_-@_-"/>
    <numFmt numFmtId="167" formatCode="_-* #,##0.00_р_._-;\-* #,##0.00_р_._-;_-* &quot;-&quot;??_р_._-;_-@_-"/>
    <numFmt numFmtId="168" formatCode="0.000"/>
    <numFmt numFmtId="169" formatCode="_-* #,##0.0000_р_._-;\-* #,##0.0000_р_._-;_-* &quot;-&quot;????_р_._-;_-@_-"/>
    <numFmt numFmtId="170" formatCode="_-* #,##0.00000_-;\-* #,##0.00000_-;_-* &quot;-&quot;??_-;_-@_-"/>
    <numFmt numFmtId="171" formatCode="_-* #,##0.0000_-;\-* #,##0.0000_-;_-* &quot;-&quot;??_-;_-@_-"/>
    <numFmt numFmtId="172" formatCode="_-* #,##0\ _₽_-;\-* #,##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2"/>
      <name val="AcadNusx"/>
    </font>
    <font>
      <sz val="12"/>
      <name val="AcadNusx"/>
    </font>
    <font>
      <sz val="12"/>
      <color theme="1"/>
      <name val="Calibri"/>
      <family val="2"/>
      <charset val="204"/>
      <scheme val="minor"/>
    </font>
    <font>
      <vertAlign val="superscript"/>
      <sz val="11"/>
      <name val="AcadNusx"/>
    </font>
    <font>
      <b/>
      <sz val="11"/>
      <name val="AcadNusx"/>
    </font>
    <font>
      <sz val="11"/>
      <name val="_Academiuri"/>
      <family val="2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11" fillId="0" borderId="0"/>
  </cellStyleXfs>
  <cellXfs count="93">
    <xf numFmtId="0" fontId="0" fillId="0" borderId="0" xfId="0"/>
    <xf numFmtId="0" fontId="3" fillId="2" borderId="0" xfId="3" applyFont="1" applyFill="1" applyAlignment="1">
      <alignment horizontal="center"/>
    </xf>
    <xf numFmtId="164" fontId="3" fillId="2" borderId="0" xfId="1" applyFont="1" applyFill="1" applyBorder="1" applyAlignment="1">
      <alignment horizontal="center"/>
    </xf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center"/>
    </xf>
    <xf numFmtId="0" fontId="0" fillId="2" borderId="0" xfId="0" applyFill="1"/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center"/>
    </xf>
    <xf numFmtId="0" fontId="6" fillId="2" borderId="0" xfId="0" applyFont="1" applyFill="1"/>
    <xf numFmtId="0" fontId="3" fillId="2" borderId="0" xfId="3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left" wrapText="1"/>
    </xf>
    <xf numFmtId="0" fontId="3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164" fontId="3" fillId="2" borderId="6" xfId="1" applyFont="1" applyFill="1" applyBorder="1" applyAlignment="1">
      <alignment horizontal="center"/>
    </xf>
    <xf numFmtId="0" fontId="3" fillId="2" borderId="1" xfId="4" applyFont="1" applyFill="1" applyBorder="1" applyAlignment="1">
      <alignment horizontal="left" wrapText="1"/>
    </xf>
    <xf numFmtId="164" fontId="3" fillId="2" borderId="9" xfId="1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 vertical="center" wrapText="1"/>
    </xf>
    <xf numFmtId="165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0" xfId="1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6" fontId="3" fillId="2" borderId="0" xfId="3" applyNumberFormat="1" applyFont="1" applyFill="1" applyBorder="1" applyAlignment="1">
      <alignment horizontal="left"/>
    </xf>
    <xf numFmtId="166" fontId="3" fillId="2" borderId="0" xfId="3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10" xfId="1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0" xfId="0" applyFont="1" applyFill="1"/>
    <xf numFmtId="43" fontId="3" fillId="2" borderId="10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wrapText="1"/>
    </xf>
    <xf numFmtId="167" fontId="8" fillId="2" borderId="10" xfId="3" applyNumberFormat="1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 wrapText="1"/>
    </xf>
    <xf numFmtId="43" fontId="8" fillId="2" borderId="10" xfId="1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left"/>
    </xf>
    <xf numFmtId="166" fontId="0" fillId="2" borderId="0" xfId="0" applyNumberFormat="1" applyFill="1"/>
    <xf numFmtId="9" fontId="8" fillId="2" borderId="10" xfId="2" applyFont="1" applyFill="1" applyBorder="1" applyAlignment="1" applyProtection="1">
      <alignment horizontal="center"/>
      <protection locked="0"/>
    </xf>
    <xf numFmtId="9" fontId="8" fillId="2" borderId="10" xfId="3" applyNumberFormat="1" applyFont="1" applyFill="1" applyBorder="1" applyAlignment="1">
      <alignment horizontal="center"/>
    </xf>
    <xf numFmtId="168" fontId="8" fillId="2" borderId="10" xfId="3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164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3" applyFont="1" applyFill="1" applyAlignment="1">
      <alignment horizontal="left"/>
    </xf>
    <xf numFmtId="164" fontId="3" fillId="2" borderId="0" xfId="1" applyFont="1" applyFill="1" applyAlignment="1">
      <alignment horizontal="center"/>
    </xf>
    <xf numFmtId="0" fontId="3" fillId="2" borderId="0" xfId="3" applyFont="1" applyFill="1" applyAlignment="1">
      <alignment horizontal="center" wrapText="1"/>
    </xf>
    <xf numFmtId="43" fontId="3" fillId="2" borderId="0" xfId="3" applyNumberFormat="1" applyFont="1" applyFill="1" applyBorder="1" applyAlignment="1">
      <alignment horizontal="center"/>
    </xf>
    <xf numFmtId="169" fontId="5" fillId="2" borderId="10" xfId="0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170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68" fontId="3" fillId="2" borderId="10" xfId="0" applyNumberFormat="1" applyFont="1" applyFill="1" applyBorder="1" applyAlignment="1">
      <alignment horizontal="center" vertical="center"/>
    </xf>
    <xf numFmtId="171" fontId="8" fillId="2" borderId="10" xfId="1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3" fontId="3" fillId="2" borderId="10" xfId="0" applyNumberFormat="1" applyFont="1" applyFill="1" applyBorder="1" applyAlignment="1">
      <alignment horizontal="center" vertical="center"/>
    </xf>
    <xf numFmtId="172" fontId="3" fillId="2" borderId="10" xfId="1" applyNumberFormat="1" applyFont="1" applyFill="1" applyBorder="1" applyAlignment="1">
      <alignment horizontal="center"/>
    </xf>
    <xf numFmtId="0" fontId="4" fillId="2" borderId="0" xfId="3" applyFont="1" applyFill="1" applyAlignment="1">
      <alignment vertical="center" wrapText="1"/>
    </xf>
    <xf numFmtId="0" fontId="4" fillId="2" borderId="0" xfId="3" applyFont="1" applyFill="1" applyAlignment="1"/>
    <xf numFmtId="0" fontId="3" fillId="2" borderId="2" xfId="4" applyNumberFormat="1" applyFont="1" applyFill="1" applyBorder="1" applyAlignment="1">
      <alignment horizontal="center" vertical="center"/>
    </xf>
    <xf numFmtId="0" fontId="3" fillId="2" borderId="6" xfId="4" applyNumberFormat="1" applyFont="1" applyFill="1" applyBorder="1" applyAlignment="1">
      <alignment horizontal="center" vertical="center"/>
    </xf>
    <xf numFmtId="0" fontId="3" fillId="2" borderId="9" xfId="4" applyNumberFormat="1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6" xfId="2" applyFont="1" applyFill="1" applyBorder="1" applyAlignment="1">
      <alignment horizontal="center" vertical="center"/>
    </xf>
    <xf numFmtId="9" fontId="3" fillId="2" borderId="9" xfId="2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right"/>
    </xf>
    <xf numFmtId="0" fontId="4" fillId="2" borderId="0" xfId="3" applyFont="1" applyFill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 vertical="top"/>
    </xf>
    <xf numFmtId="164" fontId="3" fillId="2" borderId="9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 10" xfId="3"/>
    <cellStyle name="Normal 2" xfId="6"/>
    <cellStyle name="Normal_gare wyalsadfenigagarini 2_SMSH2008-IIkv ." xfId="4"/>
    <cellStyle name="Percent" xfId="2" builtinId="5"/>
    <cellStyle name="Обычный 2" xfId="7"/>
    <cellStyle name="Обычный_SAN2008-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8"/>
  <sheetViews>
    <sheetView tabSelected="1" zoomScaleNormal="100" zoomScaleSheetLayoutView="55" workbookViewId="0">
      <selection activeCell="A2" sqref="A2:D2"/>
    </sheetView>
  </sheetViews>
  <sheetFormatPr defaultColWidth="9" defaultRowHeight="15"/>
  <cols>
    <col min="1" max="1" width="4.5703125" style="5" customWidth="1"/>
    <col min="2" max="2" width="51.28515625" style="5" customWidth="1"/>
    <col min="3" max="3" width="9" style="5"/>
    <col min="4" max="4" width="12.85546875" style="5" customWidth="1"/>
    <col min="5" max="5" width="14.85546875" style="5" customWidth="1"/>
    <col min="6" max="6" width="11.42578125" style="5" customWidth="1"/>
    <col min="7" max="7" width="13.5703125" style="5" customWidth="1"/>
    <col min="8" max="8" width="13.7109375" style="5" customWidth="1"/>
    <col min="9" max="9" width="15.7109375" style="5" customWidth="1"/>
    <col min="10" max="10" width="12.85546875" style="5" customWidth="1"/>
    <col min="11" max="11" width="14.140625" style="5" customWidth="1"/>
    <col min="12" max="12" width="16.85546875" style="5" customWidth="1"/>
    <col min="13" max="13" width="17.85546875" style="50" customWidth="1"/>
    <col min="14" max="14" width="14.85546875" style="5" bestFit="1" customWidth="1"/>
    <col min="15" max="16384" width="9" style="5"/>
  </cols>
  <sheetData>
    <row r="1" spans="1:21" s="8" customFormat="1" ht="34.5" customHeight="1">
      <c r="A1" s="84" t="s">
        <v>59</v>
      </c>
      <c r="B1" s="84"/>
      <c r="C1" s="84"/>
      <c r="D1" s="84"/>
      <c r="E1" s="84"/>
      <c r="F1" s="84"/>
      <c r="G1" s="84"/>
      <c r="H1" s="70"/>
      <c r="I1" s="70"/>
      <c r="J1" s="70"/>
      <c r="K1" s="70"/>
      <c r="L1" s="70"/>
      <c r="M1" s="6"/>
      <c r="N1" s="7"/>
      <c r="O1" s="7"/>
      <c r="P1" s="7"/>
      <c r="Q1" s="7"/>
      <c r="R1" s="7"/>
      <c r="S1" s="7"/>
      <c r="T1" s="7"/>
      <c r="U1" s="7"/>
    </row>
    <row r="2" spans="1:21" ht="16.5">
      <c r="A2" s="85" t="s">
        <v>61</v>
      </c>
      <c r="B2" s="85"/>
      <c r="C2" s="85"/>
      <c r="D2" s="85"/>
      <c r="E2" s="71">
        <v>10000</v>
      </c>
      <c r="F2" s="86" t="s">
        <v>57</v>
      </c>
      <c r="G2" s="86"/>
      <c r="H2" s="71"/>
      <c r="I2" s="71"/>
      <c r="J2" s="71"/>
      <c r="K2" s="71"/>
      <c r="L2" s="71"/>
      <c r="M2" s="3"/>
      <c r="N2" s="4"/>
      <c r="O2" s="4"/>
      <c r="P2" s="4"/>
      <c r="Q2" s="4"/>
      <c r="R2" s="4"/>
      <c r="S2" s="4"/>
      <c r="T2" s="4"/>
      <c r="U2" s="4"/>
    </row>
    <row r="3" spans="1:21" ht="15.75">
      <c r="A3" s="72" t="s">
        <v>0</v>
      </c>
      <c r="B3" s="10"/>
      <c r="C3" s="75" t="s">
        <v>1</v>
      </c>
      <c r="D3" s="78" t="s">
        <v>2</v>
      </c>
      <c r="E3" s="79"/>
      <c r="F3" s="80" t="s">
        <v>55</v>
      </c>
      <c r="G3" s="81"/>
      <c r="H3" s="3"/>
      <c r="I3" s="4"/>
      <c r="J3" s="4"/>
      <c r="K3" s="4"/>
      <c r="L3" s="4"/>
      <c r="M3" s="4"/>
      <c r="N3" s="4"/>
      <c r="O3" s="4"/>
      <c r="P3" s="4"/>
    </row>
    <row r="4" spans="1:21" ht="15.75">
      <c r="A4" s="73"/>
      <c r="B4" s="11" t="s">
        <v>4</v>
      </c>
      <c r="C4" s="76"/>
      <c r="D4" s="87" t="s">
        <v>5</v>
      </c>
      <c r="E4" s="88"/>
      <c r="F4" s="82"/>
      <c r="G4" s="83"/>
      <c r="H4" s="3"/>
      <c r="I4" s="4"/>
      <c r="J4" s="4"/>
      <c r="K4" s="4"/>
      <c r="L4" s="4"/>
      <c r="M4" s="4"/>
      <c r="N4" s="4"/>
      <c r="O4" s="4"/>
      <c r="P4" s="4"/>
    </row>
    <row r="5" spans="1:21" ht="15.75">
      <c r="A5" s="73"/>
      <c r="B5" s="12" t="s">
        <v>6</v>
      </c>
      <c r="C5" s="76"/>
      <c r="D5" s="89" t="s">
        <v>7</v>
      </c>
      <c r="E5" s="91" t="s">
        <v>8</v>
      </c>
      <c r="F5" s="13" t="s">
        <v>9</v>
      </c>
      <c r="G5" s="91" t="s">
        <v>56</v>
      </c>
      <c r="H5" s="3"/>
      <c r="I5" s="4"/>
      <c r="J5" s="4"/>
      <c r="K5" s="4"/>
      <c r="L5" s="4"/>
      <c r="M5" s="4"/>
      <c r="N5" s="4"/>
      <c r="O5" s="4"/>
      <c r="P5" s="4"/>
    </row>
    <row r="6" spans="1:21" ht="15.75">
      <c r="A6" s="74"/>
      <c r="B6" s="14"/>
      <c r="C6" s="77"/>
      <c r="D6" s="90"/>
      <c r="E6" s="92"/>
      <c r="F6" s="15" t="s">
        <v>10</v>
      </c>
      <c r="G6" s="92"/>
      <c r="H6" s="3"/>
      <c r="I6" s="4"/>
      <c r="J6" s="4"/>
      <c r="K6" s="4"/>
      <c r="L6" s="4"/>
      <c r="M6" s="4"/>
      <c r="N6" s="4"/>
      <c r="O6" s="4"/>
      <c r="P6" s="4"/>
    </row>
    <row r="7" spans="1:21" ht="15.75">
      <c r="A7" s="16" t="s">
        <v>11</v>
      </c>
      <c r="B7" s="17">
        <v>2</v>
      </c>
      <c r="C7" s="16">
        <v>3</v>
      </c>
      <c r="D7" s="69">
        <v>4</v>
      </c>
      <c r="E7" s="69">
        <v>5</v>
      </c>
      <c r="F7" s="69">
        <v>6</v>
      </c>
      <c r="G7" s="69">
        <v>7</v>
      </c>
      <c r="H7" s="3"/>
      <c r="I7" s="4"/>
      <c r="J7" s="4"/>
      <c r="K7" s="4"/>
      <c r="L7" s="4"/>
      <c r="M7" s="4"/>
      <c r="N7" s="4"/>
      <c r="O7" s="4"/>
      <c r="P7" s="4"/>
    </row>
    <row r="8" spans="1:21" ht="33">
      <c r="A8" s="18">
        <v>1</v>
      </c>
      <c r="B8" s="19" t="s">
        <v>51</v>
      </c>
      <c r="C8" s="18" t="s">
        <v>12</v>
      </c>
      <c r="D8" s="20"/>
      <c r="E8" s="21">
        <v>205</v>
      </c>
      <c r="F8" s="22"/>
      <c r="G8" s="23"/>
      <c r="H8" s="3"/>
      <c r="I8" s="4"/>
      <c r="J8" s="4"/>
      <c r="K8" s="4"/>
      <c r="L8" s="4"/>
      <c r="M8" s="4"/>
      <c r="N8" s="4"/>
      <c r="O8" s="4"/>
      <c r="P8" s="4"/>
    </row>
    <row r="9" spans="1:21" ht="15.75">
      <c r="A9" s="24"/>
      <c r="B9" s="25" t="s">
        <v>13</v>
      </c>
      <c r="C9" s="24" t="s">
        <v>14</v>
      </c>
      <c r="D9" s="26">
        <v>3.2099999999999997E-2</v>
      </c>
      <c r="E9" s="27">
        <f>D9*E8</f>
        <v>6.5804999999999989</v>
      </c>
      <c r="F9" s="22"/>
      <c r="G9" s="23"/>
      <c r="H9" s="28"/>
      <c r="I9" s="29"/>
      <c r="J9" s="4"/>
      <c r="K9" s="4"/>
      <c r="L9" s="4"/>
      <c r="M9" s="4"/>
      <c r="N9" s="4"/>
      <c r="O9" s="4"/>
      <c r="P9" s="4"/>
    </row>
    <row r="10" spans="1:21" ht="16.5">
      <c r="A10" s="30"/>
      <c r="B10" s="31" t="s">
        <v>15</v>
      </c>
      <c r="C10" s="30" t="s">
        <v>16</v>
      </c>
      <c r="D10" s="32">
        <v>3.8800000000000002E-3</v>
      </c>
      <c r="E10" s="33">
        <f>D10*E8</f>
        <v>0.7954</v>
      </c>
      <c r="F10" s="34"/>
      <c r="G10" s="35"/>
      <c r="H10" s="28"/>
      <c r="I10" s="29"/>
      <c r="J10" s="4"/>
      <c r="K10" s="4"/>
      <c r="L10" s="4"/>
      <c r="M10" s="4"/>
      <c r="N10" s="4"/>
      <c r="O10" s="4"/>
      <c r="P10" s="4"/>
    </row>
    <row r="11" spans="1:21" ht="15.75">
      <c r="A11" s="24"/>
      <c r="B11" s="25" t="s">
        <v>29</v>
      </c>
      <c r="C11" s="24" t="s">
        <v>16</v>
      </c>
      <c r="D11" s="32">
        <v>6.1599999999999997E-3</v>
      </c>
      <c r="E11" s="33">
        <f>D11*E8</f>
        <v>1.2627999999999999</v>
      </c>
      <c r="F11" s="34"/>
      <c r="G11" s="35"/>
      <c r="H11" s="28"/>
      <c r="I11" s="29"/>
      <c r="J11" s="4"/>
      <c r="K11" s="4"/>
      <c r="L11" s="4"/>
      <c r="M11" s="4"/>
      <c r="N11" s="4"/>
      <c r="O11" s="4"/>
      <c r="P11" s="4"/>
    </row>
    <row r="12" spans="1:21" ht="16.5">
      <c r="A12" s="24"/>
      <c r="B12" s="31" t="s">
        <v>30</v>
      </c>
      <c r="C12" s="30" t="s">
        <v>16</v>
      </c>
      <c r="D12" s="32">
        <v>4.5300000000000002E-3</v>
      </c>
      <c r="E12" s="33">
        <f>D12*E8</f>
        <v>0.92865000000000009</v>
      </c>
      <c r="F12" s="34"/>
      <c r="G12" s="35"/>
      <c r="H12" s="28"/>
      <c r="I12" s="29"/>
      <c r="J12" s="4"/>
      <c r="K12" s="4"/>
      <c r="L12" s="4"/>
      <c r="M12" s="4"/>
      <c r="N12" s="4"/>
      <c r="O12" s="4"/>
      <c r="P12" s="4"/>
    </row>
    <row r="13" spans="1:21" ht="16.5">
      <c r="A13" s="24"/>
      <c r="B13" s="25" t="s">
        <v>31</v>
      </c>
      <c r="C13" s="30" t="s">
        <v>16</v>
      </c>
      <c r="D13" s="32">
        <v>7.1000000000000002E-4</v>
      </c>
      <c r="E13" s="33">
        <f>D13*E8</f>
        <v>0.14555000000000001</v>
      </c>
      <c r="F13" s="34"/>
      <c r="G13" s="35"/>
      <c r="H13" s="28"/>
      <c r="I13" s="29"/>
      <c r="J13" s="4"/>
      <c r="K13" s="4"/>
      <c r="L13" s="4"/>
      <c r="M13" s="4"/>
      <c r="N13" s="4"/>
      <c r="O13" s="4"/>
      <c r="P13" s="4"/>
    </row>
    <row r="14" spans="1:21" ht="16.5">
      <c r="A14" s="24"/>
      <c r="B14" s="25" t="s">
        <v>17</v>
      </c>
      <c r="C14" s="30" t="s">
        <v>18</v>
      </c>
      <c r="D14" s="36">
        <v>1.0200000000000001E-3</v>
      </c>
      <c r="E14" s="37">
        <f>D14*E8</f>
        <v>0.20910000000000001</v>
      </c>
      <c r="F14" s="34"/>
      <c r="G14" s="35"/>
      <c r="H14" s="28"/>
      <c r="I14" s="29"/>
      <c r="J14" s="38"/>
      <c r="K14" s="38"/>
      <c r="L14" s="38"/>
      <c r="M14" s="38"/>
      <c r="N14" s="38"/>
      <c r="O14" s="38"/>
      <c r="P14" s="38"/>
    </row>
    <row r="15" spans="1:21" ht="18">
      <c r="A15" s="24"/>
      <c r="B15" s="31" t="s">
        <v>19</v>
      </c>
      <c r="C15" s="24" t="s">
        <v>20</v>
      </c>
      <c r="D15" s="32">
        <v>6.6000000000000003E-2</v>
      </c>
      <c r="E15" s="33">
        <f>D15*E8</f>
        <v>13.530000000000001</v>
      </c>
      <c r="F15" s="34"/>
      <c r="G15" s="35"/>
      <c r="H15" s="28"/>
      <c r="I15" s="29"/>
      <c r="J15" s="38"/>
      <c r="K15" s="38"/>
      <c r="L15" s="38"/>
      <c r="M15" s="38"/>
      <c r="N15" s="38"/>
      <c r="O15" s="38"/>
      <c r="P15" s="38"/>
    </row>
    <row r="16" spans="1:21" ht="31.5">
      <c r="A16" s="24"/>
      <c r="B16" s="40" t="s">
        <v>21</v>
      </c>
      <c r="C16" s="30" t="s">
        <v>22</v>
      </c>
      <c r="D16" s="36"/>
      <c r="E16" s="37">
        <f>E15*1.55</f>
        <v>20.971500000000002</v>
      </c>
      <c r="F16" s="34"/>
      <c r="G16" s="35"/>
      <c r="H16" s="28"/>
      <c r="I16" s="29"/>
      <c r="J16" s="38"/>
      <c r="K16" s="38"/>
      <c r="L16" s="38"/>
      <c r="M16" s="38"/>
      <c r="N16" s="38"/>
      <c r="O16" s="38"/>
      <c r="P16" s="38"/>
    </row>
    <row r="17" spans="1:71" ht="33">
      <c r="A17" s="18">
        <v>2</v>
      </c>
      <c r="B17" s="19" t="s">
        <v>52</v>
      </c>
      <c r="C17" s="18" t="s">
        <v>12</v>
      </c>
      <c r="D17" s="20"/>
      <c r="E17" s="21">
        <v>205</v>
      </c>
      <c r="F17" s="22"/>
      <c r="G17" s="23"/>
      <c r="H17" s="28"/>
      <c r="I17" s="29"/>
      <c r="J17" s="4"/>
      <c r="K17" s="5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71" ht="15.75">
      <c r="A18" s="24"/>
      <c r="B18" s="25" t="s">
        <v>13</v>
      </c>
      <c r="C18" s="24" t="s">
        <v>14</v>
      </c>
      <c r="D18" s="20">
        <v>3.3000000000000002E-2</v>
      </c>
      <c r="E18" s="23">
        <f>D18*E17</f>
        <v>6.7650000000000006</v>
      </c>
      <c r="F18" s="22"/>
      <c r="G18" s="23"/>
      <c r="H18" s="28"/>
      <c r="I18" s="29"/>
      <c r="J18" s="4"/>
      <c r="K18" s="59"/>
      <c r="L18" s="4"/>
      <c r="M18" s="4"/>
      <c r="N18" s="4"/>
      <c r="O18" s="4"/>
      <c r="P18" s="4"/>
    </row>
    <row r="19" spans="1:71" ht="16.5">
      <c r="A19" s="30"/>
      <c r="B19" s="31" t="s">
        <v>15</v>
      </c>
      <c r="C19" s="24" t="s">
        <v>16</v>
      </c>
      <c r="D19" s="36">
        <v>4.2000000000000002E-4</v>
      </c>
      <c r="E19" s="60">
        <f>D19*E17</f>
        <v>8.610000000000001E-2</v>
      </c>
      <c r="F19" s="34"/>
      <c r="G19" s="35"/>
      <c r="H19" s="28"/>
      <c r="I19" s="29"/>
      <c r="J19" s="4"/>
      <c r="K19" s="4"/>
      <c r="L19" s="4"/>
      <c r="M19" s="4"/>
      <c r="N19" s="4"/>
      <c r="O19" s="4"/>
      <c r="P19" s="4"/>
    </row>
    <row r="20" spans="1:71" ht="16.5">
      <c r="A20" s="30"/>
      <c r="B20" s="31" t="s">
        <v>32</v>
      </c>
      <c r="C20" s="24" t="s">
        <v>16</v>
      </c>
      <c r="D20" s="36">
        <v>2.5799999999999998E-3</v>
      </c>
      <c r="E20" s="60">
        <f>D20*E17</f>
        <v>0.52889999999999993</v>
      </c>
      <c r="F20" s="34"/>
      <c r="G20" s="35"/>
      <c r="H20" s="28"/>
      <c r="I20" s="29"/>
      <c r="J20" s="4"/>
      <c r="K20" s="4"/>
      <c r="L20" s="4"/>
      <c r="M20" s="4"/>
      <c r="N20" s="4"/>
      <c r="O20" s="4"/>
      <c r="P20" s="4"/>
    </row>
    <row r="21" spans="1:71" ht="15.75">
      <c r="A21" s="24"/>
      <c r="B21" s="25" t="s">
        <v>29</v>
      </c>
      <c r="C21" s="24" t="s">
        <v>16</v>
      </c>
      <c r="D21" s="61">
        <v>1.12E-2</v>
      </c>
      <c r="E21" s="35">
        <f>D21*E17</f>
        <v>2.2959999999999998</v>
      </c>
      <c r="F21" s="34"/>
      <c r="G21" s="35"/>
      <c r="H21" s="28"/>
      <c r="I21" s="29"/>
      <c r="J21" s="4"/>
      <c r="K21" s="4"/>
      <c r="L21" s="4"/>
      <c r="M21" s="4"/>
      <c r="N21" s="4"/>
      <c r="O21" s="4"/>
      <c r="P21" s="4"/>
    </row>
    <row r="22" spans="1:71" ht="16.5">
      <c r="A22" s="24"/>
      <c r="B22" s="31" t="s">
        <v>30</v>
      </c>
      <c r="C22" s="24" t="s">
        <v>16</v>
      </c>
      <c r="D22" s="36">
        <v>2.4799999999999999E-2</v>
      </c>
      <c r="E22" s="35">
        <f>D22*E17</f>
        <v>5.0839999999999996</v>
      </c>
      <c r="F22" s="34"/>
      <c r="G22" s="35"/>
      <c r="H22" s="28"/>
      <c r="I22" s="29"/>
      <c r="J22" s="4"/>
      <c r="K22" s="4"/>
      <c r="L22" s="4"/>
      <c r="M22" s="4"/>
      <c r="N22" s="4"/>
      <c r="O22" s="4"/>
      <c r="P22" s="4"/>
    </row>
    <row r="23" spans="1:71" ht="31.5">
      <c r="A23" s="24"/>
      <c r="B23" s="40" t="s">
        <v>33</v>
      </c>
      <c r="C23" s="30" t="s">
        <v>16</v>
      </c>
      <c r="D23" s="32">
        <v>5.2999999999999998E-4</v>
      </c>
      <c r="E23" s="33">
        <f>D23*E17</f>
        <v>0.10865</v>
      </c>
      <c r="F23" s="62"/>
      <c r="G23" s="35"/>
      <c r="H23" s="28"/>
      <c r="I23" s="29"/>
      <c r="J23" s="4"/>
      <c r="K23" s="4"/>
      <c r="L23" s="4"/>
      <c r="M23" s="4"/>
      <c r="N23" s="4"/>
      <c r="O23" s="4"/>
      <c r="P23" s="4"/>
    </row>
    <row r="24" spans="1:71" ht="18">
      <c r="A24" s="24"/>
      <c r="B24" s="31" t="s">
        <v>27</v>
      </c>
      <c r="C24" s="24" t="s">
        <v>20</v>
      </c>
      <c r="D24" s="36">
        <v>0.14099999999999999</v>
      </c>
      <c r="E24" s="35">
        <f>D24*E17</f>
        <v>28.904999999999998</v>
      </c>
      <c r="F24" s="34"/>
      <c r="G24" s="35"/>
      <c r="H24" s="28"/>
      <c r="I24" s="29"/>
      <c r="J24" s="4"/>
      <c r="K24" s="4"/>
      <c r="L24" s="4"/>
      <c r="M24" s="4"/>
      <c r="N24" s="4"/>
      <c r="O24" s="4"/>
      <c r="P24" s="4"/>
    </row>
    <row r="25" spans="1:71" ht="16.5">
      <c r="A25" s="24"/>
      <c r="B25" s="40" t="s">
        <v>28</v>
      </c>
      <c r="C25" s="30" t="s">
        <v>22</v>
      </c>
      <c r="D25" s="36"/>
      <c r="E25" s="63">
        <f>E24*1.6</f>
        <v>46.247999999999998</v>
      </c>
      <c r="F25" s="34"/>
      <c r="G25" s="35"/>
      <c r="H25" s="28"/>
      <c r="I25" s="29"/>
      <c r="J25" s="38"/>
      <c r="K25" s="38"/>
      <c r="L25" s="38"/>
      <c r="M25" s="38"/>
      <c r="N25" s="38"/>
      <c r="O25" s="38"/>
      <c r="P25" s="38"/>
    </row>
    <row r="26" spans="1:71" ht="33">
      <c r="A26" s="33">
        <v>3</v>
      </c>
      <c r="B26" s="19" t="s">
        <v>34</v>
      </c>
      <c r="C26" s="33" t="s">
        <v>12</v>
      </c>
      <c r="D26" s="32"/>
      <c r="E26" s="21">
        <v>205</v>
      </c>
      <c r="F26" s="39"/>
      <c r="G26" s="39"/>
      <c r="H26" s="28"/>
      <c r="I26" s="29"/>
      <c r="J26" s="38"/>
      <c r="K26" s="38"/>
      <c r="L26" s="38"/>
      <c r="M26" s="38"/>
      <c r="N26" s="38"/>
      <c r="O26" s="38"/>
      <c r="P26" s="38"/>
    </row>
    <row r="27" spans="1:71" ht="15.75">
      <c r="A27" s="33"/>
      <c r="B27" s="64" t="s">
        <v>13</v>
      </c>
      <c r="C27" s="33" t="s">
        <v>14</v>
      </c>
      <c r="D27" s="32">
        <v>0.11</v>
      </c>
      <c r="E27" s="23">
        <f>D27*E26</f>
        <v>22.55</v>
      </c>
      <c r="F27" s="22"/>
      <c r="G27" s="23"/>
      <c r="H27" s="28"/>
      <c r="I27" s="29"/>
      <c r="J27" s="38"/>
      <c r="K27" s="38"/>
      <c r="L27" s="38"/>
      <c r="M27" s="38"/>
      <c r="N27" s="38"/>
      <c r="O27" s="38"/>
      <c r="P27" s="38"/>
    </row>
    <row r="28" spans="1:71" ht="16.5">
      <c r="A28" s="30"/>
      <c r="B28" s="31" t="s">
        <v>35</v>
      </c>
      <c r="C28" s="30" t="s">
        <v>16</v>
      </c>
      <c r="D28" s="36">
        <v>1.83E-2</v>
      </c>
      <c r="E28" s="60">
        <f>D28*E26</f>
        <v>3.7515000000000001</v>
      </c>
      <c r="F28" s="34"/>
      <c r="G28" s="35"/>
      <c r="H28" s="28"/>
      <c r="I28" s="29"/>
      <c r="J28" s="4"/>
      <c r="K28" s="4"/>
      <c r="L28" s="4"/>
      <c r="M28" s="4"/>
      <c r="N28" s="4"/>
      <c r="O28" s="4"/>
      <c r="P28" s="4"/>
    </row>
    <row r="29" spans="1:71" ht="16.5">
      <c r="A29" s="30"/>
      <c r="B29" s="31" t="s">
        <v>36</v>
      </c>
      <c r="C29" s="30" t="s">
        <v>16</v>
      </c>
      <c r="D29" s="36">
        <v>1.8599999999999998E-2</v>
      </c>
      <c r="E29" s="33">
        <f>D29*E26</f>
        <v>3.8129999999999997</v>
      </c>
      <c r="F29" s="34"/>
      <c r="G29" s="35"/>
      <c r="H29" s="28"/>
      <c r="I29" s="29"/>
      <c r="J29" s="4"/>
      <c r="K29" s="4"/>
      <c r="L29" s="4"/>
      <c r="M29" s="4"/>
      <c r="N29" s="4"/>
      <c r="O29" s="4"/>
      <c r="P29" s="4"/>
    </row>
    <row r="30" spans="1:71" ht="16.5">
      <c r="A30" s="24"/>
      <c r="B30" s="25" t="s">
        <v>37</v>
      </c>
      <c r="C30" s="30" t="s">
        <v>16</v>
      </c>
      <c r="D30" s="32">
        <v>1.6899999999999998E-2</v>
      </c>
      <c r="E30" s="33">
        <f>D30*E26</f>
        <v>3.4644999999999997</v>
      </c>
      <c r="F30" s="34"/>
      <c r="G30" s="35"/>
      <c r="H30" s="28"/>
      <c r="I30" s="29"/>
      <c r="J30" s="4"/>
      <c r="K30" s="4"/>
      <c r="L30" s="4"/>
      <c r="M30" s="4"/>
      <c r="N30" s="4"/>
      <c r="O30" s="4"/>
      <c r="P30" s="4"/>
    </row>
    <row r="31" spans="1:71" ht="16.5">
      <c r="A31" s="24"/>
      <c r="B31" s="25" t="s">
        <v>17</v>
      </c>
      <c r="C31" s="30" t="s">
        <v>18</v>
      </c>
      <c r="D31" s="36">
        <v>3.8800000000000002E-3</v>
      </c>
      <c r="E31" s="60">
        <f>D31*E26</f>
        <v>0.7954</v>
      </c>
      <c r="F31" s="34"/>
      <c r="G31" s="35"/>
      <c r="H31" s="28"/>
      <c r="I31" s="29"/>
      <c r="J31" s="4"/>
      <c r="K31" s="4"/>
      <c r="L31" s="4"/>
      <c r="M31" s="4"/>
      <c r="N31" s="4"/>
      <c r="O31" s="4"/>
      <c r="P31" s="4"/>
    </row>
    <row r="32" spans="1:71" ht="15.75">
      <c r="A32" s="33"/>
      <c r="B32" s="64" t="s">
        <v>38</v>
      </c>
      <c r="C32" s="33" t="s">
        <v>39</v>
      </c>
      <c r="D32" s="32">
        <v>0.16300000000000001</v>
      </c>
      <c r="E32" s="65">
        <f>D32*E26</f>
        <v>33.414999999999999</v>
      </c>
      <c r="F32" s="39"/>
      <c r="G32" s="39"/>
      <c r="H32" s="28"/>
      <c r="I32" s="29"/>
      <c r="J32" s="38"/>
      <c r="K32" s="38"/>
      <c r="L32" s="38"/>
      <c r="M32" s="38"/>
      <c r="N32" s="38"/>
      <c r="O32" s="38"/>
      <c r="P32" s="38"/>
    </row>
    <row r="33" spans="1:16" ht="18">
      <c r="A33" s="33"/>
      <c r="B33" s="64" t="s">
        <v>60</v>
      </c>
      <c r="C33" s="33" t="s">
        <v>12</v>
      </c>
      <c r="D33" s="32"/>
      <c r="E33" s="65">
        <v>204</v>
      </c>
      <c r="F33" s="39"/>
      <c r="G33" s="39"/>
      <c r="H33" s="28"/>
      <c r="I33" s="29"/>
      <c r="J33" s="38"/>
      <c r="K33" s="38"/>
      <c r="L33" s="38"/>
      <c r="M33" s="38"/>
      <c r="N33" s="38"/>
      <c r="O33" s="38"/>
      <c r="P33" s="38"/>
    </row>
    <row r="34" spans="1:16" ht="15.75">
      <c r="A34" s="33"/>
      <c r="B34" s="64" t="s">
        <v>40</v>
      </c>
      <c r="C34" s="33" t="s">
        <v>18</v>
      </c>
      <c r="D34" s="32">
        <v>4.6000000000000001E-4</v>
      </c>
      <c r="E34" s="65">
        <f>D34*E26</f>
        <v>9.4300000000000009E-2</v>
      </c>
      <c r="F34" s="39"/>
      <c r="G34" s="39"/>
      <c r="H34" s="28"/>
      <c r="I34" s="29"/>
      <c r="J34" s="38"/>
      <c r="K34" s="38"/>
      <c r="L34" s="38"/>
      <c r="M34" s="38"/>
      <c r="N34" s="38"/>
      <c r="O34" s="38"/>
      <c r="P34" s="38"/>
    </row>
    <row r="35" spans="1:16" ht="16.5">
      <c r="A35" s="24"/>
      <c r="B35" s="40" t="s">
        <v>41</v>
      </c>
      <c r="C35" s="30" t="s">
        <v>22</v>
      </c>
      <c r="D35" s="36"/>
      <c r="E35" s="63">
        <f>E32*2.4</f>
        <v>80.195999999999998</v>
      </c>
      <c r="F35" s="34"/>
      <c r="G35" s="35"/>
      <c r="H35" s="28"/>
      <c r="I35" s="29"/>
      <c r="J35" s="38"/>
      <c r="K35" s="38"/>
      <c r="L35" s="38"/>
      <c r="M35" s="38"/>
      <c r="N35" s="38"/>
      <c r="O35" s="38"/>
      <c r="P35" s="38"/>
    </row>
    <row r="36" spans="1:16" ht="49.5">
      <c r="A36" s="18">
        <v>4</v>
      </c>
      <c r="B36" s="19" t="s">
        <v>42</v>
      </c>
      <c r="C36" s="33" t="s">
        <v>12</v>
      </c>
      <c r="D36" s="20"/>
      <c r="E36" s="66">
        <v>205</v>
      </c>
      <c r="F36" s="22"/>
      <c r="G36" s="23"/>
      <c r="H36" s="28"/>
      <c r="I36" s="29"/>
      <c r="J36" s="4"/>
      <c r="K36" s="4"/>
      <c r="L36" s="4"/>
      <c r="M36" s="4"/>
      <c r="N36" s="4"/>
      <c r="O36" s="4"/>
      <c r="P36" s="4"/>
    </row>
    <row r="37" spans="1:16" ht="15.75">
      <c r="A37" s="24"/>
      <c r="B37" s="25" t="s">
        <v>13</v>
      </c>
      <c r="C37" s="24" t="s">
        <v>14</v>
      </c>
      <c r="D37" s="20">
        <v>0.30199999999999999</v>
      </c>
      <c r="E37" s="23">
        <f>D37*E36</f>
        <v>61.91</v>
      </c>
      <c r="F37" s="22"/>
      <c r="G37" s="23"/>
      <c r="H37" s="28"/>
      <c r="I37" s="29"/>
      <c r="J37" s="4"/>
      <c r="K37" s="4"/>
      <c r="L37" s="4"/>
      <c r="M37" s="4"/>
      <c r="N37" s="4"/>
      <c r="O37" s="4"/>
      <c r="P37" s="4"/>
    </row>
    <row r="38" spans="1:16" ht="15.75">
      <c r="A38" s="24"/>
      <c r="B38" s="25" t="s">
        <v>29</v>
      </c>
      <c r="C38" s="24" t="s">
        <v>16</v>
      </c>
      <c r="D38" s="61">
        <v>2.8000000000000001E-2</v>
      </c>
      <c r="E38" s="35">
        <f>D38*E36</f>
        <v>5.74</v>
      </c>
      <c r="F38" s="34"/>
      <c r="G38" s="35"/>
      <c r="H38" s="28"/>
      <c r="I38" s="29"/>
      <c r="J38" s="4"/>
      <c r="K38" s="4"/>
      <c r="L38" s="4"/>
      <c r="M38" s="4"/>
      <c r="N38" s="4"/>
      <c r="O38" s="4"/>
      <c r="P38" s="4"/>
    </row>
    <row r="39" spans="1:16" ht="16.5">
      <c r="A39" s="24"/>
      <c r="B39" s="31" t="s">
        <v>30</v>
      </c>
      <c r="C39" s="30" t="s">
        <v>16</v>
      </c>
      <c r="D39" s="36">
        <v>6.8000000000000005E-2</v>
      </c>
      <c r="E39" s="35">
        <f>D39*E36</f>
        <v>13.940000000000001</v>
      </c>
      <c r="F39" s="34"/>
      <c r="G39" s="35"/>
      <c r="H39" s="28"/>
      <c r="I39" s="29"/>
      <c r="J39" s="4"/>
      <c r="K39" s="4"/>
      <c r="L39" s="4"/>
      <c r="M39" s="4"/>
      <c r="N39" s="4"/>
      <c r="O39" s="4"/>
      <c r="P39" s="4"/>
    </row>
    <row r="40" spans="1:16" ht="18">
      <c r="A40" s="24"/>
      <c r="B40" s="31" t="s">
        <v>19</v>
      </c>
      <c r="C40" s="24" t="s">
        <v>20</v>
      </c>
      <c r="D40" s="61">
        <v>0.2868</v>
      </c>
      <c r="E40" s="35">
        <f>D40*E36</f>
        <v>58.793999999999997</v>
      </c>
      <c r="F40" s="34"/>
      <c r="G40" s="35"/>
      <c r="H40" s="28"/>
      <c r="I40" s="29"/>
      <c r="J40" s="4"/>
      <c r="K40" s="4"/>
      <c r="L40" s="4"/>
      <c r="M40" s="4"/>
      <c r="N40" s="4"/>
      <c r="O40" s="4"/>
      <c r="P40" s="4"/>
    </row>
    <row r="41" spans="1:16" ht="47.25">
      <c r="A41" s="33">
        <v>5</v>
      </c>
      <c r="B41" s="67" t="s">
        <v>43</v>
      </c>
      <c r="C41" s="33" t="s">
        <v>44</v>
      </c>
      <c r="D41" s="32"/>
      <c r="E41" s="66">
        <v>34</v>
      </c>
      <c r="F41" s="39"/>
      <c r="G41" s="39"/>
      <c r="H41" s="28"/>
      <c r="I41" s="29"/>
      <c r="J41" s="38"/>
      <c r="K41" s="38"/>
      <c r="L41" s="38"/>
      <c r="M41" s="38"/>
      <c r="N41" s="38"/>
      <c r="O41" s="38"/>
      <c r="P41" s="38"/>
    </row>
    <row r="42" spans="1:16" ht="15.75">
      <c r="A42" s="33"/>
      <c r="B42" s="64" t="s">
        <v>13</v>
      </c>
      <c r="C42" s="33" t="s">
        <v>14</v>
      </c>
      <c r="D42" s="32">
        <v>7.6999999999999999E-2</v>
      </c>
      <c r="E42" s="23">
        <f>D42*E41</f>
        <v>2.6179999999999999</v>
      </c>
      <c r="F42" s="39"/>
      <c r="G42" s="23"/>
      <c r="H42" s="28"/>
      <c r="I42" s="29"/>
      <c r="J42" s="38"/>
      <c r="K42" s="38"/>
      <c r="L42" s="38"/>
      <c r="M42" s="38"/>
      <c r="N42" s="38"/>
      <c r="O42" s="38"/>
      <c r="P42" s="38"/>
    </row>
    <row r="43" spans="1:16" ht="16.5">
      <c r="A43" s="30"/>
      <c r="B43" s="31" t="s">
        <v>45</v>
      </c>
      <c r="C43" s="30" t="s">
        <v>16</v>
      </c>
      <c r="D43" s="36">
        <v>0.19400000000000001</v>
      </c>
      <c r="E43" s="60">
        <f>D43*E41</f>
        <v>6.5960000000000001</v>
      </c>
      <c r="F43" s="34"/>
      <c r="G43" s="35"/>
      <c r="H43" s="28"/>
      <c r="I43" s="29"/>
      <c r="J43" s="38"/>
      <c r="K43" s="38"/>
      <c r="L43" s="38"/>
      <c r="M43" s="38"/>
      <c r="N43" s="38"/>
      <c r="O43" s="38"/>
      <c r="P43" s="38"/>
    </row>
    <row r="44" spans="1:16" ht="16.5">
      <c r="A44" s="24"/>
      <c r="B44" s="25" t="s">
        <v>46</v>
      </c>
      <c r="C44" s="30" t="s">
        <v>16</v>
      </c>
      <c r="D44" s="32">
        <v>2.4199999999999999E-2</v>
      </c>
      <c r="E44" s="68">
        <f>D44*E41</f>
        <v>0.82279999999999998</v>
      </c>
      <c r="F44" s="34"/>
      <c r="G44" s="35"/>
      <c r="H44" s="28"/>
      <c r="I44" s="29"/>
      <c r="J44" s="4"/>
      <c r="K44" s="4"/>
      <c r="L44" s="4"/>
      <c r="M44" s="4"/>
      <c r="N44" s="4"/>
      <c r="O44" s="4"/>
      <c r="P44" s="4"/>
    </row>
    <row r="45" spans="1:16" ht="16.5">
      <c r="A45" s="30"/>
      <c r="B45" s="25" t="s">
        <v>47</v>
      </c>
      <c r="C45" s="30" t="s">
        <v>16</v>
      </c>
      <c r="D45" s="32">
        <v>1.67E-2</v>
      </c>
      <c r="E45" s="68">
        <f>D45*E41</f>
        <v>0.56779999999999997</v>
      </c>
      <c r="F45" s="34"/>
      <c r="G45" s="35"/>
      <c r="H45" s="28"/>
      <c r="I45" s="29"/>
      <c r="J45" s="38"/>
      <c r="K45" s="38"/>
      <c r="L45" s="38"/>
      <c r="M45" s="38"/>
      <c r="N45" s="38"/>
      <c r="O45" s="38"/>
      <c r="P45" s="38"/>
    </row>
    <row r="46" spans="1:16" ht="16.5">
      <c r="A46" s="24"/>
      <c r="B46" s="25" t="s">
        <v>17</v>
      </c>
      <c r="C46" s="30" t="s">
        <v>18</v>
      </c>
      <c r="D46" s="36">
        <v>6.3700000000000007E-2</v>
      </c>
      <c r="E46" s="68">
        <f>D46*E41</f>
        <v>2.1658000000000004</v>
      </c>
      <c r="F46" s="34"/>
      <c r="G46" s="35"/>
      <c r="H46" s="28"/>
      <c r="I46" s="29"/>
      <c r="J46" s="4"/>
      <c r="K46" s="4"/>
      <c r="L46" s="4"/>
      <c r="M46" s="4"/>
      <c r="N46" s="4"/>
      <c r="O46" s="4"/>
      <c r="P46" s="4"/>
    </row>
    <row r="47" spans="1:16" ht="15.75">
      <c r="A47" s="33"/>
      <c r="B47" s="64" t="s">
        <v>48</v>
      </c>
      <c r="C47" s="33" t="s">
        <v>22</v>
      </c>
      <c r="D47" s="32">
        <v>5.9999999999999995E-4</v>
      </c>
      <c r="E47" s="35">
        <f>D47*E41</f>
        <v>2.0399999999999998E-2</v>
      </c>
      <c r="F47" s="39"/>
      <c r="G47" s="39"/>
      <c r="H47" s="28"/>
      <c r="I47" s="29"/>
      <c r="J47" s="53"/>
      <c r="K47" s="53"/>
      <c r="L47" s="53"/>
      <c r="M47" s="53"/>
      <c r="N47" s="53"/>
      <c r="O47" s="53"/>
      <c r="P47" s="53"/>
    </row>
    <row r="48" spans="1:16" ht="18">
      <c r="A48" s="33"/>
      <c r="B48" s="64" t="s">
        <v>49</v>
      </c>
      <c r="C48" s="24" t="s">
        <v>20</v>
      </c>
      <c r="D48" s="32">
        <v>0.01</v>
      </c>
      <c r="E48" s="60">
        <f>D48*E41</f>
        <v>0.34</v>
      </c>
      <c r="F48" s="39"/>
      <c r="G48" s="39"/>
      <c r="H48" s="28"/>
      <c r="I48" s="29"/>
      <c r="J48" s="53"/>
      <c r="K48" s="53"/>
      <c r="L48" s="53"/>
      <c r="M48" s="53"/>
      <c r="N48" s="53"/>
      <c r="O48" s="53"/>
      <c r="P48" s="53"/>
    </row>
    <row r="49" spans="1:16" ht="15.75">
      <c r="A49" s="33"/>
      <c r="B49" s="64" t="s">
        <v>50</v>
      </c>
      <c r="C49" s="33" t="s">
        <v>22</v>
      </c>
      <c r="D49" s="32">
        <v>6.9999999999999994E-5</v>
      </c>
      <c r="E49" s="65">
        <f>D49*E41</f>
        <v>2.3799999999999997E-3</v>
      </c>
      <c r="F49" s="39"/>
      <c r="G49" s="39"/>
      <c r="H49" s="28"/>
      <c r="I49" s="29"/>
      <c r="J49" s="53"/>
      <c r="K49" s="53"/>
      <c r="L49" s="53"/>
      <c r="M49" s="53"/>
      <c r="N49" s="53"/>
      <c r="O49" s="53"/>
      <c r="P49" s="53"/>
    </row>
    <row r="50" spans="1:16" ht="15.75">
      <c r="A50" s="33"/>
      <c r="B50" s="64" t="s">
        <v>40</v>
      </c>
      <c r="C50" s="33" t="s">
        <v>18</v>
      </c>
      <c r="D50" s="32">
        <v>1.78E-2</v>
      </c>
      <c r="E50" s="65">
        <f>D50*E41</f>
        <v>0.60519999999999996</v>
      </c>
      <c r="F50" s="39"/>
      <c r="G50" s="39"/>
      <c r="H50" s="28"/>
      <c r="I50" s="29"/>
      <c r="J50" s="38"/>
      <c r="K50" s="38"/>
      <c r="L50" s="38"/>
      <c r="M50" s="38"/>
      <c r="N50" s="38"/>
      <c r="O50" s="38"/>
      <c r="P50" s="38"/>
    </row>
    <row r="51" spans="1:16" ht="15.75">
      <c r="A51" s="41"/>
      <c r="B51" s="43" t="s">
        <v>23</v>
      </c>
      <c r="C51" s="42"/>
      <c r="D51" s="44"/>
      <c r="E51" s="44"/>
      <c r="F51" s="44"/>
      <c r="G51" s="44"/>
      <c r="H51" s="45"/>
      <c r="I51" s="46"/>
      <c r="M51" s="5"/>
    </row>
    <row r="52" spans="1:16" ht="15.75">
      <c r="A52" s="42"/>
      <c r="B52" s="43" t="s">
        <v>24</v>
      </c>
      <c r="C52" s="47" t="s">
        <v>58</v>
      </c>
      <c r="D52" s="44"/>
      <c r="E52" s="44"/>
      <c r="F52" s="44"/>
      <c r="G52" s="44"/>
      <c r="H52" s="45"/>
      <c r="I52" s="46"/>
      <c r="M52" s="5"/>
    </row>
    <row r="53" spans="1:16" ht="15.75">
      <c r="A53" s="42"/>
      <c r="B53" s="43" t="s">
        <v>3</v>
      </c>
      <c r="C53" s="42"/>
      <c r="D53" s="44"/>
      <c r="E53" s="44"/>
      <c r="F53" s="44"/>
      <c r="G53" s="44"/>
      <c r="H53" s="45"/>
      <c r="I53" s="46"/>
      <c r="M53" s="5"/>
    </row>
    <row r="54" spans="1:16" ht="15.75">
      <c r="A54" s="42"/>
      <c r="B54" s="43" t="s">
        <v>25</v>
      </c>
      <c r="C54" s="47" t="s">
        <v>58</v>
      </c>
      <c r="D54" s="44"/>
      <c r="E54" s="44"/>
      <c r="F54" s="44"/>
      <c r="G54" s="44"/>
      <c r="H54" s="45"/>
      <c r="I54" s="46"/>
      <c r="M54" s="5"/>
    </row>
    <row r="55" spans="1:16" ht="15.75">
      <c r="A55" s="42"/>
      <c r="B55" s="43" t="s">
        <v>23</v>
      </c>
      <c r="C55" s="42"/>
      <c r="D55" s="44"/>
      <c r="E55" s="44"/>
      <c r="F55" s="44"/>
      <c r="G55" s="44"/>
      <c r="H55" s="45"/>
      <c r="I55" s="46"/>
      <c r="M55" s="5"/>
    </row>
    <row r="56" spans="1:16" ht="15.75">
      <c r="A56" s="42"/>
      <c r="B56" s="43" t="s">
        <v>53</v>
      </c>
      <c r="C56" s="48">
        <v>0.02</v>
      </c>
      <c r="D56" s="44"/>
      <c r="E56" s="44"/>
      <c r="F56" s="44"/>
      <c r="G56" s="44"/>
      <c r="H56" s="45"/>
      <c r="I56" s="46"/>
      <c r="M56" s="5"/>
    </row>
    <row r="57" spans="1:16" ht="15.75">
      <c r="A57" s="42"/>
      <c r="B57" s="43" t="s">
        <v>54</v>
      </c>
      <c r="C57" s="42"/>
      <c r="D57" s="44"/>
      <c r="E57" s="44"/>
      <c r="F57" s="44"/>
      <c r="G57" s="44"/>
      <c r="H57" s="45"/>
      <c r="I57" s="46"/>
      <c r="M57" s="5"/>
    </row>
    <row r="58" spans="1:16" ht="15.75">
      <c r="A58" s="42"/>
      <c r="B58" s="43" t="s">
        <v>26</v>
      </c>
      <c r="C58" s="48">
        <v>0.18</v>
      </c>
      <c r="D58" s="49"/>
      <c r="E58" s="49"/>
      <c r="F58" s="44"/>
      <c r="G58" s="44"/>
      <c r="H58" s="45"/>
      <c r="I58" s="46"/>
      <c r="M58" s="5"/>
    </row>
    <row r="59" spans="1:16" ht="15.75">
      <c r="A59" s="42"/>
      <c r="B59" s="43" t="s">
        <v>3</v>
      </c>
      <c r="C59" s="42"/>
      <c r="D59" s="42"/>
      <c r="E59" s="42"/>
      <c r="F59" s="44"/>
      <c r="G59" s="44"/>
      <c r="M59" s="5"/>
    </row>
    <row r="60" spans="1:16" ht="15.75">
      <c r="A60" s="51"/>
      <c r="B60" s="52"/>
      <c r="C60" s="53"/>
      <c r="D60" s="53"/>
      <c r="E60" s="53"/>
      <c r="F60" s="53"/>
      <c r="G60" s="53"/>
      <c r="M60" s="5"/>
    </row>
    <row r="61" spans="1:16" ht="15.75">
      <c r="A61" s="51"/>
      <c r="B61" s="52"/>
      <c r="C61" s="53"/>
      <c r="D61" s="53"/>
      <c r="E61" s="53"/>
      <c r="F61" s="53"/>
      <c r="G61" s="53"/>
      <c r="H61" s="53"/>
      <c r="I61" s="54"/>
      <c r="J61" s="54"/>
      <c r="K61" s="54"/>
      <c r="L61" s="54"/>
      <c r="M61" s="5"/>
    </row>
    <row r="62" spans="1:16" ht="15.75">
      <c r="A62" s="51"/>
      <c r="B62" s="52"/>
      <c r="C62" s="53"/>
      <c r="D62" s="53"/>
      <c r="E62" s="53"/>
      <c r="F62" s="53"/>
      <c r="G62" s="53"/>
      <c r="H62" s="53"/>
      <c r="I62" s="54"/>
      <c r="J62" s="54"/>
      <c r="K62" s="54"/>
      <c r="L62" s="54"/>
      <c r="M62" s="5"/>
    </row>
    <row r="63" spans="1:16" ht="15.75">
      <c r="A63" s="51"/>
      <c r="B63" s="52"/>
      <c r="C63" s="53"/>
      <c r="D63" s="53"/>
      <c r="E63" s="53"/>
      <c r="F63" s="53"/>
      <c r="G63" s="53"/>
      <c r="H63" s="53"/>
      <c r="I63" s="54"/>
      <c r="J63" s="54"/>
      <c r="K63" s="54"/>
      <c r="L63" s="54"/>
      <c r="M63" s="5"/>
    </row>
    <row r="64" spans="1:16" ht="15.75">
      <c r="A64" s="51"/>
      <c r="B64" s="52"/>
      <c r="C64" s="53"/>
      <c r="D64" s="53"/>
      <c r="E64" s="53"/>
      <c r="F64" s="53"/>
      <c r="G64" s="53"/>
      <c r="H64" s="53"/>
      <c r="I64" s="54"/>
      <c r="J64" s="54"/>
      <c r="K64" s="54"/>
      <c r="L64" s="54"/>
      <c r="M64" s="5"/>
    </row>
    <row r="65" spans="1:255" ht="15.75">
      <c r="A65" s="51"/>
      <c r="B65" s="52"/>
      <c r="C65" s="53"/>
      <c r="D65" s="53"/>
      <c r="E65" s="53"/>
      <c r="F65" s="53"/>
      <c r="G65" s="53"/>
      <c r="H65" s="53"/>
      <c r="I65" s="54"/>
      <c r="J65" s="54"/>
      <c r="K65" s="54"/>
      <c r="L65" s="54"/>
      <c r="M65" s="5"/>
    </row>
    <row r="66" spans="1:255" ht="15.75">
      <c r="A66" s="51"/>
      <c r="B66" s="52"/>
      <c r="C66" s="53"/>
      <c r="D66" s="53"/>
      <c r="E66" s="53"/>
      <c r="F66" s="53"/>
      <c r="G66" s="53"/>
      <c r="H66" s="53"/>
      <c r="I66" s="54"/>
      <c r="J66" s="54"/>
      <c r="K66" s="54"/>
      <c r="L66" s="54"/>
      <c r="M66" s="5"/>
    </row>
    <row r="67" spans="1:255" ht="15.75">
      <c r="A67" s="51"/>
      <c r="B67" s="52"/>
      <c r="C67" s="53"/>
      <c r="D67" s="53"/>
      <c r="E67" s="53"/>
      <c r="F67" s="53"/>
      <c r="G67" s="53"/>
      <c r="H67" s="53"/>
      <c r="I67" s="54"/>
      <c r="J67" s="54"/>
      <c r="K67" s="54"/>
      <c r="L67" s="54"/>
      <c r="M67" s="5"/>
    </row>
    <row r="68" spans="1:255" ht="15.75">
      <c r="A68" s="51"/>
      <c r="B68" s="52"/>
      <c r="C68" s="53"/>
      <c r="D68" s="53"/>
      <c r="E68" s="53"/>
      <c r="F68" s="53"/>
      <c r="G68" s="53"/>
      <c r="H68" s="53"/>
      <c r="I68" s="54"/>
      <c r="J68" s="54"/>
      <c r="K68" s="54"/>
      <c r="L68" s="54"/>
    </row>
    <row r="69" spans="1:255" ht="15.75">
      <c r="A69" s="51"/>
      <c r="B69" s="52"/>
      <c r="C69" s="53"/>
      <c r="D69" s="53"/>
      <c r="E69" s="53"/>
      <c r="F69" s="53"/>
      <c r="G69" s="53"/>
      <c r="H69" s="53"/>
      <c r="I69" s="54"/>
      <c r="J69" s="54"/>
      <c r="K69" s="54"/>
      <c r="L69" s="54"/>
      <c r="M69" s="55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</row>
    <row r="70" spans="1:255" ht="15.75">
      <c r="A70" s="51"/>
      <c r="B70" s="52"/>
      <c r="C70" s="53"/>
      <c r="D70" s="53"/>
      <c r="E70" s="53"/>
      <c r="F70" s="53"/>
      <c r="G70" s="53"/>
      <c r="H70" s="53"/>
      <c r="I70" s="54"/>
      <c r="J70" s="54"/>
      <c r="K70" s="54"/>
      <c r="L70" s="54"/>
      <c r="M70" s="55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</row>
    <row r="71" spans="1:255" ht="15.75">
      <c r="A71" s="51"/>
      <c r="B71" s="52"/>
      <c r="C71" s="53"/>
      <c r="D71" s="53"/>
      <c r="E71" s="53"/>
      <c r="F71" s="53"/>
      <c r="G71" s="53"/>
      <c r="H71" s="53"/>
      <c r="I71" s="54"/>
      <c r="J71" s="54"/>
      <c r="K71" s="54"/>
      <c r="L71" s="54"/>
      <c r="M71" s="55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</row>
    <row r="72" spans="1:255" ht="15.75">
      <c r="A72" s="51"/>
      <c r="B72" s="52"/>
      <c r="C72" s="53"/>
      <c r="D72" s="53"/>
      <c r="E72" s="53"/>
      <c r="F72" s="53"/>
      <c r="G72" s="53"/>
      <c r="H72" s="53"/>
      <c r="I72" s="54"/>
      <c r="J72" s="54"/>
      <c r="K72" s="54"/>
      <c r="L72" s="54"/>
      <c r="M72" s="55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</row>
    <row r="73" spans="1:255" ht="15.75">
      <c r="A73" s="51"/>
      <c r="B73" s="52"/>
      <c r="C73" s="53"/>
      <c r="D73" s="53"/>
      <c r="E73" s="53"/>
      <c r="F73" s="53"/>
      <c r="G73" s="53"/>
      <c r="H73" s="53"/>
      <c r="I73" s="54"/>
      <c r="J73" s="54"/>
      <c r="K73" s="54"/>
      <c r="L73" s="54"/>
      <c r="M73" s="55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</row>
    <row r="74" spans="1:255" ht="15.75">
      <c r="A74" s="51"/>
      <c r="B74" s="52"/>
      <c r="C74" s="53"/>
      <c r="D74" s="53"/>
      <c r="E74" s="53"/>
      <c r="F74" s="53"/>
      <c r="G74" s="53"/>
      <c r="H74" s="53"/>
      <c r="I74" s="54"/>
      <c r="J74" s="54"/>
      <c r="K74" s="54"/>
      <c r="L74" s="54"/>
      <c r="M74" s="55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</row>
    <row r="75" spans="1:255" ht="15.75">
      <c r="A75" s="51"/>
      <c r="B75" s="52"/>
      <c r="C75" s="53"/>
      <c r="D75" s="53"/>
      <c r="E75" s="53"/>
      <c r="F75" s="53"/>
      <c r="G75" s="53"/>
      <c r="H75" s="53"/>
      <c r="I75" s="54"/>
      <c r="J75" s="54"/>
      <c r="K75" s="54"/>
      <c r="L75" s="54"/>
      <c r="M75" s="55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</row>
    <row r="76" spans="1:255" ht="15.75">
      <c r="A76" s="51"/>
      <c r="B76" s="52"/>
      <c r="C76" s="53"/>
      <c r="D76" s="53"/>
      <c r="E76" s="53"/>
      <c r="F76" s="53"/>
      <c r="G76" s="53"/>
      <c r="H76" s="53"/>
      <c r="I76" s="54"/>
      <c r="J76" s="54"/>
      <c r="K76" s="54"/>
      <c r="L76" s="54"/>
      <c r="M76" s="55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</row>
    <row r="77" spans="1:255" ht="15.75">
      <c r="A77" s="51"/>
      <c r="B77" s="52"/>
      <c r="C77" s="53"/>
      <c r="D77" s="53"/>
      <c r="E77" s="53"/>
      <c r="F77" s="53"/>
      <c r="G77" s="53"/>
      <c r="H77" s="53"/>
      <c r="I77" s="54"/>
      <c r="J77" s="54"/>
      <c r="K77" s="54"/>
      <c r="L77" s="54"/>
      <c r="M77" s="55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</row>
    <row r="78" spans="1:255" ht="15.75">
      <c r="A78" s="51"/>
      <c r="B78" s="52"/>
      <c r="C78" s="53"/>
      <c r="D78" s="53"/>
      <c r="E78" s="53"/>
      <c r="F78" s="53"/>
      <c r="G78" s="53"/>
      <c r="H78" s="53"/>
      <c r="I78" s="54"/>
      <c r="J78" s="54"/>
      <c r="K78" s="54"/>
      <c r="L78" s="54"/>
      <c r="M78" s="55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</row>
    <row r="79" spans="1:255" ht="15.75">
      <c r="A79" s="51"/>
      <c r="B79" s="52"/>
      <c r="C79" s="53"/>
      <c r="D79" s="53"/>
      <c r="E79" s="53"/>
      <c r="F79" s="53"/>
      <c r="G79" s="53"/>
      <c r="H79" s="53"/>
      <c r="I79" s="54"/>
      <c r="J79" s="54"/>
      <c r="K79" s="54"/>
      <c r="L79" s="54"/>
      <c r="M79" s="55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</row>
    <row r="80" spans="1:255" ht="15.75">
      <c r="A80" s="51"/>
      <c r="B80" s="52"/>
      <c r="C80" s="53"/>
      <c r="D80" s="53"/>
      <c r="E80" s="53"/>
      <c r="F80" s="53"/>
      <c r="G80" s="53"/>
      <c r="H80" s="53"/>
      <c r="I80" s="54"/>
      <c r="J80" s="54"/>
      <c r="K80" s="54"/>
      <c r="L80" s="54"/>
      <c r="M80" s="55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</row>
    <row r="81" spans="1:255" ht="15.75">
      <c r="A81" s="51"/>
      <c r="B81" s="52"/>
      <c r="C81" s="53"/>
      <c r="D81" s="53"/>
      <c r="E81" s="53"/>
      <c r="F81" s="53"/>
      <c r="G81" s="53"/>
      <c r="H81" s="53"/>
      <c r="I81" s="54"/>
      <c r="J81" s="54"/>
      <c r="K81" s="54"/>
      <c r="L81" s="54"/>
      <c r="M81" s="55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  <c r="IU81" s="53"/>
    </row>
    <row r="82" spans="1:255" ht="15.75">
      <c r="A82" s="51"/>
      <c r="B82" s="52"/>
      <c r="C82" s="53"/>
      <c r="D82" s="53"/>
      <c r="E82" s="53"/>
      <c r="F82" s="53"/>
      <c r="G82" s="53"/>
      <c r="H82" s="53"/>
      <c r="I82" s="54"/>
      <c r="J82" s="54"/>
      <c r="K82" s="54"/>
      <c r="L82" s="54"/>
      <c r="M82" s="55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</row>
    <row r="83" spans="1:255" ht="15.75">
      <c r="A83" s="51"/>
      <c r="B83" s="52"/>
      <c r="C83" s="53"/>
      <c r="D83" s="53"/>
      <c r="E83" s="53"/>
      <c r="F83" s="53"/>
      <c r="G83" s="53"/>
      <c r="H83" s="53"/>
      <c r="I83" s="54"/>
      <c r="J83" s="54"/>
      <c r="K83" s="54"/>
      <c r="L83" s="54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5.75">
      <c r="A84" s="51"/>
      <c r="B84" s="52"/>
      <c r="C84" s="53"/>
      <c r="D84" s="53"/>
      <c r="E84" s="53"/>
      <c r="F84" s="53"/>
      <c r="G84" s="53"/>
      <c r="H84" s="53"/>
      <c r="I84" s="54"/>
      <c r="J84" s="54"/>
      <c r="K84" s="54"/>
      <c r="L84" s="54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.75">
      <c r="A85" s="51"/>
      <c r="B85" s="52"/>
      <c r="C85" s="53"/>
      <c r="D85" s="53"/>
      <c r="E85" s="53"/>
      <c r="F85" s="53"/>
      <c r="G85" s="53"/>
      <c r="H85" s="53"/>
      <c r="I85" s="54"/>
      <c r="J85" s="54"/>
      <c r="K85" s="54"/>
      <c r="L85" s="54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.75">
      <c r="A86" s="51"/>
      <c r="B86" s="52"/>
      <c r="C86" s="53"/>
      <c r="D86" s="53"/>
      <c r="E86" s="53"/>
      <c r="F86" s="53"/>
      <c r="G86" s="53"/>
      <c r="H86" s="53"/>
      <c r="I86" s="54"/>
      <c r="J86" s="54"/>
      <c r="K86" s="54"/>
      <c r="L86" s="54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.75">
      <c r="A87" s="51"/>
      <c r="B87" s="52"/>
      <c r="C87" s="53"/>
      <c r="D87" s="53"/>
      <c r="E87" s="53"/>
      <c r="F87" s="53"/>
      <c r="G87" s="53"/>
      <c r="H87" s="53"/>
      <c r="I87" s="54"/>
      <c r="J87" s="54"/>
      <c r="K87" s="54"/>
      <c r="L87" s="54"/>
      <c r="M87" s="5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5.75">
      <c r="A88" s="51"/>
      <c r="B88" s="52"/>
      <c r="C88" s="53"/>
      <c r="D88" s="53"/>
      <c r="E88" s="53"/>
      <c r="F88" s="53"/>
      <c r="G88" s="53"/>
      <c r="H88" s="53"/>
      <c r="I88" s="54"/>
      <c r="J88" s="54"/>
      <c r="K88" s="54"/>
      <c r="L88" s="54"/>
      <c r="M88" s="5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5.75">
      <c r="A89" s="51"/>
      <c r="B89" s="52"/>
      <c r="C89" s="53"/>
      <c r="D89" s="53"/>
      <c r="E89" s="53"/>
      <c r="F89" s="53"/>
      <c r="G89" s="53"/>
      <c r="H89" s="53"/>
      <c r="I89" s="54"/>
      <c r="J89" s="54"/>
      <c r="K89" s="54"/>
      <c r="L89" s="54"/>
      <c r="M89" s="5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5.75">
      <c r="A90" s="51"/>
      <c r="B90" s="52"/>
      <c r="C90" s="53"/>
      <c r="D90" s="53"/>
      <c r="E90" s="53"/>
      <c r="F90" s="53"/>
      <c r="G90" s="53"/>
      <c r="H90" s="53"/>
      <c r="I90" s="54"/>
      <c r="J90" s="54"/>
      <c r="K90" s="54"/>
      <c r="L90" s="54"/>
      <c r="M90" s="5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5.75">
      <c r="A91" s="51"/>
      <c r="B91" s="52"/>
      <c r="C91" s="53"/>
      <c r="D91" s="53"/>
      <c r="E91" s="53"/>
      <c r="F91" s="53"/>
      <c r="G91" s="53"/>
      <c r="H91" s="53"/>
      <c r="I91" s="54"/>
      <c r="J91" s="54"/>
      <c r="K91" s="54"/>
      <c r="L91" s="54"/>
      <c r="M91" s="5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5.75">
      <c r="A92" s="51"/>
      <c r="B92" s="52"/>
      <c r="C92" s="53"/>
      <c r="D92" s="53"/>
      <c r="E92" s="53"/>
      <c r="F92" s="53"/>
      <c r="G92" s="53"/>
      <c r="H92" s="53"/>
      <c r="I92" s="54"/>
      <c r="J92" s="54"/>
      <c r="K92" s="54"/>
      <c r="L92" s="54"/>
      <c r="M92" s="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5.75">
      <c r="A93" s="51"/>
      <c r="B93" s="52"/>
      <c r="C93" s="53"/>
      <c r="D93" s="53"/>
      <c r="E93" s="53"/>
      <c r="F93" s="53"/>
      <c r="G93" s="53"/>
      <c r="H93" s="53"/>
      <c r="I93" s="54"/>
      <c r="J93" s="54"/>
      <c r="K93" s="54"/>
      <c r="L93" s="54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.75">
      <c r="A94" s="51"/>
      <c r="B94" s="52"/>
      <c r="C94" s="53"/>
      <c r="D94" s="53"/>
      <c r="E94" s="53"/>
      <c r="F94" s="53"/>
      <c r="G94" s="53"/>
      <c r="H94" s="53"/>
      <c r="I94" s="54"/>
      <c r="J94" s="54"/>
      <c r="K94" s="54"/>
      <c r="L94" s="54"/>
      <c r="M94" s="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.75">
      <c r="A95" s="51"/>
      <c r="B95" s="52"/>
      <c r="C95" s="53"/>
      <c r="D95" s="53"/>
      <c r="E95" s="53"/>
      <c r="F95" s="53"/>
      <c r="G95" s="53"/>
      <c r="H95" s="53"/>
      <c r="I95" s="54"/>
      <c r="J95" s="54"/>
      <c r="K95" s="54"/>
      <c r="L95" s="54"/>
      <c r="M95" s="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.75">
      <c r="A96" s="51"/>
      <c r="B96" s="52"/>
      <c r="C96" s="53"/>
      <c r="D96" s="53"/>
      <c r="E96" s="53"/>
      <c r="F96" s="53"/>
      <c r="G96" s="53"/>
      <c r="H96" s="53"/>
      <c r="I96" s="54"/>
      <c r="J96" s="54"/>
      <c r="K96" s="54"/>
      <c r="L96" s="54"/>
      <c r="M96" s="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.75">
      <c r="A97" s="51"/>
      <c r="B97" s="52"/>
      <c r="C97" s="53"/>
      <c r="D97" s="53"/>
      <c r="E97" s="53"/>
      <c r="F97" s="53"/>
      <c r="G97" s="53"/>
      <c r="H97" s="53"/>
      <c r="I97" s="54"/>
      <c r="J97" s="54"/>
      <c r="K97" s="54"/>
      <c r="L97" s="54"/>
      <c r="M97" s="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.75">
      <c r="A98" s="51"/>
      <c r="B98" s="52"/>
      <c r="C98" s="53"/>
      <c r="D98" s="53"/>
      <c r="E98" s="53"/>
      <c r="F98" s="53"/>
      <c r="G98" s="53"/>
      <c r="H98" s="53"/>
      <c r="I98" s="54"/>
      <c r="J98" s="54"/>
      <c r="K98" s="54"/>
      <c r="L98" s="54"/>
      <c r="M98" s="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.75">
      <c r="A99" s="51"/>
      <c r="B99" s="52"/>
      <c r="C99" s="53"/>
      <c r="D99" s="53"/>
      <c r="E99" s="53"/>
      <c r="F99" s="53"/>
      <c r="G99" s="53"/>
      <c r="H99" s="53"/>
      <c r="I99" s="54"/>
      <c r="J99" s="54"/>
      <c r="K99" s="54"/>
      <c r="L99" s="54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.75">
      <c r="A100" s="4"/>
      <c r="B100" s="9"/>
      <c r="C100" s="1"/>
      <c r="D100" s="57"/>
      <c r="E100" s="57"/>
      <c r="F100" s="57"/>
      <c r="G100" s="57"/>
      <c r="H100" s="57"/>
      <c r="I100" s="2"/>
      <c r="J100" s="2"/>
      <c r="K100" s="2"/>
      <c r="L100" s="2"/>
      <c r="M100" s="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.75">
      <c r="A101" s="4"/>
      <c r="B101" s="9"/>
      <c r="C101" s="1"/>
      <c r="D101" s="57"/>
      <c r="E101" s="57"/>
      <c r="F101" s="57"/>
      <c r="G101" s="57"/>
      <c r="H101" s="57"/>
      <c r="I101" s="2"/>
      <c r="J101" s="2"/>
      <c r="K101" s="2"/>
      <c r="L101" s="2"/>
      <c r="M101" s="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.75">
      <c r="A102" s="4"/>
      <c r="B102" s="9"/>
      <c r="C102" s="1"/>
      <c r="D102" s="57"/>
      <c r="E102" s="57"/>
      <c r="F102" s="57"/>
      <c r="G102" s="57"/>
      <c r="H102" s="57"/>
      <c r="I102" s="2"/>
      <c r="J102" s="2"/>
      <c r="K102" s="2"/>
      <c r="L102" s="2"/>
      <c r="M102" s="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.75">
      <c r="A103" s="4"/>
      <c r="B103" s="9"/>
      <c r="C103" s="1"/>
      <c r="D103" s="57"/>
      <c r="E103" s="57"/>
      <c r="F103" s="57"/>
      <c r="G103" s="57"/>
      <c r="H103" s="57"/>
      <c r="I103" s="2"/>
      <c r="J103" s="2"/>
      <c r="K103" s="2"/>
      <c r="L103" s="2"/>
      <c r="M103" s="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.75">
      <c r="A104" s="4"/>
      <c r="B104" s="9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.75">
      <c r="A105" s="4"/>
      <c r="B105" s="9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.75">
      <c r="A106" s="4"/>
      <c r="B106" s="9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.75">
      <c r="A107" s="4"/>
      <c r="B107" s="9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.75">
      <c r="A108" s="4"/>
      <c r="B108" s="58"/>
      <c r="C108" s="1"/>
      <c r="D108" s="57"/>
      <c r="E108" s="57"/>
      <c r="F108" s="57"/>
      <c r="G108" s="57"/>
      <c r="H108" s="57"/>
      <c r="I108" s="57"/>
      <c r="J108" s="57"/>
      <c r="K108" s="57"/>
      <c r="L108" s="57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5.75">
      <c r="A109" s="4"/>
      <c r="B109" s="5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.75">
      <c r="A110" s="1"/>
      <c r="B110" s="58"/>
      <c r="C110" s="1"/>
      <c r="D110" s="57"/>
      <c r="E110" s="57"/>
      <c r="F110" s="57"/>
      <c r="G110" s="57"/>
      <c r="H110" s="57"/>
      <c r="I110" s="57"/>
      <c r="J110" s="57"/>
      <c r="K110" s="57"/>
      <c r="L110" s="57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.75">
      <c r="A111" s="1"/>
      <c r="B111" s="58"/>
      <c r="C111" s="1"/>
      <c r="D111" s="57"/>
      <c r="E111" s="57"/>
      <c r="F111" s="57"/>
      <c r="G111" s="57"/>
      <c r="H111" s="57"/>
      <c r="I111" s="57"/>
      <c r="J111" s="57"/>
      <c r="K111" s="57"/>
      <c r="L111" s="57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.75">
      <c r="A112" s="1"/>
      <c r="B112" s="58"/>
      <c r="C112" s="1"/>
      <c r="D112" s="57"/>
      <c r="E112" s="57"/>
      <c r="F112" s="57"/>
      <c r="G112" s="57"/>
      <c r="H112" s="57"/>
      <c r="I112" s="57"/>
      <c r="J112" s="57"/>
      <c r="K112" s="57"/>
      <c r="L112" s="57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.75">
      <c r="A113" s="1"/>
      <c r="B113" s="58"/>
      <c r="C113" s="1"/>
      <c r="D113" s="57"/>
      <c r="E113" s="57"/>
      <c r="F113" s="57"/>
      <c r="G113" s="57"/>
      <c r="H113" s="57"/>
      <c r="I113" s="57"/>
      <c r="J113" s="57"/>
      <c r="K113" s="57"/>
      <c r="L113" s="57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.75">
      <c r="A114" s="1"/>
      <c r="B114" s="58"/>
      <c r="C114" s="1"/>
      <c r="D114" s="57"/>
      <c r="E114" s="57"/>
      <c r="F114" s="57"/>
      <c r="G114" s="57"/>
      <c r="H114" s="57"/>
      <c r="I114" s="57"/>
      <c r="J114" s="57"/>
      <c r="K114" s="57"/>
      <c r="L114" s="57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.75">
      <c r="A115" s="1"/>
      <c r="B115" s="58"/>
      <c r="C115" s="1"/>
      <c r="D115" s="57"/>
      <c r="E115" s="57"/>
      <c r="F115" s="57"/>
      <c r="G115" s="57"/>
      <c r="H115" s="57"/>
      <c r="I115" s="57"/>
      <c r="J115" s="57"/>
      <c r="K115" s="57"/>
      <c r="L115" s="57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.75">
      <c r="A116" s="1"/>
      <c r="B116" s="58"/>
      <c r="C116" s="1"/>
      <c r="D116" s="57"/>
      <c r="E116" s="57"/>
      <c r="F116" s="57"/>
      <c r="G116" s="57"/>
      <c r="H116" s="57"/>
      <c r="I116" s="57"/>
      <c r="J116" s="57"/>
      <c r="K116" s="57"/>
      <c r="L116" s="57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5.75">
      <c r="A117" s="1"/>
      <c r="B117" s="58"/>
      <c r="C117" s="1"/>
      <c r="D117" s="57"/>
      <c r="E117" s="57"/>
      <c r="F117" s="57"/>
      <c r="G117" s="57"/>
      <c r="H117" s="57"/>
      <c r="I117" s="57"/>
      <c r="J117" s="57"/>
      <c r="K117" s="57"/>
      <c r="L117" s="57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5.75"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</sheetData>
  <mergeCells count="11">
    <mergeCell ref="A3:A6"/>
    <mergeCell ref="C3:C6"/>
    <mergeCell ref="D3:E3"/>
    <mergeCell ref="F3:G4"/>
    <mergeCell ref="A1:G1"/>
    <mergeCell ref="A2:D2"/>
    <mergeCell ref="F2:G2"/>
    <mergeCell ref="D4:E4"/>
    <mergeCell ref="D5:D6"/>
    <mergeCell ref="E5:E6"/>
    <mergeCell ref="G5:G6"/>
  </mergeCells>
  <pageMargins left="0" right="0" top="0.94488188976377963" bottom="0.35433070866141736" header="0" footer="0"/>
  <pageSetup paperSize="9" scale="69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მაისოური ბეტონის გზა</vt:lpstr>
      <vt:lpstr>'მაისოური ბეტონის გზა'!Print_Area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cp:lastPrinted>2020-04-24T04:44:02Z</cp:lastPrinted>
  <dcterms:created xsi:type="dcterms:W3CDTF">2020-03-16T03:40:18Z</dcterms:created>
  <dcterms:modified xsi:type="dcterms:W3CDTF">2020-06-16T06:25:08Z</dcterms:modified>
</cp:coreProperties>
</file>