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stan.meladze\Desktop\tatoi\ასატვირთი\"/>
    </mc:Choice>
  </mc:AlternateContent>
  <bookViews>
    <workbookView xWindow="0" yWindow="0" windowWidth="28800" windowHeight="12300" tabRatio="938"/>
  </bookViews>
  <sheets>
    <sheet name="remonti" sheetId="1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" i="17" l="1"/>
  <c r="F13" i="17"/>
  <c r="L13" i="17" s="1"/>
  <c r="M13" i="17" s="1"/>
  <c r="F12" i="17"/>
  <c r="J12" i="17" s="1"/>
  <c r="M12" i="17" s="1"/>
  <c r="H35" i="17" l="1"/>
  <c r="M35" i="17" s="1"/>
  <c r="F36" i="17"/>
  <c r="H36" i="17" s="1"/>
  <c r="M36" i="17" s="1"/>
  <c r="F34" i="17"/>
  <c r="H34" i="17" s="1"/>
  <c r="M34" i="17" s="1"/>
  <c r="F33" i="17"/>
  <c r="H33" i="17" s="1"/>
  <c r="M33" i="17" s="1"/>
  <c r="F32" i="17"/>
  <c r="L32" i="17" s="1"/>
  <c r="M32" i="17" s="1"/>
  <c r="F31" i="17"/>
  <c r="J31" i="17" s="1"/>
  <c r="M31" i="17" s="1"/>
  <c r="F29" i="17"/>
  <c r="H29" i="17" s="1"/>
  <c r="M29" i="17" s="1"/>
  <c r="F28" i="17"/>
  <c r="H28" i="17" s="1"/>
  <c r="M28" i="17" s="1"/>
  <c r="F27" i="17"/>
  <c r="L27" i="17" s="1"/>
  <c r="M27" i="17" s="1"/>
  <c r="F26" i="17"/>
  <c r="J26" i="17" s="1"/>
  <c r="M26" i="17" s="1"/>
  <c r="F24" i="17" l="1"/>
  <c r="H24" i="17" s="1"/>
  <c r="M24" i="17" s="1"/>
  <c r="F23" i="17"/>
  <c r="H23" i="17" s="1"/>
  <c r="M23" i="17" s="1"/>
  <c r="F22" i="17"/>
  <c r="L22" i="17" s="1"/>
  <c r="M22" i="17" s="1"/>
  <c r="F21" i="17"/>
  <c r="J21" i="17" s="1"/>
  <c r="M21" i="17" s="1"/>
  <c r="F17" i="17"/>
  <c r="L17" i="17" s="1"/>
  <c r="M17" i="17" s="1"/>
  <c r="F16" i="17"/>
  <c r="J16" i="17" s="1"/>
  <c r="M16" i="17" s="1"/>
  <c r="H18" i="17"/>
  <c r="M18" i="17" s="1"/>
  <c r="F19" i="17"/>
  <c r="H19" i="17" s="1"/>
  <c r="M19" i="17" s="1"/>
  <c r="M37" i="17" l="1"/>
  <c r="H37" i="17"/>
  <c r="M38" i="17" s="1"/>
  <c r="M39" i="17" l="1"/>
  <c r="M40" i="17" s="1"/>
  <c r="M41" i="17" l="1"/>
  <c r="M42" i="17" s="1"/>
  <c r="M43" i="17" l="1"/>
  <c r="M44" i="17" l="1"/>
  <c r="M45" i="17" s="1"/>
  <c r="M46" i="17" s="1"/>
  <c r="M47" i="17" l="1"/>
</calcChain>
</file>

<file path=xl/sharedStrings.xml><?xml version="1.0" encoding="utf-8"?>
<sst xmlns="http://schemas.openxmlformats.org/spreadsheetml/2006/main" count="90" uniqueCount="57">
  <si>
    <t>#</t>
  </si>
  <si>
    <t>samuSaos dasaxeleba</t>
  </si>
  <si>
    <t>jami</t>
  </si>
  <si>
    <t>m2</t>
  </si>
  <si>
    <t>erT fasi</t>
  </si>
  <si>
    <t>Mjami</t>
  </si>
  <si>
    <t>m3</t>
  </si>
  <si>
    <t>ganz. erT</t>
  </si>
  <si>
    <t>Sromis danaxarji</t>
  </si>
  <si>
    <t>sxva manqanebi</t>
  </si>
  <si>
    <t>lari</t>
  </si>
  <si>
    <t>normatiuli resursi</t>
  </si>
  <si>
    <t>masalebi</t>
  </si>
  <si>
    <t>xelfasebi</t>
  </si>
  <si>
    <t>manqana-meqanizmebi</t>
  </si>
  <si>
    <t>erT. Fasi</t>
  </si>
  <si>
    <t>kac-sT</t>
  </si>
  <si>
    <t>სხვა მასალები</t>
  </si>
  <si>
    <t>კგ</t>
  </si>
  <si>
    <t>ლარი</t>
  </si>
  <si>
    <t>მ3</t>
  </si>
  <si>
    <t>შრომის დანახარჯი</t>
  </si>
  <si>
    <t>კაც-სთ</t>
  </si>
  <si>
    <t>სხვა მანქანები</t>
  </si>
  <si>
    <t>ბალასტი ( სისქით 20 სმ)</t>
  </si>
  <si>
    <t>მ2</t>
  </si>
  <si>
    <t>ჯამი</t>
  </si>
  <si>
    <t>ქარელის მუნიციპალიტეტი</t>
  </si>
  <si>
    <t>რესურსული ხარჯთაღრიცხვა</t>
  </si>
  <si>
    <t>betoni m 250</t>
  </si>
  <si>
    <t>8 3 2</t>
  </si>
  <si>
    <t>balastis safuZvlis mowyoba</t>
  </si>
  <si>
    <t>sxva masala</t>
  </si>
  <si>
    <t>RorRis safuZvlis mowyoba</t>
  </si>
  <si>
    <t>maqanebi</t>
  </si>
  <si>
    <t>sn da w 4 82</t>
  </si>
  <si>
    <t>cx 11 11 1 2</t>
  </si>
  <si>
    <t>iatakis mowyoba betoniT 80 mm sisqiT</t>
  </si>
  <si>
    <t>dRg 18 %</t>
  </si>
  <si>
    <t>11-27-6გამ</t>
  </si>
  <si>
    <t>წებო</t>
  </si>
  <si>
    <t>ლამინირებული იატაკი</t>
  </si>
  <si>
    <t>პლინტუსი</t>
  </si>
  <si>
    <t>გრძ.მ</t>
  </si>
  <si>
    <t>სხვა ხარჯები</t>
  </si>
  <si>
    <t>ლამინirebuli  იატაკის მოწყობა</t>
  </si>
  <si>
    <t>gauTvaliswinebeli xarjebi 3 %</t>
  </si>
  <si>
    <t xml:space="preserve">sof. taxtisZiris sajaro skolaSi erTi saklaso oTaxis iatakis mowyobis samuSaoebi                                                               </t>
  </si>
  <si>
    <t>Tavi I . sademontaJo samuSaoebi</t>
  </si>
  <si>
    <t>1-80-7</t>
  </si>
  <si>
    <t>arsebuli xis iatakis demontaJi</t>
  </si>
  <si>
    <t>Tavi II.  იატაკის მოწყობa</t>
  </si>
  <si>
    <t>ღორღი, fraqciiT 20-40 mm ( სისქით 10 სმ)</t>
  </si>
  <si>
    <t xml:space="preserve">   ხარჯთაღრიცხვა შედგენილია სამშენებლო რესურსების ფასების 2019 წლის მესამე კვარტლის დონეზე</t>
  </si>
  <si>
    <t>transportis xarji masalidan  %</t>
  </si>
  <si>
    <t>zednadebi xarjebi %</t>
  </si>
  <si>
    <t>gegmiuri dagroveba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</si>
</sst>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2"/>
      <color theme="1"/>
      <name val="Calibri"/>
      <family val="2"/>
      <charset val="204"/>
      <scheme val="minor"/>
    </font>
    <font>
      <sz val="11"/>
      <color theme="1"/>
      <name val="AcadNusx"/>
    </font>
    <font>
      <b/>
      <sz val="11"/>
      <color theme="1"/>
      <name val="AcadNusx"/>
    </font>
    <font>
      <sz val="12"/>
      <color theme="1" tint="0.3499862666707357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0" borderId="0" xfId="0" applyFont="1"/>
    <xf numFmtId="0" fontId="2" fillId="2" borderId="0" xfId="0" applyFont="1" applyFill="1"/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/>
    <xf numFmtId="2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/>
    <xf numFmtId="0" fontId="1" fillId="0" borderId="0" xfId="0" applyFont="1" applyBorder="1"/>
    <xf numFmtId="16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/>
    <xf numFmtId="0" fontId="2" fillId="0" borderId="0" xfId="0" applyNumberFormat="1" applyFont="1" applyBorder="1" applyAlignment="1"/>
    <xf numFmtId="1" fontId="1" fillId="0" borderId="0" xfId="0" applyNumberFormat="1" applyFont="1" applyBorder="1" applyAlignment="1">
      <alignment wrapText="1"/>
    </xf>
    <xf numFmtId="164" fontId="2" fillId="0" borderId="0" xfId="0" applyNumberFormat="1" applyFont="1" applyBorder="1" applyAlignment="1"/>
    <xf numFmtId="1" fontId="1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/>
    <xf numFmtId="0" fontId="3" fillId="0" borderId="0" xfId="0" applyFont="1" applyBorder="1" applyAlignment="1">
      <alignment vertical="top" wrapText="1"/>
    </xf>
    <xf numFmtId="1" fontId="1" fillId="0" borderId="0" xfId="0" applyNumberFormat="1" applyFont="1" applyBorder="1" applyAlignment="1"/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165" fontId="6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6" fillId="4" borderId="1" xfId="0" applyNumberFormat="1" applyFont="1" applyFill="1" applyBorder="1" applyAlignment="1">
      <alignment horizontal="right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0"/>
  <sheetViews>
    <sheetView tabSelected="1" view="pageBreakPreview" zoomScaleSheetLayoutView="100" workbookViewId="0">
      <selection activeCell="H2" sqref="H2"/>
    </sheetView>
  </sheetViews>
  <sheetFormatPr defaultRowHeight="15.75" x14ac:dyDescent="0.25"/>
  <cols>
    <col min="1" max="1" width="6.5703125" style="5" customWidth="1"/>
    <col min="2" max="2" width="13" style="5" customWidth="1"/>
    <col min="3" max="3" width="64.7109375" style="5" customWidth="1"/>
    <col min="4" max="4" width="10.85546875" style="5" customWidth="1"/>
    <col min="5" max="5" width="11.140625" style="5" customWidth="1"/>
    <col min="6" max="6" width="9.42578125" style="5" customWidth="1"/>
    <col min="7" max="7" width="9.42578125" style="6" customWidth="1"/>
    <col min="8" max="8" width="10" style="5" customWidth="1"/>
    <col min="9" max="9" width="10.42578125" style="5" bestFit="1" customWidth="1"/>
    <col min="10" max="12" width="10.42578125" style="5" customWidth="1"/>
    <col min="13" max="13" width="10" style="5" customWidth="1"/>
    <col min="14" max="14" width="6" style="5" customWidth="1"/>
    <col min="15" max="15" width="8.140625" style="5" customWidth="1"/>
    <col min="16" max="16384" width="9.140625" style="5"/>
  </cols>
  <sheetData>
    <row r="1" spans="1:15" x14ac:dyDescent="0.25">
      <c r="E1" s="66"/>
      <c r="F1" s="66"/>
      <c r="G1" s="66"/>
      <c r="H1" s="66"/>
      <c r="I1" s="66"/>
    </row>
    <row r="2" spans="1:15" ht="27.75" customHeight="1" x14ac:dyDescent="0.25">
      <c r="D2" s="98" t="s">
        <v>27</v>
      </c>
      <c r="E2" s="98"/>
      <c r="F2" s="98"/>
      <c r="G2" s="98"/>
      <c r="H2" s="53"/>
    </row>
    <row r="3" spans="1:15" ht="25.5" customHeight="1" x14ac:dyDescent="0.25">
      <c r="D3" s="97" t="s">
        <v>28</v>
      </c>
      <c r="E3" s="97"/>
      <c r="F3" s="97"/>
      <c r="G3" s="97"/>
      <c r="H3" s="54"/>
      <c r="I3" s="54"/>
    </row>
    <row r="4" spans="1:15" ht="30" customHeight="1" x14ac:dyDescent="0.25">
      <c r="C4" s="97" t="s">
        <v>53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5" ht="26.25" customHeight="1" x14ac:dyDescent="0.25">
      <c r="A5" s="32"/>
      <c r="B5" s="48"/>
      <c r="C5" s="96" t="s">
        <v>47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13"/>
      <c r="O5" s="13"/>
    </row>
    <row r="6" spans="1:15" x14ac:dyDescent="0.25">
      <c r="A6" s="90" t="s">
        <v>0</v>
      </c>
      <c r="B6" s="90"/>
      <c r="C6" s="90" t="s">
        <v>1</v>
      </c>
      <c r="D6" s="90" t="s">
        <v>7</v>
      </c>
      <c r="E6" s="92" t="s">
        <v>11</v>
      </c>
      <c r="F6" s="93"/>
      <c r="G6" s="92" t="s">
        <v>12</v>
      </c>
      <c r="H6" s="93"/>
      <c r="I6" s="99" t="s">
        <v>13</v>
      </c>
      <c r="J6" s="99"/>
      <c r="K6" s="100" t="s">
        <v>14</v>
      </c>
      <c r="L6" s="100"/>
      <c r="M6" s="90" t="s">
        <v>2</v>
      </c>
    </row>
    <row r="7" spans="1:15" x14ac:dyDescent="0.25">
      <c r="A7" s="91"/>
      <c r="B7" s="91"/>
      <c r="C7" s="91"/>
      <c r="D7" s="91"/>
      <c r="E7" s="94"/>
      <c r="F7" s="95"/>
      <c r="G7" s="94"/>
      <c r="H7" s="95"/>
      <c r="I7" s="99"/>
      <c r="J7" s="99"/>
      <c r="K7" s="100"/>
      <c r="L7" s="100"/>
      <c r="M7" s="91"/>
    </row>
    <row r="8" spans="1:15" ht="42" customHeight="1" x14ac:dyDescent="0.25">
      <c r="A8" s="91"/>
      <c r="B8" s="91"/>
      <c r="C8" s="91"/>
      <c r="D8" s="91"/>
      <c r="E8" s="63" t="s">
        <v>4</v>
      </c>
      <c r="F8" s="65" t="s">
        <v>5</v>
      </c>
      <c r="G8" s="63" t="s">
        <v>4</v>
      </c>
      <c r="H8" s="63" t="s">
        <v>2</v>
      </c>
      <c r="I8" s="64" t="s">
        <v>15</v>
      </c>
      <c r="J8" s="64" t="s">
        <v>2</v>
      </c>
      <c r="K8" s="64" t="s">
        <v>15</v>
      </c>
      <c r="L8" s="64" t="s">
        <v>2</v>
      </c>
      <c r="M8" s="91"/>
      <c r="O8" s="14"/>
    </row>
    <row r="9" spans="1:15" ht="16.5" x14ac:dyDescent="0.3">
      <c r="A9" s="55">
        <v>1</v>
      </c>
      <c r="B9" s="55">
        <v>2</v>
      </c>
      <c r="C9" s="50">
        <v>3</v>
      </c>
      <c r="D9" s="51">
        <v>4</v>
      </c>
      <c r="E9" s="51">
        <v>5</v>
      </c>
      <c r="F9" s="52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5" ht="16.5" x14ac:dyDescent="0.3">
      <c r="A10" s="55">
        <v>1</v>
      </c>
      <c r="B10" s="55"/>
      <c r="C10" s="50" t="s">
        <v>48</v>
      </c>
      <c r="D10" s="51"/>
      <c r="E10" s="51"/>
      <c r="F10" s="52"/>
      <c r="G10" s="75"/>
      <c r="H10" s="75"/>
      <c r="I10" s="75"/>
      <c r="J10" s="75"/>
      <c r="K10" s="75"/>
      <c r="L10" s="75"/>
      <c r="M10" s="75"/>
    </row>
    <row r="11" spans="1:15" ht="16.5" x14ac:dyDescent="0.3">
      <c r="A11" s="55">
        <v>1.1000000000000001</v>
      </c>
      <c r="B11" s="55" t="s">
        <v>49</v>
      </c>
      <c r="C11" s="50" t="s">
        <v>50</v>
      </c>
      <c r="D11" s="51" t="s">
        <v>3</v>
      </c>
      <c r="E11" s="51"/>
      <c r="F11" s="71">
        <v>20</v>
      </c>
      <c r="G11" s="75"/>
      <c r="H11" s="75"/>
      <c r="I11" s="75"/>
      <c r="J11" s="75"/>
      <c r="K11" s="75"/>
      <c r="L11" s="75"/>
      <c r="M11" s="75"/>
    </row>
    <row r="12" spans="1:15" ht="16.5" x14ac:dyDescent="0.3">
      <c r="A12" s="55"/>
      <c r="B12" s="55"/>
      <c r="C12" s="37" t="s">
        <v>8</v>
      </c>
      <c r="D12" s="42" t="s">
        <v>16</v>
      </c>
      <c r="E12" s="69">
        <v>0.28899999999999998</v>
      </c>
      <c r="F12" s="72">
        <f>F11*E12</f>
        <v>5.7799999999999994</v>
      </c>
      <c r="G12" s="75"/>
      <c r="H12" s="75"/>
      <c r="I12" s="76"/>
      <c r="J12" s="76">
        <f>I12*F12</f>
        <v>0</v>
      </c>
      <c r="K12" s="75"/>
      <c r="L12" s="75"/>
      <c r="M12" s="77">
        <f>J12</f>
        <v>0</v>
      </c>
    </row>
    <row r="13" spans="1:15" ht="16.5" x14ac:dyDescent="0.3">
      <c r="A13" s="55"/>
      <c r="B13" s="55"/>
      <c r="C13" s="37" t="s">
        <v>9</v>
      </c>
      <c r="D13" s="42" t="s">
        <v>10</v>
      </c>
      <c r="E13" s="70">
        <v>6.2799999999999995E-2</v>
      </c>
      <c r="F13" s="73">
        <f>F11*E13</f>
        <v>1.2559999999999998</v>
      </c>
      <c r="G13" s="75"/>
      <c r="H13" s="75"/>
      <c r="I13" s="75"/>
      <c r="J13" s="75"/>
      <c r="K13" s="76"/>
      <c r="L13" s="76">
        <f>K13*F13</f>
        <v>0</v>
      </c>
      <c r="M13" s="77">
        <f>L13*K13</f>
        <v>0</v>
      </c>
    </row>
    <row r="14" spans="1:15" ht="16.5" x14ac:dyDescent="0.3">
      <c r="A14" s="36">
        <v>2</v>
      </c>
      <c r="B14" s="36" t="s">
        <v>30</v>
      </c>
      <c r="C14" s="50" t="s">
        <v>51</v>
      </c>
      <c r="D14" s="42"/>
      <c r="E14" s="39"/>
      <c r="F14" s="41"/>
      <c r="G14" s="78"/>
      <c r="H14" s="78"/>
      <c r="I14" s="78"/>
      <c r="J14" s="78"/>
      <c r="K14" s="78"/>
      <c r="L14" s="78"/>
      <c r="M14" s="79"/>
    </row>
    <row r="15" spans="1:15" ht="16.5" x14ac:dyDescent="0.3">
      <c r="A15" s="36">
        <v>2.1</v>
      </c>
      <c r="B15" s="36" t="s">
        <v>30</v>
      </c>
      <c r="C15" s="50" t="s">
        <v>31</v>
      </c>
      <c r="D15" s="51" t="s">
        <v>6</v>
      </c>
      <c r="E15" s="39"/>
      <c r="F15" s="40">
        <v>4</v>
      </c>
      <c r="G15" s="78"/>
      <c r="H15" s="78"/>
      <c r="I15" s="78"/>
      <c r="J15" s="78"/>
      <c r="K15" s="78"/>
      <c r="L15" s="78"/>
      <c r="M15" s="79"/>
    </row>
    <row r="16" spans="1:15" ht="16.5" x14ac:dyDescent="0.3">
      <c r="A16" s="36"/>
      <c r="B16" s="36"/>
      <c r="C16" s="37" t="s">
        <v>21</v>
      </c>
      <c r="D16" s="42" t="s">
        <v>22</v>
      </c>
      <c r="E16" s="56">
        <v>0.8</v>
      </c>
      <c r="F16" s="40">
        <f>F15*E16</f>
        <v>3.2</v>
      </c>
      <c r="G16" s="78"/>
      <c r="H16" s="78"/>
      <c r="I16" s="78"/>
      <c r="J16" s="78">
        <f>I16*F16</f>
        <v>0</v>
      </c>
      <c r="K16" s="78"/>
      <c r="L16" s="78"/>
      <c r="M16" s="79">
        <f>J16</f>
        <v>0</v>
      </c>
    </row>
    <row r="17" spans="1:19" ht="16.5" x14ac:dyDescent="0.3">
      <c r="A17" s="36"/>
      <c r="B17" s="36"/>
      <c r="C17" s="37" t="s">
        <v>23</v>
      </c>
      <c r="D17" s="42" t="s">
        <v>19</v>
      </c>
      <c r="E17" s="56">
        <v>0.37</v>
      </c>
      <c r="F17" s="40">
        <f>F15*E17</f>
        <v>1.48</v>
      </c>
      <c r="G17" s="78"/>
      <c r="H17" s="78"/>
      <c r="I17" s="78"/>
      <c r="J17" s="78"/>
      <c r="K17" s="78"/>
      <c r="L17" s="78">
        <f>K17*F17</f>
        <v>0</v>
      </c>
      <c r="M17" s="79">
        <f>L17</f>
        <v>0</v>
      </c>
    </row>
    <row r="18" spans="1:19" ht="16.5" x14ac:dyDescent="0.3">
      <c r="A18" s="36"/>
      <c r="B18" s="36"/>
      <c r="C18" s="37" t="s">
        <v>24</v>
      </c>
      <c r="D18" s="42" t="s">
        <v>20</v>
      </c>
      <c r="E18" s="56">
        <v>1.1499999999999999</v>
      </c>
      <c r="F18" s="40">
        <f>F15*E18</f>
        <v>4.5999999999999996</v>
      </c>
      <c r="G18" s="78"/>
      <c r="H18" s="78">
        <f>G18*F18</f>
        <v>0</v>
      </c>
      <c r="I18" s="78"/>
      <c r="J18" s="78"/>
      <c r="K18" s="78"/>
      <c r="L18" s="78"/>
      <c r="M18" s="79">
        <f>H18</f>
        <v>0</v>
      </c>
    </row>
    <row r="19" spans="1:19" ht="16.5" x14ac:dyDescent="0.3">
      <c r="A19" s="36"/>
      <c r="B19" s="36"/>
      <c r="C19" s="37" t="s">
        <v>32</v>
      </c>
      <c r="D19" s="42" t="s">
        <v>10</v>
      </c>
      <c r="E19" s="56">
        <v>0.02</v>
      </c>
      <c r="F19" s="40">
        <f>F18*E19</f>
        <v>9.1999999999999998E-2</v>
      </c>
      <c r="G19" s="78"/>
      <c r="H19" s="78">
        <f>G19*F19</f>
        <v>0</v>
      </c>
      <c r="I19" s="78"/>
      <c r="J19" s="78"/>
      <c r="K19" s="78"/>
      <c r="L19" s="78"/>
      <c r="M19" s="79">
        <f>H19</f>
        <v>0</v>
      </c>
      <c r="O19" s="49"/>
    </row>
    <row r="20" spans="1:19" ht="16.5" x14ac:dyDescent="0.3">
      <c r="A20" s="38">
        <v>2.2000000000000002</v>
      </c>
      <c r="B20" s="36" t="s">
        <v>30</v>
      </c>
      <c r="C20" s="50" t="s">
        <v>33</v>
      </c>
      <c r="D20" s="51" t="s">
        <v>6</v>
      </c>
      <c r="E20" s="60"/>
      <c r="F20" s="41">
        <v>2</v>
      </c>
      <c r="G20" s="78"/>
      <c r="H20" s="78"/>
      <c r="I20" s="78"/>
      <c r="J20" s="78"/>
      <c r="K20" s="78"/>
      <c r="L20" s="78"/>
      <c r="M20" s="79"/>
    </row>
    <row r="21" spans="1:19" ht="16.5" x14ac:dyDescent="0.3">
      <c r="A21" s="36"/>
      <c r="B21" s="36"/>
      <c r="C21" s="37" t="s">
        <v>8</v>
      </c>
      <c r="D21" s="42" t="s">
        <v>16</v>
      </c>
      <c r="E21" s="56">
        <v>0.89</v>
      </c>
      <c r="F21" s="40">
        <f>F20*E21</f>
        <v>1.78</v>
      </c>
      <c r="G21" s="78"/>
      <c r="H21" s="78"/>
      <c r="I21" s="78"/>
      <c r="J21" s="78">
        <f>I21*F21</f>
        <v>0</v>
      </c>
      <c r="K21" s="78"/>
      <c r="L21" s="78"/>
      <c r="M21" s="79">
        <f>J21</f>
        <v>0</v>
      </c>
    </row>
    <row r="22" spans="1:19" ht="16.5" x14ac:dyDescent="0.3">
      <c r="A22" s="36"/>
      <c r="B22" s="36"/>
      <c r="C22" s="37" t="s">
        <v>9</v>
      </c>
      <c r="D22" s="42" t="s">
        <v>10</v>
      </c>
      <c r="E22" s="56">
        <v>0.37</v>
      </c>
      <c r="F22" s="40">
        <f>F20*E22</f>
        <v>0.74</v>
      </c>
      <c r="G22" s="78"/>
      <c r="H22" s="78"/>
      <c r="I22" s="78"/>
      <c r="J22" s="78"/>
      <c r="K22" s="78"/>
      <c r="L22" s="78">
        <f>K22*F22</f>
        <v>0</v>
      </c>
      <c r="M22" s="79">
        <f>L22</f>
        <v>0</v>
      </c>
    </row>
    <row r="23" spans="1:19" ht="16.5" x14ac:dyDescent="0.3">
      <c r="A23" s="36"/>
      <c r="B23" s="36"/>
      <c r="C23" s="37" t="s">
        <v>52</v>
      </c>
      <c r="D23" s="42" t="s">
        <v>20</v>
      </c>
      <c r="E23" s="56">
        <v>1.1499999999999999</v>
      </c>
      <c r="F23" s="40">
        <f>F20*E23</f>
        <v>2.2999999999999998</v>
      </c>
      <c r="G23" s="78"/>
      <c r="H23" s="78">
        <f>G23*F23</f>
        <v>0</v>
      </c>
      <c r="I23" s="78"/>
      <c r="J23" s="78"/>
      <c r="K23" s="78"/>
      <c r="L23" s="78"/>
      <c r="M23" s="79">
        <f>H23</f>
        <v>0</v>
      </c>
    </row>
    <row r="24" spans="1:19" ht="16.5" x14ac:dyDescent="0.3">
      <c r="A24" s="36"/>
      <c r="B24" s="36"/>
      <c r="C24" s="37" t="s">
        <v>17</v>
      </c>
      <c r="D24" s="42" t="s">
        <v>19</v>
      </c>
      <c r="E24" s="56">
        <v>0.02</v>
      </c>
      <c r="F24" s="40">
        <f>F20*E24</f>
        <v>0.04</v>
      </c>
      <c r="G24" s="78"/>
      <c r="H24" s="78">
        <f>G24*F24</f>
        <v>0</v>
      </c>
      <c r="I24" s="78"/>
      <c r="J24" s="78"/>
      <c r="K24" s="78"/>
      <c r="L24" s="78"/>
      <c r="M24" s="79">
        <f>H24</f>
        <v>0</v>
      </c>
    </row>
    <row r="25" spans="1:19" ht="31.5" x14ac:dyDescent="0.3">
      <c r="A25" s="36">
        <v>2.2999999999999998</v>
      </c>
      <c r="B25" s="36" t="s">
        <v>35</v>
      </c>
      <c r="C25" s="68" t="s">
        <v>37</v>
      </c>
      <c r="D25" s="51" t="s">
        <v>6</v>
      </c>
      <c r="E25" s="56"/>
      <c r="F25" s="41">
        <v>1.6</v>
      </c>
      <c r="G25" s="78"/>
      <c r="H25" s="78"/>
      <c r="I25" s="78"/>
      <c r="J25" s="78"/>
      <c r="K25" s="78"/>
      <c r="L25" s="78"/>
      <c r="M25" s="79"/>
    </row>
    <row r="26" spans="1:19" ht="16.5" x14ac:dyDescent="0.3">
      <c r="A26" s="36"/>
      <c r="B26" s="36" t="s">
        <v>36</v>
      </c>
      <c r="C26" s="37" t="s">
        <v>8</v>
      </c>
      <c r="D26" s="42" t="s">
        <v>16</v>
      </c>
      <c r="E26" s="56">
        <v>0.36</v>
      </c>
      <c r="F26" s="40">
        <f>F25*E26</f>
        <v>0.57599999999999996</v>
      </c>
      <c r="G26" s="78"/>
      <c r="H26" s="78"/>
      <c r="I26" s="78"/>
      <c r="J26" s="78">
        <f>I26*F26</f>
        <v>0</v>
      </c>
      <c r="K26" s="78"/>
      <c r="L26" s="78"/>
      <c r="M26" s="79">
        <f>J26</f>
        <v>0</v>
      </c>
    </row>
    <row r="27" spans="1:19" ht="16.5" x14ac:dyDescent="0.3">
      <c r="A27" s="36"/>
      <c r="B27" s="36"/>
      <c r="C27" s="37" t="s">
        <v>34</v>
      </c>
      <c r="D27" s="42" t="s">
        <v>10</v>
      </c>
      <c r="E27" s="56">
        <v>4.4999999999999998E-2</v>
      </c>
      <c r="F27" s="40">
        <f>F25*E27</f>
        <v>7.1999999999999995E-2</v>
      </c>
      <c r="G27" s="78"/>
      <c r="H27" s="78"/>
      <c r="I27" s="78"/>
      <c r="J27" s="78"/>
      <c r="K27" s="78"/>
      <c r="L27" s="78">
        <f>K27*F27</f>
        <v>0</v>
      </c>
      <c r="M27" s="79">
        <f>L27</f>
        <v>0</v>
      </c>
    </row>
    <row r="28" spans="1:19" ht="16.5" x14ac:dyDescent="0.3">
      <c r="A28" s="36"/>
      <c r="B28" s="36"/>
      <c r="C28" s="37" t="s">
        <v>29</v>
      </c>
      <c r="D28" s="42" t="s">
        <v>6</v>
      </c>
      <c r="E28" s="56">
        <v>1.0149999999999999</v>
      </c>
      <c r="F28" s="40">
        <f>F25*E28</f>
        <v>1.6239999999999999</v>
      </c>
      <c r="G28" s="78"/>
      <c r="H28" s="78">
        <f>G28*F28</f>
        <v>0</v>
      </c>
      <c r="I28" s="78"/>
      <c r="J28" s="78"/>
      <c r="K28" s="78"/>
      <c r="L28" s="78"/>
      <c r="M28" s="79">
        <f>H28</f>
        <v>0</v>
      </c>
    </row>
    <row r="29" spans="1:19" ht="20.25" customHeight="1" x14ac:dyDescent="0.3">
      <c r="A29" s="36"/>
      <c r="B29" s="36"/>
      <c r="C29" s="37" t="s">
        <v>32</v>
      </c>
      <c r="D29" s="42" t="s">
        <v>10</v>
      </c>
      <c r="E29" s="57">
        <v>5.6399999999999999E-2</v>
      </c>
      <c r="F29" s="40">
        <f>F25*E29</f>
        <v>9.0240000000000001E-2</v>
      </c>
      <c r="G29" s="78"/>
      <c r="H29" s="78">
        <f>G29*F29</f>
        <v>0</v>
      </c>
      <c r="I29" s="78"/>
      <c r="J29" s="78"/>
      <c r="K29" s="78"/>
      <c r="L29" s="78"/>
      <c r="M29" s="79">
        <f>H29</f>
        <v>0</v>
      </c>
      <c r="S29" s="59"/>
    </row>
    <row r="30" spans="1:19" x14ac:dyDescent="0.25">
      <c r="A30" s="38"/>
      <c r="B30" s="67" t="s">
        <v>39</v>
      </c>
      <c r="C30" s="55" t="s">
        <v>45</v>
      </c>
      <c r="D30" s="51" t="s">
        <v>25</v>
      </c>
      <c r="E30" s="39"/>
      <c r="F30" s="41">
        <v>20</v>
      </c>
      <c r="G30" s="78"/>
      <c r="H30" s="78"/>
      <c r="I30" s="78"/>
      <c r="J30" s="78"/>
      <c r="K30" s="78"/>
      <c r="L30" s="78"/>
      <c r="M30" s="79"/>
    </row>
    <row r="31" spans="1:19" x14ac:dyDescent="0.25">
      <c r="A31" s="67"/>
      <c r="B31" s="67"/>
      <c r="C31" s="67" t="s">
        <v>21</v>
      </c>
      <c r="D31" s="42" t="s">
        <v>22</v>
      </c>
      <c r="E31" s="56">
        <v>0.99399999999999999</v>
      </c>
      <c r="F31" s="40">
        <f>F30*E31</f>
        <v>19.88</v>
      </c>
      <c r="G31" s="78"/>
      <c r="H31" s="78"/>
      <c r="I31" s="78"/>
      <c r="J31" s="78">
        <f>I31*F31</f>
        <v>0</v>
      </c>
      <c r="K31" s="78"/>
      <c r="L31" s="78"/>
      <c r="M31" s="79">
        <f>J31</f>
        <v>0</v>
      </c>
    </row>
    <row r="32" spans="1:19" x14ac:dyDescent="0.25">
      <c r="A32" s="67"/>
      <c r="B32" s="67"/>
      <c r="C32" s="67" t="s">
        <v>23</v>
      </c>
      <c r="D32" s="42" t="s">
        <v>19</v>
      </c>
      <c r="E32" s="56">
        <v>2.5100000000000001E-2</v>
      </c>
      <c r="F32" s="40">
        <f>F30*E32</f>
        <v>0.502</v>
      </c>
      <c r="G32" s="78"/>
      <c r="H32" s="78"/>
      <c r="I32" s="78"/>
      <c r="J32" s="78"/>
      <c r="K32" s="78"/>
      <c r="L32" s="78">
        <f>K32*F32</f>
        <v>0</v>
      </c>
      <c r="M32" s="79">
        <f>L32</f>
        <v>0</v>
      </c>
    </row>
    <row r="33" spans="1:13" x14ac:dyDescent="0.25">
      <c r="A33" s="67"/>
      <c r="B33" s="67"/>
      <c r="C33" s="67" t="s">
        <v>40</v>
      </c>
      <c r="D33" s="42" t="s">
        <v>18</v>
      </c>
      <c r="E33" s="56">
        <v>0.5</v>
      </c>
      <c r="F33" s="40">
        <f>F30*E33</f>
        <v>10</v>
      </c>
      <c r="G33" s="78"/>
      <c r="H33" s="78">
        <f>G33*F33</f>
        <v>0</v>
      </c>
      <c r="I33" s="78"/>
      <c r="J33" s="78"/>
      <c r="K33" s="78"/>
      <c r="L33" s="78"/>
      <c r="M33" s="79">
        <f>H33</f>
        <v>0</v>
      </c>
    </row>
    <row r="34" spans="1:13" x14ac:dyDescent="0.25">
      <c r="A34" s="67"/>
      <c r="B34" s="67"/>
      <c r="C34" s="67" t="s">
        <v>41</v>
      </c>
      <c r="D34" s="42" t="s">
        <v>25</v>
      </c>
      <c r="E34" s="56">
        <v>1.02</v>
      </c>
      <c r="F34" s="40">
        <f>F30*E34</f>
        <v>20.399999999999999</v>
      </c>
      <c r="G34" s="78"/>
      <c r="H34" s="78">
        <f>G34*F34</f>
        <v>0</v>
      </c>
      <c r="I34" s="78"/>
      <c r="J34" s="78"/>
      <c r="K34" s="78"/>
      <c r="L34" s="78"/>
      <c r="M34" s="79">
        <f>H34</f>
        <v>0</v>
      </c>
    </row>
    <row r="35" spans="1:13" x14ac:dyDescent="0.25">
      <c r="A35" s="67"/>
      <c r="B35" s="67"/>
      <c r="C35" s="61" t="s">
        <v>42</v>
      </c>
      <c r="D35" s="62" t="s">
        <v>43</v>
      </c>
      <c r="E35" s="58"/>
      <c r="F35" s="40">
        <v>17.5</v>
      </c>
      <c r="G35" s="78"/>
      <c r="H35" s="78">
        <f>F35*G35</f>
        <v>0</v>
      </c>
      <c r="I35" s="78"/>
      <c r="J35" s="78"/>
      <c r="K35" s="78"/>
      <c r="L35" s="78"/>
      <c r="M35" s="79">
        <f>H35</f>
        <v>0</v>
      </c>
    </row>
    <row r="36" spans="1:13" x14ac:dyDescent="0.25">
      <c r="A36" s="67"/>
      <c r="B36" s="67"/>
      <c r="C36" s="67" t="s">
        <v>44</v>
      </c>
      <c r="D36" s="42" t="s">
        <v>19</v>
      </c>
      <c r="E36" s="56">
        <v>0.182</v>
      </c>
      <c r="F36" s="40">
        <f>F30*E36</f>
        <v>3.6399999999999997</v>
      </c>
      <c r="G36" s="78"/>
      <c r="H36" s="78">
        <f>G36*F36</f>
        <v>0</v>
      </c>
      <c r="I36" s="78"/>
      <c r="J36" s="78"/>
      <c r="K36" s="78"/>
      <c r="L36" s="78"/>
      <c r="M36" s="79">
        <f>H36</f>
        <v>0</v>
      </c>
    </row>
    <row r="37" spans="1:13" x14ac:dyDescent="0.25">
      <c r="A37" s="74"/>
      <c r="B37" s="74"/>
      <c r="C37" s="74" t="s">
        <v>26</v>
      </c>
      <c r="D37" s="52"/>
      <c r="E37" s="41"/>
      <c r="F37" s="41"/>
      <c r="G37" s="80"/>
      <c r="H37" s="81">
        <f>SUM(H14:H36)</f>
        <v>0</v>
      </c>
      <c r="I37" s="80"/>
      <c r="J37" s="80"/>
      <c r="K37" s="80"/>
      <c r="L37" s="80"/>
      <c r="M37" s="82">
        <f>SUM(M11:M36)</f>
        <v>0</v>
      </c>
    </row>
    <row r="38" spans="1:13" x14ac:dyDescent="0.25">
      <c r="A38" s="74"/>
      <c r="B38" s="74"/>
      <c r="C38" s="74" t="s">
        <v>54</v>
      </c>
      <c r="D38" s="52"/>
      <c r="E38" s="41"/>
      <c r="F38" s="41"/>
      <c r="G38" s="80"/>
      <c r="H38" s="80"/>
      <c r="I38" s="80"/>
      <c r="J38" s="80"/>
      <c r="K38" s="80"/>
      <c r="L38" s="80"/>
      <c r="M38" s="83">
        <f>H37*0.03</f>
        <v>0</v>
      </c>
    </row>
    <row r="39" spans="1:13" x14ac:dyDescent="0.25">
      <c r="A39" s="74"/>
      <c r="B39" s="74"/>
      <c r="C39" s="74" t="s">
        <v>2</v>
      </c>
      <c r="D39" s="52"/>
      <c r="E39" s="41"/>
      <c r="F39" s="41"/>
      <c r="G39" s="80"/>
      <c r="H39" s="80"/>
      <c r="I39" s="80"/>
      <c r="J39" s="80"/>
      <c r="K39" s="80"/>
      <c r="L39" s="80"/>
      <c r="M39" s="80">
        <f>M37+M38</f>
        <v>0</v>
      </c>
    </row>
    <row r="40" spans="1:13" x14ac:dyDescent="0.25">
      <c r="A40" s="74"/>
      <c r="B40" s="74"/>
      <c r="C40" s="74" t="s">
        <v>55</v>
      </c>
      <c r="D40" s="52"/>
      <c r="E40" s="41"/>
      <c r="F40" s="41"/>
      <c r="G40" s="80"/>
      <c r="H40" s="80"/>
      <c r="I40" s="80"/>
      <c r="J40" s="80"/>
      <c r="K40" s="80"/>
      <c r="L40" s="80"/>
      <c r="M40" s="84">
        <f>M39*0.08</f>
        <v>0</v>
      </c>
    </row>
    <row r="41" spans="1:13" x14ac:dyDescent="0.25">
      <c r="A41" s="74"/>
      <c r="B41" s="74"/>
      <c r="C41" s="74" t="s">
        <v>2</v>
      </c>
      <c r="D41" s="52"/>
      <c r="E41" s="41"/>
      <c r="F41" s="41"/>
      <c r="G41" s="80"/>
      <c r="H41" s="80"/>
      <c r="I41" s="80"/>
      <c r="J41" s="80"/>
      <c r="K41" s="80"/>
      <c r="L41" s="80"/>
      <c r="M41" s="80">
        <f>M39+M40</f>
        <v>0</v>
      </c>
    </row>
    <row r="42" spans="1:13" x14ac:dyDescent="0.25">
      <c r="A42" s="74"/>
      <c r="B42" s="74"/>
      <c r="C42" s="74" t="s">
        <v>56</v>
      </c>
      <c r="D42" s="52"/>
      <c r="E42" s="41"/>
      <c r="F42" s="41"/>
      <c r="G42" s="80"/>
      <c r="H42" s="80"/>
      <c r="I42" s="80"/>
      <c r="J42" s="80"/>
      <c r="K42" s="80"/>
      <c r="L42" s="80"/>
      <c r="M42" s="84">
        <f>M41*0.06</f>
        <v>0</v>
      </c>
    </row>
    <row r="43" spans="1:13" x14ac:dyDescent="0.25">
      <c r="A43" s="74"/>
      <c r="B43" s="74"/>
      <c r="C43" s="74" t="s">
        <v>2</v>
      </c>
      <c r="D43" s="52"/>
      <c r="E43" s="41"/>
      <c r="F43" s="41"/>
      <c r="G43" s="80"/>
      <c r="H43" s="80"/>
      <c r="I43" s="80"/>
      <c r="J43" s="80"/>
      <c r="K43" s="80"/>
      <c r="L43" s="80"/>
      <c r="M43" s="80">
        <f>M41+M42</f>
        <v>0</v>
      </c>
    </row>
    <row r="44" spans="1:13" ht="16.5" x14ac:dyDescent="0.3">
      <c r="A44" s="74"/>
      <c r="B44" s="74"/>
      <c r="C44" s="68" t="s">
        <v>46</v>
      </c>
      <c r="D44" s="52"/>
      <c r="E44" s="41"/>
      <c r="F44" s="41"/>
      <c r="G44" s="80"/>
      <c r="H44" s="80"/>
      <c r="I44" s="80"/>
      <c r="J44" s="80"/>
      <c r="K44" s="80"/>
      <c r="L44" s="80"/>
      <c r="M44" s="84">
        <f>M43*0.03</f>
        <v>0</v>
      </c>
    </row>
    <row r="45" spans="1:13" ht="16.5" x14ac:dyDescent="0.3">
      <c r="A45" s="74"/>
      <c r="B45" s="74"/>
      <c r="C45" s="68" t="s">
        <v>2</v>
      </c>
      <c r="D45" s="52"/>
      <c r="E45" s="41"/>
      <c r="F45" s="41"/>
      <c r="G45" s="80"/>
      <c r="H45" s="80"/>
      <c r="I45" s="80"/>
      <c r="J45" s="80"/>
      <c r="K45" s="80"/>
      <c r="L45" s="80"/>
      <c r="M45" s="80">
        <f>M43+M44</f>
        <v>0</v>
      </c>
    </row>
    <row r="46" spans="1:13" ht="16.5" x14ac:dyDescent="0.3">
      <c r="A46" s="74"/>
      <c r="B46" s="74"/>
      <c r="C46" s="68" t="s">
        <v>38</v>
      </c>
      <c r="D46" s="52"/>
      <c r="E46" s="41"/>
      <c r="F46" s="41"/>
      <c r="G46" s="80"/>
      <c r="H46" s="80"/>
      <c r="I46" s="80"/>
      <c r="J46" s="80"/>
      <c r="K46" s="80"/>
      <c r="L46" s="80"/>
      <c r="M46" s="84">
        <f>M45*0.18</f>
        <v>0</v>
      </c>
    </row>
    <row r="47" spans="1:13" ht="28.5" customHeight="1" x14ac:dyDescent="0.3">
      <c r="A47" s="74"/>
      <c r="B47" s="74"/>
      <c r="C47" s="68" t="s">
        <v>2</v>
      </c>
      <c r="D47" s="52"/>
      <c r="E47" s="41"/>
      <c r="F47" s="41"/>
      <c r="G47" s="80"/>
      <c r="H47" s="80"/>
      <c r="I47" s="80"/>
      <c r="J47" s="80"/>
      <c r="K47" s="80"/>
      <c r="L47" s="80"/>
      <c r="M47" s="85">
        <f>M43+M44</f>
        <v>0</v>
      </c>
    </row>
    <row r="108" ht="31.5" customHeight="1" x14ac:dyDescent="0.25"/>
    <row r="109" ht="9" customHeight="1" x14ac:dyDescent="0.25"/>
    <row r="110" hidden="1" x14ac:dyDescent="0.25"/>
    <row r="111" hidden="1" x14ac:dyDescent="0.25"/>
    <row r="112" hidden="1" x14ac:dyDescent="0.25"/>
    <row r="113" hidden="1" x14ac:dyDescent="0.25"/>
    <row r="131" ht="30" customHeight="1" x14ac:dyDescent="0.25"/>
    <row r="137" ht="28.5" customHeight="1" x14ac:dyDescent="0.25"/>
    <row r="138" ht="30.75" customHeight="1" x14ac:dyDescent="0.25"/>
    <row r="139" ht="34.5" customHeight="1" x14ac:dyDescent="0.25"/>
    <row r="167" ht="22.5" customHeight="1" x14ac:dyDescent="0.25"/>
    <row r="170" ht="24" customHeight="1" x14ac:dyDescent="0.25"/>
    <row r="173" ht="24.75" customHeight="1" x14ac:dyDescent="0.25"/>
    <row r="179" ht="30" customHeight="1" x14ac:dyDescent="0.25"/>
    <row r="180" ht="24" customHeight="1" x14ac:dyDescent="0.25"/>
    <row r="182" ht="24.75" customHeight="1" x14ac:dyDescent="0.25"/>
    <row r="183" ht="25.5" customHeight="1" x14ac:dyDescent="0.25"/>
    <row r="184" ht="36" customHeight="1" x14ac:dyDescent="0.25"/>
    <row r="185" ht="27" customHeight="1" x14ac:dyDescent="0.25"/>
    <row r="186" ht="25.5" customHeight="1" x14ac:dyDescent="0.25"/>
    <row r="187" ht="21.75" customHeight="1" x14ac:dyDescent="0.25"/>
    <row r="188" ht="26.25" customHeight="1" x14ac:dyDescent="0.25"/>
    <row r="189" ht="24" customHeight="1" x14ac:dyDescent="0.25"/>
    <row r="190" ht="36" customHeight="1" x14ac:dyDescent="0.25"/>
    <row r="191" ht="29.25" customHeight="1" x14ac:dyDescent="0.25"/>
    <row r="192" ht="24.75" customHeight="1" x14ac:dyDescent="0.25"/>
    <row r="193" ht="24.75" customHeight="1" x14ac:dyDescent="0.25"/>
    <row r="194" ht="21.75" customHeight="1" x14ac:dyDescent="0.25"/>
    <row r="195" ht="25.5" customHeight="1" x14ac:dyDescent="0.25"/>
    <row r="196" ht="28.5" customHeight="1" x14ac:dyDescent="0.25"/>
    <row r="197" ht="27" customHeight="1" x14ac:dyDescent="0.25"/>
    <row r="198" ht="24.75" customHeight="1" x14ac:dyDescent="0.25"/>
    <row r="199" ht="26.25" customHeight="1" x14ac:dyDescent="0.25"/>
    <row r="200" ht="24" customHeight="1" x14ac:dyDescent="0.25"/>
    <row r="202" ht="24.75" customHeight="1" x14ac:dyDescent="0.25"/>
    <row r="213" ht="25.5" customHeight="1" x14ac:dyDescent="0.25"/>
    <row r="214" ht="25.5" customHeight="1" x14ac:dyDescent="0.25"/>
    <row r="215" ht="24" customHeight="1" x14ac:dyDescent="0.25"/>
    <row r="216" ht="26.25" customHeight="1" x14ac:dyDescent="0.25"/>
    <row r="230" ht="23.25" customHeight="1" x14ac:dyDescent="0.25"/>
    <row r="257" ht="24.75" customHeight="1" x14ac:dyDescent="0.25"/>
    <row r="258" ht="26.25" customHeight="1" x14ac:dyDescent="0.25"/>
    <row r="259" ht="24" customHeight="1" x14ac:dyDescent="0.25"/>
    <row r="260" ht="21.75" customHeight="1" x14ac:dyDescent="0.25"/>
    <row r="261" ht="26.25" customHeight="1" x14ac:dyDescent="0.25"/>
    <row r="454" ht="22.5" customHeight="1" x14ac:dyDescent="0.25"/>
    <row r="455" ht="18" customHeight="1" x14ac:dyDescent="0.25"/>
    <row r="456" ht="18" customHeight="1" x14ac:dyDescent="0.25"/>
    <row r="457" ht="23.25" customHeight="1" x14ac:dyDescent="0.25"/>
    <row r="458" ht="28.5" customHeight="1" x14ac:dyDescent="0.25"/>
    <row r="459" ht="23.25" customHeight="1" x14ac:dyDescent="0.25"/>
    <row r="460" ht="25.5" customHeight="1" x14ac:dyDescent="0.25"/>
    <row r="461" ht="25.5" customHeight="1" x14ac:dyDescent="0.25"/>
    <row r="462" ht="25.5" customHeight="1" x14ac:dyDescent="0.25"/>
    <row r="463" ht="25.5" customHeight="1" x14ac:dyDescent="0.25"/>
    <row r="464" ht="25.5" customHeight="1" x14ac:dyDescent="0.25"/>
    <row r="465" ht="25.5" customHeight="1" x14ac:dyDescent="0.25"/>
    <row r="466" ht="25.5" customHeight="1" x14ac:dyDescent="0.25"/>
    <row r="467" ht="25.5" customHeight="1" x14ac:dyDescent="0.25"/>
    <row r="468" ht="36.75" customHeight="1" x14ac:dyDescent="0.25"/>
    <row r="469" ht="23.25" customHeight="1" x14ac:dyDescent="0.25"/>
    <row r="470" ht="31.5" customHeight="1" x14ac:dyDescent="0.25"/>
    <row r="471" ht="23.25" customHeight="1" x14ac:dyDescent="0.25"/>
    <row r="472" ht="23.25" customHeight="1" x14ac:dyDescent="0.25"/>
    <row r="473" ht="18.75" customHeight="1" x14ac:dyDescent="0.25"/>
    <row r="474" ht="21.75" customHeight="1" x14ac:dyDescent="0.25"/>
    <row r="475" ht="23.25" customHeight="1" x14ac:dyDescent="0.25"/>
    <row r="476" ht="18" customHeight="1" x14ac:dyDescent="0.25"/>
    <row r="477" ht="23.25" customHeight="1" x14ac:dyDescent="0.25"/>
    <row r="478" ht="17.25" customHeight="1" x14ac:dyDescent="0.25"/>
    <row r="479" ht="21.75" customHeight="1" x14ac:dyDescent="0.25"/>
    <row r="480" ht="23.25" customHeight="1" x14ac:dyDescent="0.25"/>
    <row r="481" ht="23.25" customHeight="1" x14ac:dyDescent="0.25"/>
    <row r="482" ht="23.25" customHeight="1" x14ac:dyDescent="0.25"/>
    <row r="483" ht="23.25" customHeight="1" x14ac:dyDescent="0.25"/>
    <row r="484" ht="23.25" customHeight="1" x14ac:dyDescent="0.25"/>
    <row r="485" ht="23.25" customHeight="1" x14ac:dyDescent="0.25"/>
    <row r="486" ht="23.25" customHeight="1" x14ac:dyDescent="0.25"/>
    <row r="487" ht="23.25" customHeight="1" x14ac:dyDescent="0.25"/>
    <row r="488" ht="23.25" customHeight="1" x14ac:dyDescent="0.25"/>
    <row r="489" ht="23.25" customHeight="1" x14ac:dyDescent="0.25"/>
    <row r="490" ht="20.25" customHeight="1" x14ac:dyDescent="0.25"/>
    <row r="491" ht="20.25" customHeight="1" x14ac:dyDescent="0.25"/>
    <row r="507" ht="18.75" customHeight="1" x14ac:dyDescent="0.25"/>
    <row r="508" ht="11.25" customHeight="1" x14ac:dyDescent="0.25"/>
    <row r="547" ht="15.75" customHeight="1" x14ac:dyDescent="0.25"/>
    <row r="548" ht="15.75" customHeight="1" x14ac:dyDescent="0.25"/>
    <row r="549" ht="15.75" customHeight="1" x14ac:dyDescent="0.25"/>
    <row r="550" ht="15" customHeight="1" x14ac:dyDescent="0.25"/>
    <row r="551" ht="15" customHeight="1" x14ac:dyDescent="0.25"/>
    <row r="578" spans="15:15" ht="16.5" x14ac:dyDescent="0.25">
      <c r="O578" s="8"/>
    </row>
    <row r="579" spans="15:15" ht="16.5" x14ac:dyDescent="0.25">
      <c r="O579" s="9"/>
    </row>
    <row r="580" spans="15:15" ht="16.5" x14ac:dyDescent="0.25">
      <c r="O580" s="10"/>
    </row>
    <row r="581" spans="15:15" ht="16.5" x14ac:dyDescent="0.25">
      <c r="O581" s="3"/>
    </row>
    <row r="582" spans="15:15" ht="16.5" x14ac:dyDescent="0.25">
      <c r="O582" s="2"/>
    </row>
    <row r="583" spans="15:15" ht="16.5" x14ac:dyDescent="0.25">
      <c r="O583" s="2"/>
    </row>
    <row r="584" spans="15:15" ht="16.5" x14ac:dyDescent="0.25">
      <c r="O584" s="2"/>
    </row>
    <row r="585" spans="15:15" ht="16.5" x14ac:dyDescent="0.3">
      <c r="O585" s="17"/>
    </row>
    <row r="586" spans="15:15" ht="16.5" x14ac:dyDescent="0.3">
      <c r="O586" s="17"/>
    </row>
    <row r="587" spans="15:15" ht="16.5" x14ac:dyDescent="0.3">
      <c r="O587" s="17"/>
    </row>
    <row r="588" spans="15:15" ht="16.5" x14ac:dyDescent="0.3">
      <c r="O588" s="17"/>
    </row>
    <row r="589" spans="15:15" ht="16.5" x14ac:dyDescent="0.3">
      <c r="O589" s="17"/>
    </row>
    <row r="590" spans="15:15" ht="16.5" x14ac:dyDescent="0.3">
      <c r="O590" s="17"/>
    </row>
    <row r="591" spans="15:15" ht="16.5" x14ac:dyDescent="0.3">
      <c r="O591" s="17"/>
    </row>
    <row r="592" spans="15:15" ht="16.5" x14ac:dyDescent="0.3">
      <c r="O592" s="19"/>
    </row>
    <row r="593" spans="15:15" ht="16.5" x14ac:dyDescent="0.3">
      <c r="O593" s="19"/>
    </row>
    <row r="594" spans="15:15" ht="16.5" x14ac:dyDescent="0.3">
      <c r="O594" s="17"/>
    </row>
    <row r="595" spans="15:15" ht="16.5" x14ac:dyDescent="0.3">
      <c r="O595" s="1"/>
    </row>
    <row r="596" spans="15:15" ht="16.5" x14ac:dyDescent="0.3">
      <c r="O596" s="17"/>
    </row>
    <row r="597" spans="15:15" ht="16.5" x14ac:dyDescent="0.3">
      <c r="O597" s="16"/>
    </row>
    <row r="598" spans="15:15" ht="16.5" x14ac:dyDescent="0.3">
      <c r="O598" s="16"/>
    </row>
    <row r="599" spans="15:15" ht="16.5" x14ac:dyDescent="0.3">
      <c r="O599" s="16"/>
    </row>
    <row r="600" spans="15:15" ht="16.5" x14ac:dyDescent="0.3">
      <c r="O600" s="16"/>
    </row>
    <row r="601" spans="15:15" ht="16.5" x14ac:dyDescent="0.3">
      <c r="O601" s="16"/>
    </row>
    <row r="602" spans="15:15" ht="16.5" x14ac:dyDescent="0.3">
      <c r="O602" s="16"/>
    </row>
    <row r="603" spans="15:15" ht="16.5" x14ac:dyDescent="0.3">
      <c r="O603" s="16"/>
    </row>
    <row r="604" spans="15:15" ht="16.5" x14ac:dyDescent="0.3">
      <c r="O604" s="16"/>
    </row>
    <row r="605" spans="15:15" x14ac:dyDescent="0.25">
      <c r="O605" s="20"/>
    </row>
    <row r="606" spans="15:15" x14ac:dyDescent="0.25">
      <c r="O606" s="20"/>
    </row>
    <row r="607" spans="15:15" ht="16.5" x14ac:dyDescent="0.3">
      <c r="O607" s="16"/>
    </row>
    <row r="608" spans="15:15" ht="16.5" x14ac:dyDescent="0.3">
      <c r="O608" s="16"/>
    </row>
    <row r="609" spans="15:15" ht="16.5" x14ac:dyDescent="0.3">
      <c r="O609" s="16"/>
    </row>
    <row r="610" spans="15:15" ht="16.5" x14ac:dyDescent="0.3">
      <c r="O610" s="16"/>
    </row>
    <row r="611" spans="15:15" ht="16.5" x14ac:dyDescent="0.3">
      <c r="O611" s="16"/>
    </row>
    <row r="612" spans="15:15" ht="16.5" x14ac:dyDescent="0.3">
      <c r="O612" s="16"/>
    </row>
    <row r="613" spans="15:15" ht="16.5" x14ac:dyDescent="0.3">
      <c r="O613" s="16"/>
    </row>
    <row r="614" spans="15:15" ht="16.5" x14ac:dyDescent="0.3">
      <c r="O614" s="16"/>
    </row>
    <row r="615" spans="15:15" ht="16.5" x14ac:dyDescent="0.3">
      <c r="O615" s="15"/>
    </row>
    <row r="616" spans="15:15" ht="16.5" x14ac:dyDescent="0.25">
      <c r="O616" s="44"/>
    </row>
    <row r="617" spans="15:15" ht="16.5" x14ac:dyDescent="0.25">
      <c r="O617" s="44"/>
    </row>
    <row r="618" spans="15:15" ht="16.5" x14ac:dyDescent="0.25">
      <c r="O618" s="34"/>
    </row>
    <row r="619" spans="15:15" ht="16.5" x14ac:dyDescent="0.3">
      <c r="O619" s="16"/>
    </row>
    <row r="620" spans="15:15" ht="16.5" x14ac:dyDescent="0.3">
      <c r="O620" s="16"/>
    </row>
    <row r="621" spans="15:15" ht="16.5" x14ac:dyDescent="0.3">
      <c r="O621" s="16"/>
    </row>
    <row r="622" spans="15:15" ht="16.5" x14ac:dyDescent="0.3">
      <c r="O622" s="16"/>
    </row>
    <row r="623" spans="15:15" ht="16.5" x14ac:dyDescent="0.3">
      <c r="O623" s="16"/>
    </row>
    <row r="624" spans="15:15" ht="16.5" x14ac:dyDescent="0.3">
      <c r="O624" s="16"/>
    </row>
    <row r="625" spans="15:15" ht="16.5" x14ac:dyDescent="0.3">
      <c r="O625" s="16"/>
    </row>
    <row r="626" spans="15:15" ht="16.5" x14ac:dyDescent="0.3">
      <c r="O626" s="16"/>
    </row>
    <row r="627" spans="15:15" ht="16.5" x14ac:dyDescent="0.3">
      <c r="O627" s="16"/>
    </row>
    <row r="628" spans="15:15" ht="16.5" x14ac:dyDescent="0.3">
      <c r="O628" s="16"/>
    </row>
    <row r="629" spans="15:15" ht="16.5" x14ac:dyDescent="0.3">
      <c r="O629" s="16"/>
    </row>
    <row r="630" spans="15:15" ht="16.5" x14ac:dyDescent="0.3">
      <c r="O630" s="16"/>
    </row>
    <row r="631" spans="15:15" ht="16.5" x14ac:dyDescent="0.3">
      <c r="O631" s="16"/>
    </row>
    <row r="632" spans="15:15" ht="16.5" x14ac:dyDescent="0.3">
      <c r="O632" s="16"/>
    </row>
    <row r="633" spans="15:15" ht="16.5" x14ac:dyDescent="0.3">
      <c r="O633" s="16"/>
    </row>
    <row r="634" spans="15:15" ht="16.5" x14ac:dyDescent="0.3">
      <c r="O634" s="16"/>
    </row>
    <row r="635" spans="15:15" ht="16.5" x14ac:dyDescent="0.3">
      <c r="O635" s="16"/>
    </row>
    <row r="636" spans="15:15" ht="16.5" x14ac:dyDescent="0.3">
      <c r="O636" s="16"/>
    </row>
    <row r="637" spans="15:15" ht="16.5" x14ac:dyDescent="0.3">
      <c r="O637" s="16"/>
    </row>
    <row r="638" spans="15:15" ht="16.5" x14ac:dyDescent="0.3">
      <c r="O638" s="16"/>
    </row>
    <row r="639" spans="15:15" ht="16.5" x14ac:dyDescent="0.3">
      <c r="O639" s="16"/>
    </row>
    <row r="640" spans="15:15" ht="16.5" x14ac:dyDescent="0.3">
      <c r="O640" s="16"/>
    </row>
    <row r="641" spans="15:15" ht="16.5" x14ac:dyDescent="0.3">
      <c r="O641" s="16"/>
    </row>
    <row r="642" spans="15:15" ht="16.5" x14ac:dyDescent="0.3">
      <c r="O642" s="16"/>
    </row>
    <row r="643" spans="15:15" ht="16.5" x14ac:dyDescent="0.3">
      <c r="O643" s="16"/>
    </row>
    <row r="644" spans="15:15" ht="16.5" x14ac:dyDescent="0.3">
      <c r="O644" s="16"/>
    </row>
    <row r="645" spans="15:15" ht="16.5" x14ac:dyDescent="0.3">
      <c r="O645" s="16"/>
    </row>
    <row r="646" spans="15:15" ht="16.5" x14ac:dyDescent="0.3">
      <c r="O646" s="16"/>
    </row>
    <row r="647" spans="15:15" ht="16.5" x14ac:dyDescent="0.3">
      <c r="O647" s="16"/>
    </row>
    <row r="648" spans="15:15" ht="16.5" x14ac:dyDescent="0.3">
      <c r="O648" s="16"/>
    </row>
    <row r="649" spans="15:15" ht="16.5" x14ac:dyDescent="0.3">
      <c r="O649" s="16"/>
    </row>
    <row r="650" spans="15:15" ht="16.5" x14ac:dyDescent="0.3">
      <c r="O650" s="16"/>
    </row>
    <row r="651" spans="15:15" ht="16.5" x14ac:dyDescent="0.3">
      <c r="O651" s="16"/>
    </row>
    <row r="652" spans="15:15" x14ac:dyDescent="0.25">
      <c r="O652" s="46"/>
    </row>
    <row r="653" spans="15:15" x14ac:dyDescent="0.25">
      <c r="O653" s="35"/>
    </row>
    <row r="654" spans="15:15" ht="16.5" x14ac:dyDescent="0.3">
      <c r="O654" s="45"/>
    </row>
    <row r="655" spans="15:15" ht="16.5" x14ac:dyDescent="0.3">
      <c r="O655" s="33"/>
    </row>
    <row r="656" spans="15:15" ht="16.5" x14ac:dyDescent="0.3">
      <c r="O656" s="33"/>
    </row>
    <row r="657" spans="15:15" x14ac:dyDescent="0.25">
      <c r="O657" s="87"/>
    </row>
    <row r="658" spans="15:15" x14ac:dyDescent="0.25">
      <c r="O658" s="87"/>
    </row>
    <row r="659" spans="15:15" x14ac:dyDescent="0.25">
      <c r="O659" s="87"/>
    </row>
    <row r="660" spans="15:15" x14ac:dyDescent="0.25">
      <c r="O660" s="87"/>
    </row>
    <row r="661" spans="15:15" ht="16.5" x14ac:dyDescent="0.25">
      <c r="O661" s="4"/>
    </row>
    <row r="662" spans="15:15" ht="16.5" x14ac:dyDescent="0.25">
      <c r="O662" s="4"/>
    </row>
    <row r="663" spans="15:15" ht="16.5" x14ac:dyDescent="0.25">
      <c r="O663" s="4"/>
    </row>
    <row r="664" spans="15:15" ht="16.5" x14ac:dyDescent="0.25">
      <c r="O664" s="4"/>
    </row>
    <row r="665" spans="15:15" ht="16.5" x14ac:dyDescent="0.25">
      <c r="O665" s="4"/>
    </row>
    <row r="666" spans="15:15" ht="16.5" x14ac:dyDescent="0.25">
      <c r="O666" s="4"/>
    </row>
    <row r="667" spans="15:15" ht="16.5" x14ac:dyDescent="0.25">
      <c r="O667" s="4"/>
    </row>
    <row r="668" spans="15:15" ht="16.5" x14ac:dyDescent="0.25">
      <c r="O668" s="4"/>
    </row>
    <row r="669" spans="15:15" ht="16.5" x14ac:dyDescent="0.25">
      <c r="O669" s="4"/>
    </row>
    <row r="670" spans="15:15" ht="16.5" x14ac:dyDescent="0.25">
      <c r="O670" s="7"/>
    </row>
    <row r="671" spans="15:15" ht="16.5" x14ac:dyDescent="0.25">
      <c r="O671" s="4"/>
    </row>
    <row r="672" spans="15:15" ht="16.5" x14ac:dyDescent="0.25">
      <c r="O672" s="7"/>
    </row>
    <row r="673" spans="15:15" ht="16.5" x14ac:dyDescent="0.25">
      <c r="O673" s="4"/>
    </row>
    <row r="674" spans="15:15" ht="16.5" x14ac:dyDescent="0.25">
      <c r="O674" s="7"/>
    </row>
    <row r="675" spans="15:15" ht="16.5" x14ac:dyDescent="0.25">
      <c r="O675" s="12"/>
    </row>
    <row r="676" spans="15:15" ht="16.5" x14ac:dyDescent="0.25">
      <c r="O676" s="21"/>
    </row>
    <row r="677" spans="15:15" ht="16.5" x14ac:dyDescent="0.25">
      <c r="O677" s="4"/>
    </row>
    <row r="678" spans="15:15" x14ac:dyDescent="0.25">
      <c r="O678" s="18"/>
    </row>
    <row r="679" spans="15:15" x14ac:dyDescent="0.25">
      <c r="O679" s="18"/>
    </row>
    <row r="680" spans="15:15" x14ac:dyDescent="0.25">
      <c r="O680" s="18"/>
    </row>
    <row r="681" spans="15:15" x14ac:dyDescent="0.25">
      <c r="O681" s="18"/>
    </row>
    <row r="682" spans="15:15" x14ac:dyDescent="0.25">
      <c r="O682" s="18"/>
    </row>
    <row r="683" spans="15:15" x14ac:dyDescent="0.25">
      <c r="O683" s="18"/>
    </row>
    <row r="684" spans="15:15" x14ac:dyDescent="0.25">
      <c r="O684" s="18"/>
    </row>
    <row r="685" spans="15:15" x14ac:dyDescent="0.25">
      <c r="O685" s="18"/>
    </row>
    <row r="686" spans="15:15" x14ac:dyDescent="0.25">
      <c r="O686" s="18"/>
    </row>
    <row r="687" spans="15:15" x14ac:dyDescent="0.25">
      <c r="O687" s="18"/>
    </row>
    <row r="688" spans="15:15" x14ac:dyDescent="0.25">
      <c r="O688" s="18"/>
    </row>
    <row r="689" spans="15:15" ht="16.5" x14ac:dyDescent="0.3">
      <c r="O689" s="16"/>
    </row>
    <row r="690" spans="15:15" ht="16.5" x14ac:dyDescent="0.3">
      <c r="O690" s="16"/>
    </row>
    <row r="691" spans="15:15" ht="16.5" x14ac:dyDescent="0.3">
      <c r="O691" s="1"/>
    </row>
    <row r="692" spans="15:15" ht="16.5" x14ac:dyDescent="0.3">
      <c r="O692" s="1"/>
    </row>
    <row r="693" spans="15:15" ht="16.5" x14ac:dyDescent="0.3">
      <c r="O693" s="1"/>
    </row>
    <row r="694" spans="15:15" ht="16.5" x14ac:dyDescent="0.3">
      <c r="O694" s="1"/>
    </row>
    <row r="695" spans="15:15" ht="16.5" x14ac:dyDescent="0.3">
      <c r="O695" s="1"/>
    </row>
    <row r="696" spans="15:15" ht="16.5" x14ac:dyDescent="0.3">
      <c r="O696" s="1"/>
    </row>
    <row r="697" spans="15:15" ht="16.5" x14ac:dyDescent="0.3">
      <c r="O697" s="1"/>
    </row>
    <row r="698" spans="15:15" ht="16.5" x14ac:dyDescent="0.3">
      <c r="O698" s="1"/>
    </row>
    <row r="699" spans="15:15" ht="16.5" x14ac:dyDescent="0.3">
      <c r="O699" s="1"/>
    </row>
    <row r="700" spans="15:15" ht="16.5" x14ac:dyDescent="0.3">
      <c r="O700" s="1"/>
    </row>
    <row r="701" spans="15:15" ht="16.5" x14ac:dyDescent="0.3">
      <c r="O701" s="1"/>
    </row>
    <row r="702" spans="15:15" ht="16.5" x14ac:dyDescent="0.3">
      <c r="O702" s="1"/>
    </row>
    <row r="703" spans="15:15" ht="16.5" x14ac:dyDescent="0.3">
      <c r="O703" s="1"/>
    </row>
    <row r="704" spans="15:15" ht="16.5" x14ac:dyDescent="0.3">
      <c r="O704" s="1"/>
    </row>
    <row r="705" spans="15:15" ht="16.5" x14ac:dyDescent="0.3">
      <c r="O705" s="1"/>
    </row>
    <row r="706" spans="15:15" ht="16.5" x14ac:dyDescent="0.3">
      <c r="O706" s="1"/>
    </row>
    <row r="707" spans="15:15" ht="16.5" x14ac:dyDescent="0.3">
      <c r="O707" s="1"/>
    </row>
    <row r="708" spans="15:15" x14ac:dyDescent="0.25">
      <c r="O708" s="18"/>
    </row>
    <row r="709" spans="15:15" x14ac:dyDescent="0.25">
      <c r="O709" s="18"/>
    </row>
    <row r="710" spans="15:15" x14ac:dyDescent="0.25">
      <c r="O710" s="18"/>
    </row>
    <row r="711" spans="15:15" x14ac:dyDescent="0.25">
      <c r="O711" s="18"/>
    </row>
    <row r="712" spans="15:15" x14ac:dyDescent="0.25">
      <c r="O712" s="18"/>
    </row>
    <row r="713" spans="15:15" x14ac:dyDescent="0.25">
      <c r="O713" s="18"/>
    </row>
    <row r="714" spans="15:15" x14ac:dyDescent="0.25">
      <c r="O714" s="18"/>
    </row>
    <row r="715" spans="15:15" ht="16.5" x14ac:dyDescent="0.3">
      <c r="O715" s="1"/>
    </row>
    <row r="716" spans="15:15" x14ac:dyDescent="0.25">
      <c r="O716" s="18"/>
    </row>
    <row r="717" spans="15:15" x14ac:dyDescent="0.25">
      <c r="O717" s="14"/>
    </row>
    <row r="718" spans="15:15" ht="16.5" x14ac:dyDescent="0.3">
      <c r="O718" s="1"/>
    </row>
    <row r="719" spans="15:15" ht="16.5" x14ac:dyDescent="0.3">
      <c r="O719" s="22"/>
    </row>
    <row r="720" spans="15:15" ht="16.5" x14ac:dyDescent="0.3">
      <c r="O720" s="22"/>
    </row>
    <row r="721" spans="15:15" ht="16.5" x14ac:dyDescent="0.3">
      <c r="O721" s="22"/>
    </row>
    <row r="722" spans="15:15" ht="16.5" x14ac:dyDescent="0.3">
      <c r="O722" s="22"/>
    </row>
    <row r="723" spans="15:15" ht="16.5" x14ac:dyDescent="0.3">
      <c r="O723" s="22"/>
    </row>
    <row r="724" spans="15:15" ht="16.5" x14ac:dyDescent="0.3">
      <c r="O724" s="23"/>
    </row>
    <row r="725" spans="15:15" ht="16.5" x14ac:dyDescent="0.3">
      <c r="O725" s="23"/>
    </row>
    <row r="726" spans="15:15" ht="16.5" x14ac:dyDescent="0.3">
      <c r="O726" s="23"/>
    </row>
    <row r="727" spans="15:15" ht="16.5" x14ac:dyDescent="0.3">
      <c r="O727" s="23"/>
    </row>
    <row r="728" spans="15:15" ht="16.5" x14ac:dyDescent="0.3">
      <c r="O728" s="23"/>
    </row>
    <row r="729" spans="15:15" ht="16.5" x14ac:dyDescent="0.3">
      <c r="O729" s="23"/>
    </row>
    <row r="730" spans="15:15" ht="16.5" x14ac:dyDescent="0.3">
      <c r="O730" s="23"/>
    </row>
    <row r="731" spans="15:15" ht="16.5" x14ac:dyDescent="0.3">
      <c r="O731" s="23"/>
    </row>
    <row r="732" spans="15:15" ht="16.5" x14ac:dyDescent="0.3">
      <c r="O732" s="23"/>
    </row>
    <row r="733" spans="15:15" ht="16.5" x14ac:dyDescent="0.3">
      <c r="O733" s="23"/>
    </row>
    <row r="734" spans="15:15" ht="16.5" x14ac:dyDescent="0.3">
      <c r="O734" s="23"/>
    </row>
    <row r="735" spans="15:15" ht="16.5" x14ac:dyDescent="0.3">
      <c r="O735" s="23"/>
    </row>
    <row r="736" spans="15:15" ht="16.5" x14ac:dyDescent="0.3">
      <c r="O736" s="23"/>
    </row>
    <row r="737" spans="15:15" ht="16.5" x14ac:dyDescent="0.3">
      <c r="O737" s="23"/>
    </row>
    <row r="738" spans="15:15" ht="16.5" x14ac:dyDescent="0.3">
      <c r="O738" s="23"/>
    </row>
    <row r="739" spans="15:15" ht="16.5" x14ac:dyDescent="0.3">
      <c r="O739" s="23"/>
    </row>
    <row r="740" spans="15:15" ht="16.5" x14ac:dyDescent="0.3">
      <c r="O740" s="23"/>
    </row>
    <row r="741" spans="15:15" x14ac:dyDescent="0.25">
      <c r="O741" s="24"/>
    </row>
    <row r="742" spans="15:15" x14ac:dyDescent="0.25">
      <c r="O742" s="24"/>
    </row>
    <row r="743" spans="15:15" x14ac:dyDescent="0.25">
      <c r="O743" s="24"/>
    </row>
    <row r="744" spans="15:15" x14ac:dyDescent="0.25">
      <c r="O744" s="24"/>
    </row>
    <row r="745" spans="15:15" x14ac:dyDescent="0.25">
      <c r="O745" s="24"/>
    </row>
    <row r="746" spans="15:15" x14ac:dyDescent="0.25">
      <c r="O746" s="24"/>
    </row>
    <row r="747" spans="15:15" x14ac:dyDescent="0.25">
      <c r="O747" s="24"/>
    </row>
    <row r="748" spans="15:15" x14ac:dyDescent="0.25">
      <c r="O748" s="24"/>
    </row>
    <row r="749" spans="15:15" x14ac:dyDescent="0.25">
      <c r="O749" s="24"/>
    </row>
    <row r="750" spans="15:15" x14ac:dyDescent="0.25">
      <c r="O750" s="24"/>
    </row>
    <row r="751" spans="15:15" x14ac:dyDescent="0.25">
      <c r="O751" s="24"/>
    </row>
    <row r="752" spans="15:15" x14ac:dyDescent="0.25">
      <c r="O752" s="24"/>
    </row>
    <row r="753" spans="15:15" x14ac:dyDescent="0.25">
      <c r="O753" s="24"/>
    </row>
    <row r="754" spans="15:15" x14ac:dyDescent="0.25">
      <c r="O754" s="24"/>
    </row>
    <row r="755" spans="15:15" x14ac:dyDescent="0.25">
      <c r="O755" s="24"/>
    </row>
    <row r="756" spans="15:15" x14ac:dyDescent="0.25">
      <c r="O756" s="24"/>
    </row>
    <row r="757" spans="15:15" x14ac:dyDescent="0.25">
      <c r="O757" s="24"/>
    </row>
    <row r="758" spans="15:15" x14ac:dyDescent="0.25">
      <c r="O758" s="24"/>
    </row>
    <row r="759" spans="15:15" x14ac:dyDescent="0.25">
      <c r="O759" s="24"/>
    </row>
    <row r="760" spans="15:15" x14ac:dyDescent="0.25">
      <c r="O760" s="24"/>
    </row>
    <row r="761" spans="15:15" x14ac:dyDescent="0.25">
      <c r="O761" s="24"/>
    </row>
    <row r="762" spans="15:15" x14ac:dyDescent="0.25">
      <c r="O762" s="24"/>
    </row>
    <row r="763" spans="15:15" x14ac:dyDescent="0.25">
      <c r="O763" s="24"/>
    </row>
    <row r="764" spans="15:15" x14ac:dyDescent="0.25">
      <c r="O764" s="24"/>
    </row>
    <row r="765" spans="15:15" x14ac:dyDescent="0.25">
      <c r="O765" s="24"/>
    </row>
    <row r="766" spans="15:15" x14ac:dyDescent="0.25">
      <c r="O766" s="24"/>
    </row>
    <row r="767" spans="15:15" x14ac:dyDescent="0.25">
      <c r="O767" s="24"/>
    </row>
    <row r="768" spans="15:15" x14ac:dyDescent="0.25">
      <c r="O768" s="24"/>
    </row>
    <row r="769" spans="15:15" x14ac:dyDescent="0.25">
      <c r="O769" s="24"/>
    </row>
    <row r="770" spans="15:15" x14ac:dyDescent="0.25">
      <c r="O770" s="24"/>
    </row>
    <row r="771" spans="15:15" x14ac:dyDescent="0.25">
      <c r="O771" s="24"/>
    </row>
    <row r="772" spans="15:15" x14ac:dyDescent="0.25">
      <c r="O772" s="24"/>
    </row>
    <row r="773" spans="15:15" x14ac:dyDescent="0.25">
      <c r="O773" s="24"/>
    </row>
    <row r="774" spans="15:15" x14ac:dyDescent="0.25">
      <c r="O774" s="24"/>
    </row>
    <row r="775" spans="15:15" x14ac:dyDescent="0.25">
      <c r="O775" s="24"/>
    </row>
    <row r="776" spans="15:15" x14ac:dyDescent="0.25">
      <c r="O776" s="24"/>
    </row>
    <row r="777" spans="15:15" x14ac:dyDescent="0.25">
      <c r="O777" s="24"/>
    </row>
    <row r="778" spans="15:15" x14ac:dyDescent="0.25">
      <c r="O778" s="24"/>
    </row>
    <row r="779" spans="15:15" x14ac:dyDescent="0.25">
      <c r="O779" s="24"/>
    </row>
    <row r="780" spans="15:15" x14ac:dyDescent="0.25">
      <c r="O780" s="24"/>
    </row>
    <row r="781" spans="15:15" x14ac:dyDescent="0.25">
      <c r="O781" s="24"/>
    </row>
    <row r="782" spans="15:15" x14ac:dyDescent="0.25">
      <c r="O782" s="24"/>
    </row>
    <row r="783" spans="15:15" x14ac:dyDescent="0.25">
      <c r="O783" s="24"/>
    </row>
    <row r="784" spans="15:15" x14ac:dyDescent="0.25">
      <c r="O784" s="24"/>
    </row>
    <row r="785" spans="15:15" x14ac:dyDescent="0.25">
      <c r="O785" s="24"/>
    </row>
    <row r="786" spans="15:15" x14ac:dyDescent="0.25">
      <c r="O786" s="11"/>
    </row>
    <row r="787" spans="15:15" x14ac:dyDescent="0.25">
      <c r="O787" s="47"/>
    </row>
    <row r="788" spans="15:15" ht="16.5" x14ac:dyDescent="0.3">
      <c r="O788" s="43"/>
    </row>
    <row r="789" spans="15:15" x14ac:dyDescent="0.25">
      <c r="O789" s="86"/>
    </row>
    <row r="790" spans="15:15" x14ac:dyDescent="0.25">
      <c r="O790" s="86"/>
    </row>
    <row r="791" spans="15:15" x14ac:dyDescent="0.25">
      <c r="O791" s="86"/>
    </row>
    <row r="792" spans="15:15" x14ac:dyDescent="0.25">
      <c r="O792" s="86"/>
    </row>
    <row r="793" spans="15:15" ht="16.5" x14ac:dyDescent="0.3">
      <c r="O793" s="25"/>
    </row>
    <row r="794" spans="15:15" ht="16.5" x14ac:dyDescent="0.3">
      <c r="O794" s="25"/>
    </row>
    <row r="795" spans="15:15" ht="16.5" x14ac:dyDescent="0.3">
      <c r="O795" s="25"/>
    </row>
    <row r="796" spans="15:15" ht="16.5" x14ac:dyDescent="0.3">
      <c r="O796" s="25"/>
    </row>
    <row r="797" spans="15:15" ht="16.5" x14ac:dyDescent="0.3">
      <c r="O797" s="25"/>
    </row>
    <row r="798" spans="15:15" ht="16.5" x14ac:dyDescent="0.3">
      <c r="O798" s="25"/>
    </row>
    <row r="799" spans="15:15" ht="16.5" x14ac:dyDescent="0.3">
      <c r="O799" s="25"/>
    </row>
    <row r="800" spans="15:15" ht="16.5" x14ac:dyDescent="0.3">
      <c r="O800" s="25"/>
    </row>
    <row r="801" spans="15:15" ht="16.5" x14ac:dyDescent="0.3">
      <c r="O801" s="25"/>
    </row>
    <row r="802" spans="15:15" ht="16.5" x14ac:dyDescent="0.3">
      <c r="O802" s="25"/>
    </row>
    <row r="803" spans="15:15" ht="16.5" x14ac:dyDescent="0.3">
      <c r="O803" s="25"/>
    </row>
    <row r="804" spans="15:15" ht="16.5" x14ac:dyDescent="0.3">
      <c r="O804" s="25"/>
    </row>
    <row r="805" spans="15:15" ht="16.5" x14ac:dyDescent="0.3">
      <c r="O805" s="25"/>
    </row>
    <row r="806" spans="15:15" ht="16.5" x14ac:dyDescent="0.3">
      <c r="O806" s="25"/>
    </row>
    <row r="807" spans="15:15" ht="16.5" x14ac:dyDescent="0.3">
      <c r="O807" s="25"/>
    </row>
    <row r="808" spans="15:15" ht="16.5" x14ac:dyDescent="0.3">
      <c r="O808" s="25"/>
    </row>
    <row r="809" spans="15:15" ht="16.5" x14ac:dyDescent="0.3">
      <c r="O809" s="25"/>
    </row>
    <row r="810" spans="15:15" ht="16.5" x14ac:dyDescent="0.3">
      <c r="O810" s="25"/>
    </row>
    <row r="811" spans="15:15" ht="16.5" x14ac:dyDescent="0.3">
      <c r="O811" s="25"/>
    </row>
    <row r="812" spans="15:15" ht="16.5" x14ac:dyDescent="0.3">
      <c r="O812" s="25"/>
    </row>
    <row r="813" spans="15:15" ht="16.5" x14ac:dyDescent="0.3">
      <c r="O813" s="25"/>
    </row>
    <row r="814" spans="15:15" ht="16.5" x14ac:dyDescent="0.3">
      <c r="O814" s="25"/>
    </row>
    <row r="815" spans="15:15" ht="16.5" x14ac:dyDescent="0.3">
      <c r="O815" s="25"/>
    </row>
    <row r="816" spans="15:15" ht="16.5" x14ac:dyDescent="0.3">
      <c r="O816" s="25"/>
    </row>
    <row r="817" spans="15:15" ht="16.5" x14ac:dyDescent="0.3">
      <c r="O817" s="25"/>
    </row>
    <row r="818" spans="15:15" ht="16.5" x14ac:dyDescent="0.3">
      <c r="O818" s="25"/>
    </row>
    <row r="819" spans="15:15" ht="16.5" x14ac:dyDescent="0.3">
      <c r="O819" s="25"/>
    </row>
    <row r="820" spans="15:15" ht="16.5" x14ac:dyDescent="0.3">
      <c r="O820" s="25"/>
    </row>
    <row r="821" spans="15:15" ht="16.5" x14ac:dyDescent="0.3">
      <c r="O821" s="25"/>
    </row>
    <row r="822" spans="15:15" ht="16.5" x14ac:dyDescent="0.3">
      <c r="O822" s="19"/>
    </row>
    <row r="823" spans="15:15" ht="16.5" x14ac:dyDescent="0.3">
      <c r="O823" s="25"/>
    </row>
    <row r="824" spans="15:15" ht="16.5" x14ac:dyDescent="0.3">
      <c r="O824" s="19"/>
    </row>
    <row r="825" spans="15:15" ht="16.5" x14ac:dyDescent="0.3">
      <c r="O825" s="25"/>
    </row>
    <row r="826" spans="15:15" ht="16.5" x14ac:dyDescent="0.3">
      <c r="O826" s="19"/>
    </row>
    <row r="827" spans="15:15" ht="16.5" x14ac:dyDescent="0.3">
      <c r="O827" s="25"/>
    </row>
    <row r="828" spans="15:15" ht="16.5" x14ac:dyDescent="0.3">
      <c r="O828" s="19"/>
    </row>
    <row r="829" spans="15:15" ht="16.5" x14ac:dyDescent="0.3">
      <c r="O829" s="25"/>
    </row>
    <row r="830" spans="15:15" ht="16.5" x14ac:dyDescent="0.3">
      <c r="O830" s="1"/>
    </row>
    <row r="831" spans="15:15" ht="16.5" x14ac:dyDescent="0.3">
      <c r="O831" s="25"/>
    </row>
    <row r="832" spans="15:15" ht="16.5" x14ac:dyDescent="0.3">
      <c r="O832" s="1"/>
    </row>
    <row r="833" spans="15:15" ht="16.5" x14ac:dyDescent="0.3">
      <c r="O833" s="1"/>
    </row>
    <row r="834" spans="15:15" ht="16.5" x14ac:dyDescent="0.3">
      <c r="O834" s="1"/>
    </row>
    <row r="835" spans="15:15" ht="16.5" x14ac:dyDescent="0.3">
      <c r="O835" s="1"/>
    </row>
    <row r="836" spans="15:15" ht="16.5" x14ac:dyDescent="0.3">
      <c r="O836" s="1"/>
    </row>
    <row r="837" spans="15:15" ht="16.5" x14ac:dyDescent="0.3">
      <c r="O837" s="1"/>
    </row>
    <row r="838" spans="15:15" ht="16.5" x14ac:dyDescent="0.3">
      <c r="O838" s="1"/>
    </row>
    <row r="839" spans="15:15" ht="16.5" x14ac:dyDescent="0.3">
      <c r="O839" s="1"/>
    </row>
    <row r="840" spans="15:15" ht="16.5" x14ac:dyDescent="0.3">
      <c r="O840" s="1"/>
    </row>
    <row r="841" spans="15:15" ht="16.5" x14ac:dyDescent="0.3">
      <c r="O841" s="1"/>
    </row>
    <row r="842" spans="15:15" ht="16.5" x14ac:dyDescent="0.3">
      <c r="O842" s="1"/>
    </row>
    <row r="843" spans="15:15" x14ac:dyDescent="0.25">
      <c r="O843" s="11"/>
    </row>
    <row r="844" spans="15:15" x14ac:dyDescent="0.25">
      <c r="O844" s="11"/>
    </row>
    <row r="845" spans="15:15" x14ac:dyDescent="0.25">
      <c r="O845" s="11"/>
    </row>
    <row r="846" spans="15:15" x14ac:dyDescent="0.25">
      <c r="O846" s="11"/>
    </row>
    <row r="847" spans="15:15" x14ac:dyDescent="0.25">
      <c r="O847" s="11"/>
    </row>
    <row r="848" spans="15:15" x14ac:dyDescent="0.25">
      <c r="O848" s="11"/>
    </row>
    <row r="849" spans="15:15" x14ac:dyDescent="0.25">
      <c r="O849" s="11"/>
    </row>
    <row r="850" spans="15:15" x14ac:dyDescent="0.25">
      <c r="O850" s="11"/>
    </row>
    <row r="851" spans="15:15" x14ac:dyDescent="0.25">
      <c r="O851" s="11"/>
    </row>
    <row r="852" spans="15:15" x14ac:dyDescent="0.25">
      <c r="O852" s="11"/>
    </row>
    <row r="853" spans="15:15" x14ac:dyDescent="0.25">
      <c r="O853" s="11"/>
    </row>
    <row r="854" spans="15:15" x14ac:dyDescent="0.25">
      <c r="O854" s="11"/>
    </row>
    <row r="855" spans="15:15" x14ac:dyDescent="0.25">
      <c r="O855" s="11"/>
    </row>
    <row r="856" spans="15:15" x14ac:dyDescent="0.25">
      <c r="O856" s="11"/>
    </row>
    <row r="857" spans="15:15" x14ac:dyDescent="0.25">
      <c r="O857" s="11"/>
    </row>
    <row r="858" spans="15:15" x14ac:dyDescent="0.25">
      <c r="O858" s="11"/>
    </row>
    <row r="859" spans="15:15" x14ac:dyDescent="0.25">
      <c r="O859" s="11"/>
    </row>
    <row r="860" spans="15:15" x14ac:dyDescent="0.25">
      <c r="O860" s="11"/>
    </row>
    <row r="861" spans="15:15" x14ac:dyDescent="0.25">
      <c r="O861" s="11"/>
    </row>
    <row r="862" spans="15:15" x14ac:dyDescent="0.25">
      <c r="O862" s="11"/>
    </row>
    <row r="863" spans="15:15" x14ac:dyDescent="0.25">
      <c r="O863" s="11"/>
    </row>
    <row r="864" spans="15:15" x14ac:dyDescent="0.25">
      <c r="O864" s="11"/>
    </row>
    <row r="865" spans="15:15" x14ac:dyDescent="0.25">
      <c r="O865" s="11"/>
    </row>
    <row r="866" spans="15:15" x14ac:dyDescent="0.25">
      <c r="O866" s="11"/>
    </row>
    <row r="867" spans="15:15" x14ac:dyDescent="0.25">
      <c r="O867" s="11"/>
    </row>
    <row r="868" spans="15:15" x14ac:dyDescent="0.25">
      <c r="O868" s="11"/>
    </row>
    <row r="869" spans="15:15" x14ac:dyDescent="0.25">
      <c r="O869" s="11"/>
    </row>
    <row r="870" spans="15:15" x14ac:dyDescent="0.25">
      <c r="O870" s="11"/>
    </row>
    <row r="871" spans="15:15" x14ac:dyDescent="0.25">
      <c r="O871" s="11"/>
    </row>
    <row r="872" spans="15:15" x14ac:dyDescent="0.25">
      <c r="O872" s="11"/>
    </row>
    <row r="873" spans="15:15" x14ac:dyDescent="0.25">
      <c r="O873" s="11"/>
    </row>
    <row r="874" spans="15:15" x14ac:dyDescent="0.25">
      <c r="O874" s="11"/>
    </row>
    <row r="875" spans="15:15" x14ac:dyDescent="0.25">
      <c r="O875" s="11"/>
    </row>
    <row r="876" spans="15:15" x14ac:dyDescent="0.25">
      <c r="O876" s="11"/>
    </row>
    <row r="877" spans="15:15" x14ac:dyDescent="0.25">
      <c r="O877" s="11"/>
    </row>
    <row r="878" spans="15:15" x14ac:dyDescent="0.25">
      <c r="O878" s="11"/>
    </row>
    <row r="879" spans="15:15" x14ac:dyDescent="0.25">
      <c r="O879" s="11"/>
    </row>
    <row r="880" spans="15:15" x14ac:dyDescent="0.25">
      <c r="O880" s="11"/>
    </row>
    <row r="881" spans="15:15" x14ac:dyDescent="0.25">
      <c r="O881" s="11"/>
    </row>
    <row r="882" spans="15:15" ht="15.75" customHeight="1" x14ac:dyDescent="0.25">
      <c r="O882" s="86"/>
    </row>
    <row r="883" spans="15:15" ht="15.75" customHeight="1" x14ac:dyDescent="0.25">
      <c r="O883" s="86"/>
    </row>
    <row r="884" spans="15:15" x14ac:dyDescent="0.25">
      <c r="O884" s="86"/>
    </row>
    <row r="885" spans="15:15" ht="16.5" x14ac:dyDescent="0.3">
      <c r="O885" s="25"/>
    </row>
    <row r="886" spans="15:15" ht="16.5" x14ac:dyDescent="0.3">
      <c r="O886" s="25"/>
    </row>
    <row r="887" spans="15:15" ht="16.5" x14ac:dyDescent="0.3">
      <c r="O887" s="25"/>
    </row>
    <row r="888" spans="15:15" ht="16.5" x14ac:dyDescent="0.3">
      <c r="O888" s="25"/>
    </row>
    <row r="889" spans="15:15" ht="16.5" x14ac:dyDescent="0.3">
      <c r="O889" s="25"/>
    </row>
    <row r="890" spans="15:15" ht="16.5" x14ac:dyDescent="0.3">
      <c r="O890" s="25"/>
    </row>
    <row r="891" spans="15:15" ht="16.5" x14ac:dyDescent="0.3">
      <c r="O891" s="25"/>
    </row>
    <row r="892" spans="15:15" ht="16.5" x14ac:dyDescent="0.3">
      <c r="O892" s="25"/>
    </row>
    <row r="893" spans="15:15" x14ac:dyDescent="0.25">
      <c r="O893" s="26"/>
    </row>
    <row r="894" spans="15:15" x14ac:dyDescent="0.25">
      <c r="O894" s="11"/>
    </row>
    <row r="895" spans="15:15" x14ac:dyDescent="0.25">
      <c r="O895" s="11"/>
    </row>
    <row r="896" spans="15:15" x14ac:dyDescent="0.25">
      <c r="O896" s="11"/>
    </row>
    <row r="897" spans="15:15" x14ac:dyDescent="0.25">
      <c r="O897" s="11"/>
    </row>
    <row r="898" spans="15:15" x14ac:dyDescent="0.25">
      <c r="O898" s="11"/>
    </row>
    <row r="899" spans="15:15" x14ac:dyDescent="0.25">
      <c r="O899" s="11"/>
    </row>
    <row r="900" spans="15:15" x14ac:dyDescent="0.25">
      <c r="O900" s="11"/>
    </row>
    <row r="901" spans="15:15" x14ac:dyDescent="0.25">
      <c r="O901" s="11"/>
    </row>
    <row r="902" spans="15:15" x14ac:dyDescent="0.25">
      <c r="O902" s="11"/>
    </row>
    <row r="903" spans="15:15" x14ac:dyDescent="0.25">
      <c r="O903" s="11"/>
    </row>
    <row r="904" spans="15:15" x14ac:dyDescent="0.25">
      <c r="O904" s="11"/>
    </row>
    <row r="905" spans="15:15" x14ac:dyDescent="0.25">
      <c r="O905" s="11"/>
    </row>
    <row r="906" spans="15:15" x14ac:dyDescent="0.25">
      <c r="O906" s="11"/>
    </row>
    <row r="907" spans="15:15" x14ac:dyDescent="0.25">
      <c r="O907" s="11"/>
    </row>
    <row r="908" spans="15:15" x14ac:dyDescent="0.25">
      <c r="O908" s="11"/>
    </row>
    <row r="909" spans="15:15" x14ac:dyDescent="0.25">
      <c r="O909" s="11"/>
    </row>
    <row r="910" spans="15:15" x14ac:dyDescent="0.25">
      <c r="O910" s="11"/>
    </row>
    <row r="911" spans="15:15" x14ac:dyDescent="0.25">
      <c r="O911" s="11"/>
    </row>
    <row r="912" spans="15:15" x14ac:dyDescent="0.25">
      <c r="O912" s="11"/>
    </row>
    <row r="913" spans="15:15" x14ac:dyDescent="0.25">
      <c r="O913" s="11"/>
    </row>
    <row r="914" spans="15:15" x14ac:dyDescent="0.25">
      <c r="O914" s="11"/>
    </row>
    <row r="915" spans="15:15" x14ac:dyDescent="0.25">
      <c r="O915" s="11"/>
    </row>
    <row r="916" spans="15:15" x14ac:dyDescent="0.25">
      <c r="O916" s="11"/>
    </row>
    <row r="917" spans="15:15" x14ac:dyDescent="0.25">
      <c r="O917" s="11"/>
    </row>
    <row r="918" spans="15:15" x14ac:dyDescent="0.25">
      <c r="O918" s="11"/>
    </row>
    <row r="919" spans="15:15" x14ac:dyDescent="0.25">
      <c r="O919" s="11"/>
    </row>
    <row r="920" spans="15:15" x14ac:dyDescent="0.25">
      <c r="O920" s="11"/>
    </row>
    <row r="921" spans="15:15" x14ac:dyDescent="0.25">
      <c r="O921" s="11"/>
    </row>
    <row r="922" spans="15:15" x14ac:dyDescent="0.25">
      <c r="O922" s="11"/>
    </row>
    <row r="923" spans="15:15" x14ac:dyDescent="0.25">
      <c r="O923" s="11"/>
    </row>
    <row r="924" spans="15:15" x14ac:dyDescent="0.25">
      <c r="O924" s="11"/>
    </row>
    <row r="925" spans="15:15" x14ac:dyDescent="0.25">
      <c r="O925" s="86"/>
    </row>
    <row r="926" spans="15:15" x14ac:dyDescent="0.25">
      <c r="O926" s="86"/>
    </row>
    <row r="927" spans="15:15" x14ac:dyDescent="0.25">
      <c r="O927" s="86"/>
    </row>
    <row r="928" spans="15:15" ht="16.5" x14ac:dyDescent="0.25">
      <c r="O928" s="27"/>
    </row>
    <row r="929" spans="15:15" ht="16.5" x14ac:dyDescent="0.25">
      <c r="O929" s="27"/>
    </row>
    <row r="930" spans="15:15" ht="16.5" x14ac:dyDescent="0.3">
      <c r="O930" s="25"/>
    </row>
    <row r="931" spans="15:15" ht="16.5" x14ac:dyDescent="0.3">
      <c r="O931" s="25"/>
    </row>
    <row r="932" spans="15:15" ht="16.5" x14ac:dyDescent="0.3">
      <c r="O932" s="25"/>
    </row>
    <row r="933" spans="15:15" ht="16.5" x14ac:dyDescent="0.3">
      <c r="O933" s="25"/>
    </row>
    <row r="934" spans="15:15" ht="16.5" x14ac:dyDescent="0.3">
      <c r="O934" s="25"/>
    </row>
    <row r="935" spans="15:15" ht="16.5" x14ac:dyDescent="0.3">
      <c r="O935" s="25"/>
    </row>
    <row r="936" spans="15:15" ht="16.5" x14ac:dyDescent="0.3">
      <c r="O936" s="25"/>
    </row>
    <row r="937" spans="15:15" x14ac:dyDescent="0.25">
      <c r="O937" s="28"/>
    </row>
    <row r="938" spans="15:15" x14ac:dyDescent="0.25">
      <c r="O938" s="11"/>
    </row>
    <row r="939" spans="15:15" x14ac:dyDescent="0.25">
      <c r="O939" s="11"/>
    </row>
    <row r="940" spans="15:15" x14ac:dyDescent="0.25">
      <c r="O940" s="11"/>
    </row>
    <row r="941" spans="15:15" x14ac:dyDescent="0.25">
      <c r="O941" s="11"/>
    </row>
    <row r="942" spans="15:15" x14ac:dyDescent="0.25">
      <c r="O942" s="11"/>
    </row>
    <row r="943" spans="15:15" x14ac:dyDescent="0.25">
      <c r="O943" s="11"/>
    </row>
    <row r="944" spans="15:15" x14ac:dyDescent="0.25">
      <c r="O944" s="11"/>
    </row>
    <row r="945" spans="15:15" x14ac:dyDescent="0.25">
      <c r="O945" s="11"/>
    </row>
    <row r="946" spans="15:15" x14ac:dyDescent="0.25">
      <c r="O946" s="11"/>
    </row>
    <row r="947" spans="15:15" x14ac:dyDescent="0.25">
      <c r="O947" s="11"/>
    </row>
    <row r="948" spans="15:15" x14ac:dyDescent="0.25">
      <c r="O948" s="11"/>
    </row>
    <row r="949" spans="15:15" x14ac:dyDescent="0.25">
      <c r="O949" s="11"/>
    </row>
    <row r="950" spans="15:15" x14ac:dyDescent="0.25">
      <c r="O950" s="11"/>
    </row>
    <row r="951" spans="15:15" x14ac:dyDescent="0.25">
      <c r="O951" s="11"/>
    </row>
    <row r="952" spans="15:15" ht="16.5" x14ac:dyDescent="0.25">
      <c r="O952" s="2"/>
    </row>
    <row r="953" spans="15:15" ht="16.5" x14ac:dyDescent="0.25">
      <c r="O953" s="2"/>
    </row>
    <row r="954" spans="15:15" ht="16.5" x14ac:dyDescent="0.25">
      <c r="O954" s="2"/>
    </row>
    <row r="955" spans="15:15" ht="16.5" x14ac:dyDescent="0.25">
      <c r="O955" s="27"/>
    </row>
    <row r="956" spans="15:15" ht="16.5" x14ac:dyDescent="0.25">
      <c r="O956" s="27"/>
    </row>
    <row r="957" spans="15:15" ht="16.5" x14ac:dyDescent="0.3">
      <c r="O957" s="25"/>
    </row>
    <row r="958" spans="15:15" ht="16.5" x14ac:dyDescent="0.3">
      <c r="O958" s="25"/>
    </row>
    <row r="959" spans="15:15" ht="16.5" x14ac:dyDescent="0.3">
      <c r="O959" s="25"/>
    </row>
    <row r="960" spans="15:15" ht="16.5" x14ac:dyDescent="0.3">
      <c r="O960" s="25"/>
    </row>
    <row r="961" spans="15:15" ht="16.5" x14ac:dyDescent="0.3">
      <c r="O961" s="25"/>
    </row>
    <row r="962" spans="15:15" ht="16.5" x14ac:dyDescent="0.3">
      <c r="O962" s="25"/>
    </row>
    <row r="963" spans="15:15" ht="16.5" x14ac:dyDescent="0.3">
      <c r="O963" s="25"/>
    </row>
    <row r="964" spans="15:15" x14ac:dyDescent="0.25">
      <c r="O964" s="11"/>
    </row>
    <row r="965" spans="15:15" x14ac:dyDescent="0.25">
      <c r="O965" s="11"/>
    </row>
    <row r="966" spans="15:15" x14ac:dyDescent="0.25">
      <c r="O966" s="11"/>
    </row>
    <row r="967" spans="15:15" x14ac:dyDescent="0.25">
      <c r="O967" s="11"/>
    </row>
    <row r="968" spans="15:15" x14ac:dyDescent="0.25">
      <c r="O968" s="11"/>
    </row>
    <row r="969" spans="15:15" x14ac:dyDescent="0.25">
      <c r="O969" s="11"/>
    </row>
    <row r="970" spans="15:15" ht="16.5" x14ac:dyDescent="0.25">
      <c r="O970" s="2"/>
    </row>
    <row r="971" spans="15:15" ht="16.5" x14ac:dyDescent="0.25">
      <c r="O971" s="2"/>
    </row>
    <row r="972" spans="15:15" ht="16.5" x14ac:dyDescent="0.25">
      <c r="O972" s="2"/>
    </row>
    <row r="973" spans="15:15" ht="16.5" x14ac:dyDescent="0.25">
      <c r="O973" s="29"/>
    </row>
    <row r="974" spans="15:15" ht="16.5" x14ac:dyDescent="0.25">
      <c r="O974" s="29"/>
    </row>
    <row r="975" spans="15:15" ht="16.5" x14ac:dyDescent="0.25">
      <c r="O975" s="29"/>
    </row>
    <row r="976" spans="15:15" ht="16.5" x14ac:dyDescent="0.25">
      <c r="O976" s="29"/>
    </row>
    <row r="977" spans="15:15" ht="16.5" x14ac:dyDescent="0.25">
      <c r="O977" s="29"/>
    </row>
    <row r="978" spans="15:15" ht="16.5" x14ac:dyDescent="0.25">
      <c r="O978" s="29"/>
    </row>
    <row r="979" spans="15:15" ht="16.5" x14ac:dyDescent="0.25">
      <c r="O979" s="29"/>
    </row>
    <row r="980" spans="15:15" ht="16.5" x14ac:dyDescent="0.25">
      <c r="O980" s="29"/>
    </row>
    <row r="981" spans="15:15" ht="16.5" x14ac:dyDescent="0.25">
      <c r="O981" s="29"/>
    </row>
    <row r="982" spans="15:15" ht="16.5" x14ac:dyDescent="0.25">
      <c r="O982" s="29"/>
    </row>
    <row r="983" spans="15:15" ht="16.5" x14ac:dyDescent="0.25">
      <c r="O983" s="29"/>
    </row>
    <row r="984" spans="15:15" ht="16.5" x14ac:dyDescent="0.25">
      <c r="O984" s="29"/>
    </row>
    <row r="985" spans="15:15" x14ac:dyDescent="0.25">
      <c r="O985" s="86"/>
    </row>
    <row r="986" spans="15:15" x14ac:dyDescent="0.25">
      <c r="O986" s="86"/>
    </row>
    <row r="987" spans="15:15" x14ac:dyDescent="0.25">
      <c r="O987" s="86"/>
    </row>
    <row r="988" spans="15:15" x14ac:dyDescent="0.25">
      <c r="O988" s="89"/>
    </row>
    <row r="989" spans="15:15" x14ac:dyDescent="0.25">
      <c r="O989" s="89"/>
    </row>
    <row r="990" spans="15:15" x14ac:dyDescent="0.25">
      <c r="O990" s="88"/>
    </row>
    <row r="991" spans="15:15" x14ac:dyDescent="0.25">
      <c r="O991" s="88"/>
    </row>
    <row r="992" spans="15:15" ht="16.5" x14ac:dyDescent="0.3">
      <c r="O992" s="30"/>
    </row>
    <row r="993" spans="15:15" ht="16.5" x14ac:dyDescent="0.3">
      <c r="O993" s="30"/>
    </row>
    <row r="994" spans="15:15" ht="16.5" x14ac:dyDescent="0.3">
      <c r="O994" s="30"/>
    </row>
    <row r="995" spans="15:15" ht="16.5" x14ac:dyDescent="0.3">
      <c r="O995" s="30"/>
    </row>
    <row r="996" spans="15:15" ht="16.5" x14ac:dyDescent="0.3">
      <c r="O996" s="30"/>
    </row>
    <row r="997" spans="15:15" x14ac:dyDescent="0.25">
      <c r="O997" s="28"/>
    </row>
    <row r="998" spans="15:15" x14ac:dyDescent="0.25">
      <c r="O998" s="11"/>
    </row>
    <row r="999" spans="15:15" x14ac:dyDescent="0.25">
      <c r="O999" s="11"/>
    </row>
    <row r="1000" spans="15:15" x14ac:dyDescent="0.25">
      <c r="O1000" s="11"/>
    </row>
    <row r="1001" spans="15:15" ht="16.5" x14ac:dyDescent="0.25">
      <c r="O1001" s="9"/>
    </row>
    <row r="1002" spans="15:15" ht="16.5" x14ac:dyDescent="0.25">
      <c r="O1002" s="10"/>
    </row>
    <row r="1003" spans="15:15" ht="16.5" x14ac:dyDescent="0.25">
      <c r="O1003" s="2"/>
    </row>
    <row r="1004" spans="15:15" ht="16.5" x14ac:dyDescent="0.25">
      <c r="O1004" s="2"/>
    </row>
    <row r="1005" spans="15:15" ht="16.5" x14ac:dyDescent="0.25">
      <c r="O1005" s="2"/>
    </row>
    <row r="1006" spans="15:15" ht="16.5" x14ac:dyDescent="0.25">
      <c r="O1006" s="2"/>
    </row>
    <row r="1007" spans="15:15" ht="16.5" x14ac:dyDescent="0.25">
      <c r="O1007" s="2"/>
    </row>
    <row r="1008" spans="15:15" ht="16.5" x14ac:dyDescent="0.25">
      <c r="O1008" s="2"/>
    </row>
    <row r="1009" spans="15:15" ht="16.5" x14ac:dyDescent="0.25">
      <c r="O1009" s="2"/>
    </row>
    <row r="1010" spans="15:15" ht="16.5" x14ac:dyDescent="0.3">
      <c r="O1010" s="31"/>
    </row>
    <row r="1011" spans="15:15" ht="16.5" x14ac:dyDescent="0.3">
      <c r="O1011" s="31"/>
    </row>
    <row r="1012" spans="15:15" ht="16.5" x14ac:dyDescent="0.3">
      <c r="O1012" s="17"/>
    </row>
    <row r="1013" spans="15:15" x14ac:dyDescent="0.25">
      <c r="O1013" s="18"/>
    </row>
    <row r="1014" spans="15:15" x14ac:dyDescent="0.25">
      <c r="O1014" s="18"/>
    </row>
    <row r="1015" spans="15:15" x14ac:dyDescent="0.25">
      <c r="O1015" s="18"/>
    </row>
    <row r="1016" spans="15:15" x14ac:dyDescent="0.25">
      <c r="O1016" s="18"/>
    </row>
    <row r="1017" spans="15:15" x14ac:dyDescent="0.25">
      <c r="O1017" s="18"/>
    </row>
    <row r="1018" spans="15:15" x14ac:dyDescent="0.25">
      <c r="O1018" s="11"/>
    </row>
    <row r="1019" spans="15:15" x14ac:dyDescent="0.25">
      <c r="O1019" s="11"/>
    </row>
    <row r="1020" spans="15:15" x14ac:dyDescent="0.25">
      <c r="O1020" s="11"/>
    </row>
    <row r="1021" spans="15:15" x14ac:dyDescent="0.25">
      <c r="O1021" s="11"/>
    </row>
    <row r="1022" spans="15:15" x14ac:dyDescent="0.25">
      <c r="O1022" s="11"/>
    </row>
    <row r="1023" spans="15:15" x14ac:dyDescent="0.25">
      <c r="O1023" s="11"/>
    </row>
    <row r="1024" spans="15:15" x14ac:dyDescent="0.25">
      <c r="O1024" s="11"/>
    </row>
    <row r="1025" spans="15:15" x14ac:dyDescent="0.25">
      <c r="O1025" s="11"/>
    </row>
    <row r="1026" spans="15:15" x14ac:dyDescent="0.25">
      <c r="O1026" s="11"/>
    </row>
    <row r="1027" spans="15:15" x14ac:dyDescent="0.25">
      <c r="O1027" s="11"/>
    </row>
    <row r="1028" spans="15:15" x14ac:dyDescent="0.25">
      <c r="O1028" s="11"/>
    </row>
    <row r="1029" spans="15:15" x14ac:dyDescent="0.25">
      <c r="O1029" s="11"/>
    </row>
    <row r="1030" spans="15:15" x14ac:dyDescent="0.25">
      <c r="O1030" s="11"/>
    </row>
    <row r="1031" spans="15:15" x14ac:dyDescent="0.25">
      <c r="O1031" s="11"/>
    </row>
    <row r="1032" spans="15:15" x14ac:dyDescent="0.25">
      <c r="O1032" s="11"/>
    </row>
    <row r="1033" spans="15:15" x14ac:dyDescent="0.25">
      <c r="O1033" s="11"/>
    </row>
    <row r="1034" spans="15:15" x14ac:dyDescent="0.25">
      <c r="O1034" s="11"/>
    </row>
    <row r="1035" spans="15:15" x14ac:dyDescent="0.25">
      <c r="O1035" s="11"/>
    </row>
    <row r="1036" spans="15:15" x14ac:dyDescent="0.25">
      <c r="O1036" s="11"/>
    </row>
    <row r="1037" spans="15:15" x14ac:dyDescent="0.25">
      <c r="O1037" s="11"/>
    </row>
    <row r="1038" spans="15:15" x14ac:dyDescent="0.25">
      <c r="O1038" s="11"/>
    </row>
    <row r="1039" spans="15:15" x14ac:dyDescent="0.25">
      <c r="O1039" s="11"/>
    </row>
    <row r="1040" spans="15:15" x14ac:dyDescent="0.25">
      <c r="O1040" s="11"/>
    </row>
    <row r="1041" spans="15:15" x14ac:dyDescent="0.25">
      <c r="O1041" s="11"/>
    </row>
    <row r="1042" spans="15:15" x14ac:dyDescent="0.25">
      <c r="O1042" s="11"/>
    </row>
    <row r="1043" spans="15:15" x14ac:dyDescent="0.25">
      <c r="O1043" s="11"/>
    </row>
    <row r="1044" spans="15:15" x14ac:dyDescent="0.25">
      <c r="O1044" s="11"/>
    </row>
    <row r="1045" spans="15:15" x14ac:dyDescent="0.25">
      <c r="O1045" s="11"/>
    </row>
    <row r="1046" spans="15:15" x14ac:dyDescent="0.25">
      <c r="O1046" s="11"/>
    </row>
    <row r="1047" spans="15:15" x14ac:dyDescent="0.25">
      <c r="O1047" s="11"/>
    </row>
    <row r="1048" spans="15:15" x14ac:dyDescent="0.25">
      <c r="O1048" s="11"/>
    </row>
    <row r="1049" spans="15:15" x14ac:dyDescent="0.25">
      <c r="O1049" s="11"/>
    </row>
    <row r="1050" spans="15:15" x14ac:dyDescent="0.25">
      <c r="O1050" s="11"/>
    </row>
    <row r="1051" spans="15:15" x14ac:dyDescent="0.25">
      <c r="O1051" s="11"/>
    </row>
    <row r="1052" spans="15:15" x14ac:dyDescent="0.25">
      <c r="O1052" s="11"/>
    </row>
    <row r="1053" spans="15:15" x14ac:dyDescent="0.25">
      <c r="O1053" s="11"/>
    </row>
    <row r="1054" spans="15:15" x14ac:dyDescent="0.25">
      <c r="O1054" s="11"/>
    </row>
    <row r="1055" spans="15:15" x14ac:dyDescent="0.25">
      <c r="O1055" s="11"/>
    </row>
    <row r="1056" spans="15:15" x14ac:dyDescent="0.25">
      <c r="O1056" s="11"/>
    </row>
    <row r="1057" spans="15:15" x14ac:dyDescent="0.25">
      <c r="O1057" s="11"/>
    </row>
    <row r="1058" spans="15:15" x14ac:dyDescent="0.25">
      <c r="O1058" s="11"/>
    </row>
    <row r="1059" spans="15:15" x14ac:dyDescent="0.25">
      <c r="O1059" s="11"/>
    </row>
    <row r="1060" spans="15:15" x14ac:dyDescent="0.25">
      <c r="O1060" s="11"/>
    </row>
    <row r="1061" spans="15:15" x14ac:dyDescent="0.25">
      <c r="O1061" s="11"/>
    </row>
    <row r="1062" spans="15:15" x14ac:dyDescent="0.25">
      <c r="O1062" s="11"/>
    </row>
    <row r="1063" spans="15:15" x14ac:dyDescent="0.25">
      <c r="O1063" s="11"/>
    </row>
    <row r="1064" spans="15:15" x14ac:dyDescent="0.25">
      <c r="O1064" s="11"/>
    </row>
    <row r="1065" spans="15:15" x14ac:dyDescent="0.25">
      <c r="O1065" s="11"/>
    </row>
    <row r="1066" spans="15:15" x14ac:dyDescent="0.25">
      <c r="O1066" s="11"/>
    </row>
    <row r="1067" spans="15:15" x14ac:dyDescent="0.25">
      <c r="O1067" s="11"/>
    </row>
    <row r="1068" spans="15:15" x14ac:dyDescent="0.25">
      <c r="O1068" s="11"/>
    </row>
    <row r="1069" spans="15:15" x14ac:dyDescent="0.25">
      <c r="O1069" s="11"/>
    </row>
    <row r="1070" spans="15:15" x14ac:dyDescent="0.25">
      <c r="O1070" s="11"/>
    </row>
    <row r="1071" spans="15:15" x14ac:dyDescent="0.25">
      <c r="O1071" s="11"/>
    </row>
    <row r="1072" spans="15:15" x14ac:dyDescent="0.25">
      <c r="O1072" s="11"/>
    </row>
    <row r="1073" spans="15:15" x14ac:dyDescent="0.25">
      <c r="O1073" s="11"/>
    </row>
    <row r="1074" spans="15:15" x14ac:dyDescent="0.25">
      <c r="O1074" s="11"/>
    </row>
    <row r="1075" spans="15:15" x14ac:dyDescent="0.25">
      <c r="O1075" s="11"/>
    </row>
    <row r="1076" spans="15:15" x14ac:dyDescent="0.25">
      <c r="O1076" s="11"/>
    </row>
    <row r="1077" spans="15:15" x14ac:dyDescent="0.25">
      <c r="O1077" s="11"/>
    </row>
    <row r="1078" spans="15:15" x14ac:dyDescent="0.25">
      <c r="O1078" s="11"/>
    </row>
    <row r="1079" spans="15:15" x14ac:dyDescent="0.25">
      <c r="O1079" s="11"/>
    </row>
    <row r="1080" spans="15:15" x14ac:dyDescent="0.25">
      <c r="O1080" s="11"/>
    </row>
    <row r="1081" spans="15:15" x14ac:dyDescent="0.25">
      <c r="O1081" s="11"/>
    </row>
    <row r="1082" spans="15:15" x14ac:dyDescent="0.25">
      <c r="O1082" s="11"/>
    </row>
    <row r="1083" spans="15:15" x14ac:dyDescent="0.25">
      <c r="O1083" s="11"/>
    </row>
    <row r="1084" spans="15:15" x14ac:dyDescent="0.25">
      <c r="O1084" s="11"/>
    </row>
    <row r="1085" spans="15:15" x14ac:dyDescent="0.25">
      <c r="O1085" s="11"/>
    </row>
    <row r="1086" spans="15:15" x14ac:dyDescent="0.25">
      <c r="O1086" s="11"/>
    </row>
    <row r="1087" spans="15:15" x14ac:dyDescent="0.25">
      <c r="O1087" s="11"/>
    </row>
    <row r="1088" spans="15:15" x14ac:dyDescent="0.25">
      <c r="O1088" s="11"/>
    </row>
    <row r="1089" spans="15:15" x14ac:dyDescent="0.25">
      <c r="O1089" s="11"/>
    </row>
    <row r="1090" spans="15:15" x14ac:dyDescent="0.25">
      <c r="O1090" s="11"/>
    </row>
    <row r="1091" spans="15:15" x14ac:dyDescent="0.25">
      <c r="O1091" s="11"/>
    </row>
    <row r="1092" spans="15:15" x14ac:dyDescent="0.25">
      <c r="O1092" s="11"/>
    </row>
    <row r="1093" spans="15:15" x14ac:dyDescent="0.25">
      <c r="O1093" s="11"/>
    </row>
    <row r="1094" spans="15:15" x14ac:dyDescent="0.25">
      <c r="O1094" s="11"/>
    </row>
    <row r="1095" spans="15:15" x14ac:dyDescent="0.25">
      <c r="O1095" s="11"/>
    </row>
    <row r="1096" spans="15:15" x14ac:dyDescent="0.25">
      <c r="O1096" s="11"/>
    </row>
    <row r="1097" spans="15:15" x14ac:dyDescent="0.25">
      <c r="O1097" s="11"/>
    </row>
    <row r="1098" spans="15:15" x14ac:dyDescent="0.25">
      <c r="O1098" s="11"/>
    </row>
    <row r="1099" spans="15:15" x14ac:dyDescent="0.25">
      <c r="O1099" s="11"/>
    </row>
    <row r="1100" spans="15:15" x14ac:dyDescent="0.25">
      <c r="O1100" s="11"/>
    </row>
    <row r="1101" spans="15:15" x14ac:dyDescent="0.25">
      <c r="O1101" s="11"/>
    </row>
    <row r="1102" spans="15:15" x14ac:dyDescent="0.25">
      <c r="O1102" s="11"/>
    </row>
    <row r="1103" spans="15:15" x14ac:dyDescent="0.25">
      <c r="O1103" s="11"/>
    </row>
    <row r="1104" spans="15:15" x14ac:dyDescent="0.25">
      <c r="O1104" s="11"/>
    </row>
    <row r="1105" spans="15:15" x14ac:dyDescent="0.25">
      <c r="O1105" s="11"/>
    </row>
    <row r="1106" spans="15:15" x14ac:dyDescent="0.25">
      <c r="O1106" s="11"/>
    </row>
    <row r="1107" spans="15:15" x14ac:dyDescent="0.25">
      <c r="O1107" s="11"/>
    </row>
    <row r="1108" spans="15:15" x14ac:dyDescent="0.25">
      <c r="O1108" s="11"/>
    </row>
    <row r="1109" spans="15:15" x14ac:dyDescent="0.25">
      <c r="O1109" s="11"/>
    </row>
    <row r="1110" spans="15:15" x14ac:dyDescent="0.25">
      <c r="O1110" s="11"/>
    </row>
    <row r="1111" spans="15:15" x14ac:dyDescent="0.25">
      <c r="O1111" s="11"/>
    </row>
    <row r="1112" spans="15:15" x14ac:dyDescent="0.25">
      <c r="O1112" s="11"/>
    </row>
    <row r="1113" spans="15:15" x14ac:dyDescent="0.25">
      <c r="O1113" s="11"/>
    </row>
    <row r="1114" spans="15:15" x14ac:dyDescent="0.25">
      <c r="O1114" s="11"/>
    </row>
    <row r="1115" spans="15:15" x14ac:dyDescent="0.25">
      <c r="O1115" s="11"/>
    </row>
    <row r="1116" spans="15:15" x14ac:dyDescent="0.25">
      <c r="O1116" s="11"/>
    </row>
    <row r="1117" spans="15:15" x14ac:dyDescent="0.25">
      <c r="O1117" s="14"/>
    </row>
    <row r="1118" spans="15:15" x14ac:dyDescent="0.25">
      <c r="O1118" s="14"/>
    </row>
    <row r="1119" spans="15:15" x14ac:dyDescent="0.25">
      <c r="O1119" s="14"/>
    </row>
    <row r="1120" spans="15:15" x14ac:dyDescent="0.25">
      <c r="O1120" s="14"/>
    </row>
    <row r="1121" spans="15:15" x14ac:dyDescent="0.25">
      <c r="O1121" s="14"/>
    </row>
    <row r="1122" spans="15:15" x14ac:dyDescent="0.25">
      <c r="O1122" s="14"/>
    </row>
    <row r="1123" spans="15:15" x14ac:dyDescent="0.25">
      <c r="O1123" s="14"/>
    </row>
    <row r="1124" spans="15:15" x14ac:dyDescent="0.25">
      <c r="O1124" s="14"/>
    </row>
    <row r="1125" spans="15:15" x14ac:dyDescent="0.25">
      <c r="O1125" s="14"/>
    </row>
    <row r="1126" spans="15:15" x14ac:dyDescent="0.25">
      <c r="O1126" s="14"/>
    </row>
    <row r="1127" spans="15:15" x14ac:dyDescent="0.25">
      <c r="O1127" s="14"/>
    </row>
    <row r="1128" spans="15:15" x14ac:dyDescent="0.25">
      <c r="O1128" s="14"/>
    </row>
    <row r="1129" spans="15:15" x14ac:dyDescent="0.25">
      <c r="O1129" s="14"/>
    </row>
    <row r="1130" spans="15:15" x14ac:dyDescent="0.25">
      <c r="O1130" s="14"/>
    </row>
    <row r="1131" spans="15:15" x14ac:dyDescent="0.25">
      <c r="O1131" s="14"/>
    </row>
    <row r="1132" spans="15:15" x14ac:dyDescent="0.25">
      <c r="O1132" s="14"/>
    </row>
    <row r="1133" spans="15:15" x14ac:dyDescent="0.25">
      <c r="O1133" s="14"/>
    </row>
    <row r="1134" spans="15:15" x14ac:dyDescent="0.25">
      <c r="O1134" s="14"/>
    </row>
    <row r="1135" spans="15:15" x14ac:dyDescent="0.25">
      <c r="O1135" s="14"/>
    </row>
    <row r="1136" spans="15:15" x14ac:dyDescent="0.25">
      <c r="O1136" s="14"/>
    </row>
    <row r="1137" spans="15:15" x14ac:dyDescent="0.25">
      <c r="O1137" s="14"/>
    </row>
    <row r="1138" spans="15:15" x14ac:dyDescent="0.25">
      <c r="O1138" s="14"/>
    </row>
    <row r="1139" spans="15:15" x14ac:dyDescent="0.25">
      <c r="O1139" s="14"/>
    </row>
    <row r="1140" spans="15:15" x14ac:dyDescent="0.25">
      <c r="O1140" s="14"/>
    </row>
    <row r="1141" spans="15:15" x14ac:dyDescent="0.25">
      <c r="O1141" s="14"/>
    </row>
    <row r="1142" spans="15:15" x14ac:dyDescent="0.25">
      <c r="O1142" s="14"/>
    </row>
    <row r="1143" spans="15:15" x14ac:dyDescent="0.25">
      <c r="O1143" s="14"/>
    </row>
    <row r="1144" spans="15:15" x14ac:dyDescent="0.25">
      <c r="O1144" s="14"/>
    </row>
    <row r="1145" spans="15:15" x14ac:dyDescent="0.25">
      <c r="O1145" s="14"/>
    </row>
    <row r="1146" spans="15:15" x14ac:dyDescent="0.25">
      <c r="O1146" s="14"/>
    </row>
    <row r="1147" spans="15:15" x14ac:dyDescent="0.25">
      <c r="O1147" s="14"/>
    </row>
    <row r="1148" spans="15:15" x14ac:dyDescent="0.25">
      <c r="O1148" s="14"/>
    </row>
    <row r="1149" spans="15:15" x14ac:dyDescent="0.25">
      <c r="O1149" s="14"/>
    </row>
    <row r="1150" spans="15:15" x14ac:dyDescent="0.25">
      <c r="O1150" s="14"/>
    </row>
    <row r="1151" spans="15:15" x14ac:dyDescent="0.25">
      <c r="O1151" s="14"/>
    </row>
    <row r="1152" spans="15:15" x14ac:dyDescent="0.25">
      <c r="O1152" s="14"/>
    </row>
    <row r="1153" spans="15:15" x14ac:dyDescent="0.25">
      <c r="O1153" s="14"/>
    </row>
    <row r="1154" spans="15:15" x14ac:dyDescent="0.25">
      <c r="O1154" s="14"/>
    </row>
    <row r="1155" spans="15:15" x14ac:dyDescent="0.25">
      <c r="O1155" s="14"/>
    </row>
    <row r="1156" spans="15:15" x14ac:dyDescent="0.25">
      <c r="O1156" s="14"/>
    </row>
    <row r="1157" spans="15:15" x14ac:dyDescent="0.25">
      <c r="O1157" s="14"/>
    </row>
    <row r="1158" spans="15:15" x14ac:dyDescent="0.25">
      <c r="O1158" s="14"/>
    </row>
    <row r="1159" spans="15:15" x14ac:dyDescent="0.25">
      <c r="O1159" s="14"/>
    </row>
    <row r="1160" spans="15:15" x14ac:dyDescent="0.25">
      <c r="O1160" s="14"/>
    </row>
    <row r="1161" spans="15:15" x14ac:dyDescent="0.25">
      <c r="O1161" s="14"/>
    </row>
    <row r="1162" spans="15:15" x14ac:dyDescent="0.25">
      <c r="O1162" s="14"/>
    </row>
    <row r="1163" spans="15:15" x14ac:dyDescent="0.25">
      <c r="O1163" s="14"/>
    </row>
    <row r="1164" spans="15:15" x14ac:dyDescent="0.25">
      <c r="O1164" s="14"/>
    </row>
    <row r="1165" spans="15:15" x14ac:dyDescent="0.25">
      <c r="O1165" s="14"/>
    </row>
    <row r="1166" spans="15:15" x14ac:dyDescent="0.25">
      <c r="O1166" s="14"/>
    </row>
    <row r="1167" spans="15:15" x14ac:dyDescent="0.25">
      <c r="O1167" s="14"/>
    </row>
    <row r="1168" spans="15:15" x14ac:dyDescent="0.25">
      <c r="O1168" s="14"/>
    </row>
    <row r="1169" spans="15:15" x14ac:dyDescent="0.25">
      <c r="O1169" s="14"/>
    </row>
    <row r="1170" spans="15:15" x14ac:dyDescent="0.25">
      <c r="O1170" s="14"/>
    </row>
    <row r="1171" spans="15:15" x14ac:dyDescent="0.25">
      <c r="O1171" s="14"/>
    </row>
    <row r="1172" spans="15:15" x14ac:dyDescent="0.25">
      <c r="O1172" s="14"/>
    </row>
    <row r="1173" spans="15:15" x14ac:dyDescent="0.25">
      <c r="O1173" s="14"/>
    </row>
    <row r="1174" spans="15:15" x14ac:dyDescent="0.25">
      <c r="O1174" s="14"/>
    </row>
    <row r="1175" spans="15:15" x14ac:dyDescent="0.25">
      <c r="O1175" s="14"/>
    </row>
    <row r="1176" spans="15:15" x14ac:dyDescent="0.25">
      <c r="O1176" s="14"/>
    </row>
    <row r="1177" spans="15:15" x14ac:dyDescent="0.25">
      <c r="O1177" s="14"/>
    </row>
    <row r="1178" spans="15:15" x14ac:dyDescent="0.25">
      <c r="O1178" s="14"/>
    </row>
    <row r="1179" spans="15:15" x14ac:dyDescent="0.25">
      <c r="O1179" s="14"/>
    </row>
    <row r="1180" spans="15:15" x14ac:dyDescent="0.25">
      <c r="O1180" s="14"/>
    </row>
    <row r="1181" spans="15:15" x14ac:dyDescent="0.25">
      <c r="O1181" s="14"/>
    </row>
    <row r="1182" spans="15:15" x14ac:dyDescent="0.25">
      <c r="O1182" s="14"/>
    </row>
    <row r="1183" spans="15:15" x14ac:dyDescent="0.25">
      <c r="O1183" s="14"/>
    </row>
    <row r="1184" spans="15:15" x14ac:dyDescent="0.25">
      <c r="O1184" s="14"/>
    </row>
    <row r="1185" spans="15:15" x14ac:dyDescent="0.25">
      <c r="O1185" s="14"/>
    </row>
    <row r="1186" spans="15:15" x14ac:dyDescent="0.25">
      <c r="O1186" s="14"/>
    </row>
    <row r="1187" spans="15:15" x14ac:dyDescent="0.25">
      <c r="O1187" s="14"/>
    </row>
    <row r="1188" spans="15:15" x14ac:dyDescent="0.25">
      <c r="O1188" s="14"/>
    </row>
    <row r="1189" spans="15:15" x14ac:dyDescent="0.25">
      <c r="O1189" s="14"/>
    </row>
    <row r="1190" spans="15:15" x14ac:dyDescent="0.25">
      <c r="O1190" s="14"/>
    </row>
    <row r="1191" spans="15:15" x14ac:dyDescent="0.25">
      <c r="O1191" s="14"/>
    </row>
    <row r="1192" spans="15:15" x14ac:dyDescent="0.25">
      <c r="O1192" s="14"/>
    </row>
    <row r="1193" spans="15:15" x14ac:dyDescent="0.25">
      <c r="O1193" s="14"/>
    </row>
    <row r="1194" spans="15:15" x14ac:dyDescent="0.25">
      <c r="O1194" s="14"/>
    </row>
    <row r="1195" spans="15:15" x14ac:dyDescent="0.25">
      <c r="O1195" s="14"/>
    </row>
    <row r="1196" spans="15:15" x14ac:dyDescent="0.25">
      <c r="O1196" s="14"/>
    </row>
    <row r="1197" spans="15:15" x14ac:dyDescent="0.25">
      <c r="O1197" s="14"/>
    </row>
    <row r="1198" spans="15:15" x14ac:dyDescent="0.25">
      <c r="O1198" s="14"/>
    </row>
    <row r="1199" spans="15:15" x14ac:dyDescent="0.25">
      <c r="O1199" s="14"/>
    </row>
    <row r="1200" spans="15:15" x14ac:dyDescent="0.25">
      <c r="O1200" s="14"/>
    </row>
    <row r="1201" spans="15:15" x14ac:dyDescent="0.25">
      <c r="O1201" s="14"/>
    </row>
    <row r="1202" spans="15:15" x14ac:dyDescent="0.25">
      <c r="O1202" s="14"/>
    </row>
    <row r="1203" spans="15:15" x14ac:dyDescent="0.25">
      <c r="O1203" s="14"/>
    </row>
    <row r="1204" spans="15:15" x14ac:dyDescent="0.25">
      <c r="O1204" s="14"/>
    </row>
    <row r="1205" spans="15:15" x14ac:dyDescent="0.25">
      <c r="O1205" s="14"/>
    </row>
    <row r="1206" spans="15:15" x14ac:dyDescent="0.25">
      <c r="O1206" s="14"/>
    </row>
    <row r="1207" spans="15:15" x14ac:dyDescent="0.25">
      <c r="O1207" s="14"/>
    </row>
    <row r="1208" spans="15:15" x14ac:dyDescent="0.25">
      <c r="O1208" s="14"/>
    </row>
    <row r="1209" spans="15:15" x14ac:dyDescent="0.25">
      <c r="O1209" s="14"/>
    </row>
    <row r="1210" spans="15:15" x14ac:dyDescent="0.25">
      <c r="O1210" s="14"/>
    </row>
    <row r="1211" spans="15:15" x14ac:dyDescent="0.25">
      <c r="O1211" s="14"/>
    </row>
    <row r="1212" spans="15:15" x14ac:dyDescent="0.25">
      <c r="O1212" s="14"/>
    </row>
    <row r="1213" spans="15:15" x14ac:dyDescent="0.25">
      <c r="O1213" s="14"/>
    </row>
    <row r="1214" spans="15:15" x14ac:dyDescent="0.25">
      <c r="O1214" s="14"/>
    </row>
    <row r="1215" spans="15:15" x14ac:dyDescent="0.25">
      <c r="O1215" s="14"/>
    </row>
    <row r="1216" spans="15:15" x14ac:dyDescent="0.25">
      <c r="O1216" s="14"/>
    </row>
    <row r="1217" spans="15:15" x14ac:dyDescent="0.25">
      <c r="O1217" s="14"/>
    </row>
    <row r="1218" spans="15:15" x14ac:dyDescent="0.25">
      <c r="O1218" s="14"/>
    </row>
    <row r="1219" spans="15:15" x14ac:dyDescent="0.25">
      <c r="O1219" s="14"/>
    </row>
    <row r="1220" spans="15:15" x14ac:dyDescent="0.25">
      <c r="O1220" s="14"/>
    </row>
    <row r="1221" spans="15:15" x14ac:dyDescent="0.25">
      <c r="O1221" s="14"/>
    </row>
    <row r="1222" spans="15:15" x14ac:dyDescent="0.25">
      <c r="O1222" s="14"/>
    </row>
    <row r="1223" spans="15:15" x14ac:dyDescent="0.25">
      <c r="O1223" s="14"/>
    </row>
    <row r="1224" spans="15:15" x14ac:dyDescent="0.25">
      <c r="O1224" s="14"/>
    </row>
    <row r="1225" spans="15:15" x14ac:dyDescent="0.25">
      <c r="O1225" s="14"/>
    </row>
    <row r="1226" spans="15:15" x14ac:dyDescent="0.25">
      <c r="O1226" s="14"/>
    </row>
    <row r="1227" spans="15:15" x14ac:dyDescent="0.25">
      <c r="O1227" s="14"/>
    </row>
    <row r="1228" spans="15:15" x14ac:dyDescent="0.25">
      <c r="O1228" s="14"/>
    </row>
    <row r="1229" spans="15:15" x14ac:dyDescent="0.25">
      <c r="O1229" s="14"/>
    </row>
    <row r="1230" spans="15:15" x14ac:dyDescent="0.25">
      <c r="O1230" s="14"/>
    </row>
    <row r="1231" spans="15:15" x14ac:dyDescent="0.25">
      <c r="O1231" s="14"/>
    </row>
    <row r="1232" spans="15:15" x14ac:dyDescent="0.25">
      <c r="O1232" s="14"/>
    </row>
    <row r="1233" spans="15:15" x14ac:dyDescent="0.25">
      <c r="O1233" s="14"/>
    </row>
    <row r="1234" spans="15:15" x14ac:dyDescent="0.25">
      <c r="O1234" s="14"/>
    </row>
    <row r="1235" spans="15:15" x14ac:dyDescent="0.25">
      <c r="O1235" s="14"/>
    </row>
    <row r="1236" spans="15:15" x14ac:dyDescent="0.25">
      <c r="O1236" s="14"/>
    </row>
    <row r="1237" spans="15:15" x14ac:dyDescent="0.25">
      <c r="O1237" s="14"/>
    </row>
    <row r="1238" spans="15:15" x14ac:dyDescent="0.25">
      <c r="O1238" s="14"/>
    </row>
    <row r="1239" spans="15:15" x14ac:dyDescent="0.25">
      <c r="O1239" s="14"/>
    </row>
    <row r="1240" spans="15:15" x14ac:dyDescent="0.25">
      <c r="O1240" s="14"/>
    </row>
    <row r="1241" spans="15:15" x14ac:dyDescent="0.25">
      <c r="O1241" s="14"/>
    </row>
    <row r="1242" spans="15:15" x14ac:dyDescent="0.25">
      <c r="O1242" s="14"/>
    </row>
    <row r="1243" spans="15:15" x14ac:dyDescent="0.25">
      <c r="O1243" s="14"/>
    </row>
    <row r="1244" spans="15:15" x14ac:dyDescent="0.25">
      <c r="O1244" s="14"/>
    </row>
    <row r="1245" spans="15:15" x14ac:dyDescent="0.25">
      <c r="O1245" s="14"/>
    </row>
    <row r="1246" spans="15:15" x14ac:dyDescent="0.25">
      <c r="O1246" s="14"/>
    </row>
    <row r="1247" spans="15:15" x14ac:dyDescent="0.25">
      <c r="O1247" s="14"/>
    </row>
    <row r="1248" spans="15:15" x14ac:dyDescent="0.25">
      <c r="O1248" s="14"/>
    </row>
    <row r="1249" spans="15:15" x14ac:dyDescent="0.25">
      <c r="O1249" s="14"/>
    </row>
    <row r="1250" spans="15:15" x14ac:dyDescent="0.25">
      <c r="O1250" s="14"/>
    </row>
    <row r="1251" spans="15:15" x14ac:dyDescent="0.25">
      <c r="O1251" s="14"/>
    </row>
    <row r="1252" spans="15:15" x14ac:dyDescent="0.25">
      <c r="O1252" s="14"/>
    </row>
    <row r="1253" spans="15:15" x14ac:dyDescent="0.25">
      <c r="O1253" s="14"/>
    </row>
    <row r="1254" spans="15:15" x14ac:dyDescent="0.25">
      <c r="O1254" s="14"/>
    </row>
    <row r="1255" spans="15:15" x14ac:dyDescent="0.25">
      <c r="O1255" s="14"/>
    </row>
    <row r="1256" spans="15:15" x14ac:dyDescent="0.25">
      <c r="O1256" s="14"/>
    </row>
    <row r="1257" spans="15:15" x14ac:dyDescent="0.25">
      <c r="O1257" s="14"/>
    </row>
    <row r="1258" spans="15:15" x14ac:dyDescent="0.25">
      <c r="O1258" s="14"/>
    </row>
    <row r="1259" spans="15:15" x14ac:dyDescent="0.25">
      <c r="O1259" s="14"/>
    </row>
    <row r="1260" spans="15:15" x14ac:dyDescent="0.25">
      <c r="O1260" s="14"/>
    </row>
    <row r="1261" spans="15:15" x14ac:dyDescent="0.25">
      <c r="O1261" s="14"/>
    </row>
    <row r="1262" spans="15:15" x14ac:dyDescent="0.25">
      <c r="O1262" s="14"/>
    </row>
    <row r="1263" spans="15:15" x14ac:dyDescent="0.25">
      <c r="O1263" s="14"/>
    </row>
    <row r="1264" spans="15:15" x14ac:dyDescent="0.25">
      <c r="O1264" s="14"/>
    </row>
    <row r="1265" spans="15:15" x14ac:dyDescent="0.25">
      <c r="O1265" s="14"/>
    </row>
    <row r="1266" spans="15:15" x14ac:dyDescent="0.25">
      <c r="O1266" s="14"/>
    </row>
    <row r="1267" spans="15:15" x14ac:dyDescent="0.25">
      <c r="O1267" s="14"/>
    </row>
    <row r="1268" spans="15:15" x14ac:dyDescent="0.25">
      <c r="O1268" s="14"/>
    </row>
    <row r="1269" spans="15:15" x14ac:dyDescent="0.25">
      <c r="O1269" s="14"/>
    </row>
    <row r="1270" spans="15:15" x14ac:dyDescent="0.25">
      <c r="O1270" s="14"/>
    </row>
    <row r="1271" spans="15:15" x14ac:dyDescent="0.25">
      <c r="O1271" s="14"/>
    </row>
    <row r="1272" spans="15:15" x14ac:dyDescent="0.25">
      <c r="O1272" s="14"/>
    </row>
    <row r="1273" spans="15:15" x14ac:dyDescent="0.25">
      <c r="O1273" s="14"/>
    </row>
    <row r="1274" spans="15:15" x14ac:dyDescent="0.25">
      <c r="O1274" s="14"/>
    </row>
    <row r="1275" spans="15:15" x14ac:dyDescent="0.25">
      <c r="O1275" s="14"/>
    </row>
    <row r="1276" spans="15:15" x14ac:dyDescent="0.25">
      <c r="O1276" s="14"/>
    </row>
    <row r="1277" spans="15:15" x14ac:dyDescent="0.25">
      <c r="O1277" s="14"/>
    </row>
    <row r="1278" spans="15:15" x14ac:dyDescent="0.25">
      <c r="O1278" s="14"/>
    </row>
    <row r="1279" spans="15:15" x14ac:dyDescent="0.25">
      <c r="O1279" s="14"/>
    </row>
    <row r="1280" spans="15:15" x14ac:dyDescent="0.25">
      <c r="O1280" s="14"/>
    </row>
    <row r="1281" spans="15:15" x14ac:dyDescent="0.25">
      <c r="O1281" s="14"/>
    </row>
    <row r="1282" spans="15:15" x14ac:dyDescent="0.25">
      <c r="O1282" s="14"/>
    </row>
    <row r="1283" spans="15:15" x14ac:dyDescent="0.25">
      <c r="O1283" s="14"/>
    </row>
    <row r="1284" spans="15:15" x14ac:dyDescent="0.25">
      <c r="O1284" s="14"/>
    </row>
    <row r="1285" spans="15:15" x14ac:dyDescent="0.25">
      <c r="O1285" s="14"/>
    </row>
    <row r="1286" spans="15:15" x14ac:dyDescent="0.25">
      <c r="O1286" s="14"/>
    </row>
    <row r="1287" spans="15:15" x14ac:dyDescent="0.25">
      <c r="O1287" s="14"/>
    </row>
    <row r="1288" spans="15:15" x14ac:dyDescent="0.25">
      <c r="O1288" s="14"/>
    </row>
    <row r="1289" spans="15:15" x14ac:dyDescent="0.25">
      <c r="O1289" s="14"/>
    </row>
    <row r="1290" spans="15:15" x14ac:dyDescent="0.25">
      <c r="O1290" s="14"/>
    </row>
    <row r="1291" spans="15:15" x14ac:dyDescent="0.25">
      <c r="O1291" s="14"/>
    </row>
    <row r="1292" spans="15:15" x14ac:dyDescent="0.25">
      <c r="O1292" s="14"/>
    </row>
    <row r="1293" spans="15:15" x14ac:dyDescent="0.25">
      <c r="O1293" s="14"/>
    </row>
    <row r="1294" spans="15:15" x14ac:dyDescent="0.25">
      <c r="O1294" s="14"/>
    </row>
    <row r="1295" spans="15:15" x14ac:dyDescent="0.25">
      <c r="O1295" s="14"/>
    </row>
    <row r="1296" spans="15:15" x14ac:dyDescent="0.25">
      <c r="O1296" s="14"/>
    </row>
    <row r="1297" spans="15:15" x14ac:dyDescent="0.25">
      <c r="O1297" s="14"/>
    </row>
    <row r="1298" spans="15:15" x14ac:dyDescent="0.25">
      <c r="O1298" s="14"/>
    </row>
    <row r="1299" spans="15:15" x14ac:dyDescent="0.25">
      <c r="O1299" s="14"/>
    </row>
    <row r="1300" spans="15:15" x14ac:dyDescent="0.25">
      <c r="O1300" s="14"/>
    </row>
    <row r="1301" spans="15:15" x14ac:dyDescent="0.25">
      <c r="O1301" s="14"/>
    </row>
    <row r="1302" spans="15:15" x14ac:dyDescent="0.25">
      <c r="O1302" s="14"/>
    </row>
    <row r="1303" spans="15:15" x14ac:dyDescent="0.25">
      <c r="O1303" s="14"/>
    </row>
    <row r="1304" spans="15:15" x14ac:dyDescent="0.25">
      <c r="O1304" s="14"/>
    </row>
    <row r="1305" spans="15:15" x14ac:dyDescent="0.25">
      <c r="O1305" s="14"/>
    </row>
    <row r="1306" spans="15:15" x14ac:dyDescent="0.25">
      <c r="O1306" s="14"/>
    </row>
    <row r="1307" spans="15:15" x14ac:dyDescent="0.25">
      <c r="O1307" s="14"/>
    </row>
    <row r="1308" spans="15:15" x14ac:dyDescent="0.25">
      <c r="O1308" s="14"/>
    </row>
    <row r="1309" spans="15:15" x14ac:dyDescent="0.25">
      <c r="O1309" s="14"/>
    </row>
    <row r="1310" spans="15:15" x14ac:dyDescent="0.25">
      <c r="O1310" s="14"/>
    </row>
    <row r="1311" spans="15:15" x14ac:dyDescent="0.25">
      <c r="O1311" s="14"/>
    </row>
    <row r="1312" spans="15:15" x14ac:dyDescent="0.25">
      <c r="O1312" s="14"/>
    </row>
    <row r="1313" spans="15:15" x14ac:dyDescent="0.25">
      <c r="O1313" s="14"/>
    </row>
    <row r="1314" spans="15:15" x14ac:dyDescent="0.25">
      <c r="O1314" s="14"/>
    </row>
    <row r="1315" spans="15:15" x14ac:dyDescent="0.25">
      <c r="O1315" s="14"/>
    </row>
    <row r="1316" spans="15:15" x14ac:dyDescent="0.25">
      <c r="O1316" s="14"/>
    </row>
    <row r="1317" spans="15:15" x14ac:dyDescent="0.25">
      <c r="O1317" s="14"/>
    </row>
    <row r="1318" spans="15:15" x14ac:dyDescent="0.25">
      <c r="O1318" s="14"/>
    </row>
    <row r="1319" spans="15:15" x14ac:dyDescent="0.25">
      <c r="O1319" s="14"/>
    </row>
    <row r="1320" spans="15:15" x14ac:dyDescent="0.25">
      <c r="O1320" s="14"/>
    </row>
    <row r="1321" spans="15:15" x14ac:dyDescent="0.25">
      <c r="O1321" s="14"/>
    </row>
    <row r="1322" spans="15:15" x14ac:dyDescent="0.25">
      <c r="O1322" s="14"/>
    </row>
    <row r="1323" spans="15:15" x14ac:dyDescent="0.25">
      <c r="O1323" s="14"/>
    </row>
    <row r="1324" spans="15:15" x14ac:dyDescent="0.25">
      <c r="O1324" s="14"/>
    </row>
    <row r="1325" spans="15:15" x14ac:dyDescent="0.25">
      <c r="O1325" s="14"/>
    </row>
    <row r="1326" spans="15:15" x14ac:dyDescent="0.25">
      <c r="O1326" s="14"/>
    </row>
    <row r="1327" spans="15:15" x14ac:dyDescent="0.25">
      <c r="O1327" s="14"/>
    </row>
    <row r="1328" spans="15:15" x14ac:dyDescent="0.25">
      <c r="O1328" s="14"/>
    </row>
    <row r="1329" spans="15:15" x14ac:dyDescent="0.25">
      <c r="O1329" s="14"/>
    </row>
    <row r="1330" spans="15:15" x14ac:dyDescent="0.25">
      <c r="O1330" s="14"/>
    </row>
    <row r="1331" spans="15:15" x14ac:dyDescent="0.25">
      <c r="O1331" s="14"/>
    </row>
    <row r="1332" spans="15:15" x14ac:dyDescent="0.25">
      <c r="O1332" s="14"/>
    </row>
    <row r="1333" spans="15:15" x14ac:dyDescent="0.25">
      <c r="O1333" s="14"/>
    </row>
    <row r="1334" spans="15:15" x14ac:dyDescent="0.25">
      <c r="O1334" s="14"/>
    </row>
    <row r="1335" spans="15:15" x14ac:dyDescent="0.25">
      <c r="O1335" s="14"/>
    </row>
    <row r="1336" spans="15:15" x14ac:dyDescent="0.25">
      <c r="O1336" s="14"/>
    </row>
    <row r="1337" spans="15:15" x14ac:dyDescent="0.25">
      <c r="O1337" s="14"/>
    </row>
    <row r="1338" spans="15:15" x14ac:dyDescent="0.25">
      <c r="O1338" s="14"/>
    </row>
    <row r="1339" spans="15:15" x14ac:dyDescent="0.25">
      <c r="O1339" s="14"/>
    </row>
    <row r="1340" spans="15:15" x14ac:dyDescent="0.25">
      <c r="O1340" s="14"/>
    </row>
    <row r="1341" spans="15:15" x14ac:dyDescent="0.25">
      <c r="O1341" s="14"/>
    </row>
    <row r="1342" spans="15:15" x14ac:dyDescent="0.25">
      <c r="O1342" s="14"/>
    </row>
    <row r="1343" spans="15:15" x14ac:dyDescent="0.25">
      <c r="O1343" s="14"/>
    </row>
    <row r="1344" spans="15:15" x14ac:dyDescent="0.25">
      <c r="O1344" s="14"/>
    </row>
    <row r="1345" spans="15:15" x14ac:dyDescent="0.25">
      <c r="O1345" s="14"/>
    </row>
    <row r="1346" spans="15:15" x14ac:dyDescent="0.25">
      <c r="O1346" s="14"/>
    </row>
    <row r="1347" spans="15:15" x14ac:dyDescent="0.25">
      <c r="O1347" s="14"/>
    </row>
    <row r="1348" spans="15:15" x14ac:dyDescent="0.25">
      <c r="O1348" s="14"/>
    </row>
    <row r="1349" spans="15:15" x14ac:dyDescent="0.25">
      <c r="O1349" s="14"/>
    </row>
    <row r="1350" spans="15:15" x14ac:dyDescent="0.25">
      <c r="O1350" s="14"/>
    </row>
    <row r="1351" spans="15:15" x14ac:dyDescent="0.25">
      <c r="O1351" s="14"/>
    </row>
    <row r="1352" spans="15:15" x14ac:dyDescent="0.25">
      <c r="O1352" s="14"/>
    </row>
    <row r="1353" spans="15:15" x14ac:dyDescent="0.25">
      <c r="O1353" s="14"/>
    </row>
    <row r="1354" spans="15:15" x14ac:dyDescent="0.25">
      <c r="O1354" s="14"/>
    </row>
    <row r="1355" spans="15:15" x14ac:dyDescent="0.25">
      <c r="O1355" s="14"/>
    </row>
    <row r="1356" spans="15:15" x14ac:dyDescent="0.25">
      <c r="O1356" s="14"/>
    </row>
    <row r="1357" spans="15:15" x14ac:dyDescent="0.25">
      <c r="O1357" s="14"/>
    </row>
    <row r="1358" spans="15:15" x14ac:dyDescent="0.25">
      <c r="O1358" s="14"/>
    </row>
    <row r="1359" spans="15:15" x14ac:dyDescent="0.25">
      <c r="O1359" s="14"/>
    </row>
    <row r="1360" spans="15:15" x14ac:dyDescent="0.25">
      <c r="O1360" s="14"/>
    </row>
    <row r="1361" spans="15:15" x14ac:dyDescent="0.25">
      <c r="O1361" s="14"/>
    </row>
    <row r="1362" spans="15:15" x14ac:dyDescent="0.25">
      <c r="O1362" s="14"/>
    </row>
    <row r="1363" spans="15:15" x14ac:dyDescent="0.25">
      <c r="O1363" s="14"/>
    </row>
    <row r="1364" spans="15:15" x14ac:dyDescent="0.25">
      <c r="O1364" s="14"/>
    </row>
    <row r="1365" spans="15:15" x14ac:dyDescent="0.25">
      <c r="O1365" s="14"/>
    </row>
    <row r="1366" spans="15:15" x14ac:dyDescent="0.25">
      <c r="O1366" s="14"/>
    </row>
    <row r="1367" spans="15:15" x14ac:dyDescent="0.25">
      <c r="O1367" s="14"/>
    </row>
    <row r="1368" spans="15:15" x14ac:dyDescent="0.25">
      <c r="O1368" s="14"/>
    </row>
    <row r="1369" spans="15:15" x14ac:dyDescent="0.25">
      <c r="O1369" s="14"/>
    </row>
    <row r="1370" spans="15:15" x14ac:dyDescent="0.25">
      <c r="O1370" s="14"/>
    </row>
  </sheetData>
  <mergeCells count="20">
    <mergeCell ref="M6:M8"/>
    <mergeCell ref="C5:M5"/>
    <mergeCell ref="C4:M4"/>
    <mergeCell ref="D2:G2"/>
    <mergeCell ref="D3:G3"/>
    <mergeCell ref="I6:J7"/>
    <mergeCell ref="K6:L7"/>
    <mergeCell ref="G6:H7"/>
    <mergeCell ref="B6:B8"/>
    <mergeCell ref="A6:A8"/>
    <mergeCell ref="C6:C8"/>
    <mergeCell ref="D6:D8"/>
    <mergeCell ref="E6:F7"/>
    <mergeCell ref="O789:O792"/>
    <mergeCell ref="O882:O884"/>
    <mergeCell ref="O657:O660"/>
    <mergeCell ref="O990:O991"/>
    <mergeCell ref="O985:O987"/>
    <mergeCell ref="O988:O989"/>
    <mergeCell ref="O925:O927"/>
  </mergeCells>
  <pageMargins left="0.2" right="0.2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remonti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Saproekto1</dc:creator>
  <cp:lastModifiedBy>Tristan Meladze</cp:lastModifiedBy>
  <cp:lastPrinted>2019-11-19T16:05:19Z</cp:lastPrinted>
  <dcterms:created xsi:type="dcterms:W3CDTF">2013-07-01T09:01:34Z</dcterms:created>
  <dcterms:modified xsi:type="dcterms:W3CDTF">2020-06-03T06:51:16Z</dcterms:modified>
</cp:coreProperties>
</file>