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meta" sheetId="1" r:id="rId1"/>
  </sheets>
  <externalReferences>
    <externalReference r:id="rId4"/>
  </externalReferences>
  <definedNames>
    <definedName name="_xlnm.Print_Area" localSheetId="0">'Smeta'!$A$1:$M$47</definedName>
    <definedName name="_xlnm.Print_Titles" localSheetId="0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<sst xmlns="http://schemas.openxmlformats.org/spreadsheetml/2006/main" count="95" uniqueCount="56">
  <si>
    <t>lari</t>
  </si>
  <si>
    <t>%</t>
  </si>
  <si>
    <t>N</t>
  </si>
  <si>
    <t>kac/sT</t>
  </si>
  <si>
    <t>Sromis danaxarji</t>
  </si>
  <si>
    <t>materialuri resursebi</t>
  </si>
  <si>
    <t>sxva manqanebi</t>
  </si>
  <si>
    <t>sxva masalebi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</si>
  <si>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</si>
  <si>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</si>
  <si>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</si>
  <si>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</si>
  <si>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</si>
  <si>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</si>
  <si>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</si>
  <si>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</si>
  <si>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</si>
  <si>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</si>
  <si>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</si>
  <si>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</si>
  <si>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ლარი</t>
  </si>
  <si>
    <t>ზედნადები ხარჯები</t>
  </si>
  <si>
    <t>სახარჯთაღრიცხვო მოგება</t>
  </si>
  <si>
    <t>გაუთვალისწინებელი ხარჯები</t>
  </si>
  <si>
    <t>დღგ</t>
  </si>
  <si>
    <t>სულ ხარჯთაღრიცხვით</t>
  </si>
  <si>
    <t>tn</t>
  </si>
  <si>
    <t>m3</t>
  </si>
  <si>
    <t>m2</t>
  </si>
  <si>
    <t xml:space="preserve">1-80-3      </t>
  </si>
  <si>
    <t>manq/sT</t>
  </si>
  <si>
    <t>27-63-1</t>
  </si>
  <si>
    <t>avtogudronatori 3500l</t>
  </si>
  <si>
    <t>bitumis emulsia</t>
  </si>
  <si>
    <t>სრფ-2019, I კვ.</t>
  </si>
  <si>
    <t>bitumis transportireba 70km-dan</t>
  </si>
  <si>
    <t>kg</t>
  </si>
  <si>
    <t>30-48-1</t>
  </si>
  <si>
    <t>srf-2019, Ikv.</t>
  </si>
  <si>
    <t>xidis moajiris erTi axali seqciis montaJi</t>
  </si>
  <si>
    <t>liTonis milkvadrati 50X25X4mm</t>
  </si>
  <si>
    <r>
      <t xml:space="preserve">armatura </t>
    </r>
    <r>
      <rPr>
        <sz val="11"/>
        <rFont val="Arial"/>
        <family val="2"/>
      </rPr>
      <t>d-12</t>
    </r>
  </si>
  <si>
    <r>
      <t xml:space="preserve">foladis mili </t>
    </r>
    <r>
      <rPr>
        <sz val="11"/>
        <rFont val="Arial"/>
        <family val="2"/>
      </rPr>
      <t>d-70/4</t>
    </r>
  </si>
  <si>
    <t>liTonis transportireba 70km-dan</t>
  </si>
  <si>
    <t>cxaurebis Ziris gawmenda danaleqi qanebisagan adgilze mosworebiT</t>
  </si>
  <si>
    <t>c</t>
  </si>
  <si>
    <t>23-23-1</t>
  </si>
  <si>
    <t>axali Tujis cxaurebis mowyoba  70*70</t>
  </si>
  <si>
    <t>Tujis cxauri 70*70sm</t>
  </si>
  <si>
    <t>cxaurebis da savali nawils Soris arsebuli RriCoebis amovseba Txevadi bitumiT</t>
  </si>
  <si>
    <t>liTonis konstruqciebis SeRebva antikoroziuli saRebaviT</t>
  </si>
  <si>
    <t>antikoroziuli saRebavi</t>
  </si>
  <si>
    <t>15-164-8miy.</t>
  </si>
  <si>
    <t>კოსტავას ქუჩაზე ხიდის რეაბილiტაცია</t>
  </si>
  <si>
    <t xml:space="preserve">ლოკალურ-რესურსული ხარჯთაღრიცხვა </t>
  </si>
  <si>
    <t>არ უნდა აღემატებოდეს 4153 ლარს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</si>
</sst>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53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b/>
      <sz val="14"/>
      <name val="AcadNusx"/>
      <family val="0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</cellStyleXfs>
  <cellXfs count="115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5" fillId="0" borderId="0" xfId="71" applyFont="1" applyAlignment="1">
      <alignment wrapText="1"/>
      <protection/>
    </xf>
    <xf numFmtId="0" fontId="5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0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49" fontId="5" fillId="0" borderId="0" xfId="71" applyNumberFormat="1" applyFont="1" applyBorder="1" applyAlignment="1">
      <alignment horizontal="center" vertical="top" wrapText="1"/>
      <protection/>
    </xf>
    <xf numFmtId="0" fontId="5" fillId="0" borderId="0" xfId="71" applyFont="1" applyAlignment="1">
      <alignment vertical="center"/>
      <protection/>
    </xf>
    <xf numFmtId="0" fontId="5" fillId="0" borderId="0" xfId="71" applyFont="1" applyBorder="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14" fillId="0" borderId="0" xfId="71" applyFont="1" applyAlignment="1">
      <alignment horizontal="left" vertical="center"/>
      <protection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left" vertical="center" wrapText="1"/>
    </xf>
    <xf numFmtId="196" fontId="8" fillId="34" borderId="10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97" fontId="8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4" fillId="0" borderId="10" xfId="71" applyFont="1" applyBorder="1" applyAlignment="1">
      <alignment horizontal="center" vertical="center"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196" fontId="8" fillId="33" borderId="10" xfId="0" applyNumberFormat="1" applyFont="1" applyFill="1" applyBorder="1" applyAlignment="1">
      <alignment horizontal="center" vertical="center"/>
    </xf>
    <xf numFmtId="200" fontId="8" fillId="33" borderId="10" xfId="0" applyNumberFormat="1" applyFont="1" applyFill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2" fontId="9" fillId="0" borderId="14" xfId="0" applyNumberFormat="1" applyFont="1" applyBorder="1" applyAlignment="1">
      <alignment horizontal="center" vertical="center" wrapText="1"/>
    </xf>
    <xf numFmtId="0" fontId="5" fillId="0" borderId="0" xfId="71" applyFont="1" applyBorder="1">
      <alignment/>
      <protection/>
    </xf>
    <xf numFmtId="49" fontId="14" fillId="0" borderId="10" xfId="71" applyNumberFormat="1" applyFont="1" applyBorder="1" applyAlignment="1">
      <alignment horizontal="center" vertical="top" wrapText="1"/>
      <protection/>
    </xf>
    <xf numFmtId="0" fontId="5" fillId="0" borderId="10" xfId="71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71" applyFont="1" applyBorder="1" applyAlignment="1">
      <alignment horizontal="center" vertical="center"/>
      <protection/>
    </xf>
    <xf numFmtId="0" fontId="14" fillId="0" borderId="10" xfId="71" applyFont="1" applyBorder="1" applyAlignment="1">
      <alignment vertical="center"/>
      <protection/>
    </xf>
    <xf numFmtId="0" fontId="14" fillId="0" borderId="10" xfId="0" applyFont="1" applyBorder="1" applyAlignment="1">
      <alignment vertical="center" wrapText="1"/>
    </xf>
    <xf numFmtId="49" fontId="14" fillId="0" borderId="12" xfId="71" applyNumberFormat="1" applyFont="1" applyBorder="1" applyAlignment="1">
      <alignment horizontal="center" vertical="top" wrapText="1"/>
      <protection/>
    </xf>
    <xf numFmtId="0" fontId="14" fillId="0" borderId="12" xfId="0" applyFont="1" applyBorder="1" applyAlignment="1">
      <alignment vertical="center" wrapText="1"/>
    </xf>
    <xf numFmtId="0" fontId="5" fillId="0" borderId="0" xfId="71" applyFont="1" applyBorder="1" applyAlignment="1">
      <alignment vertical="center"/>
      <protection/>
    </xf>
    <xf numFmtId="49" fontId="5" fillId="33" borderId="10" xfId="91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16" fillId="0" borderId="10" xfId="0" applyFont="1" applyBorder="1" applyAlignment="1" quotePrefix="1">
      <alignment horizontal="center" vertical="top" wrapText="1"/>
    </xf>
    <xf numFmtId="0" fontId="11" fillId="33" borderId="0" xfId="71" applyFont="1" applyFill="1" applyBorder="1" applyAlignment="1">
      <alignment horizontal="center" vertical="top"/>
      <protection/>
    </xf>
    <xf numFmtId="0" fontId="8" fillId="33" borderId="0" xfId="71" applyFont="1" applyFill="1" applyBorder="1" applyAlignment="1">
      <alignment horizontal="center" vertical="top"/>
      <protection/>
    </xf>
    <xf numFmtId="0" fontId="8" fillId="33" borderId="17" xfId="0" applyFont="1" applyFill="1" applyBorder="1" applyAlignment="1">
      <alignment horizontal="center" vertical="top" wrapText="1"/>
    </xf>
    <xf numFmtId="0" fontId="9" fillId="33" borderId="17" xfId="71" applyFont="1" applyFill="1" applyBorder="1" applyAlignment="1">
      <alignment horizontal="center" vertical="top"/>
      <protection/>
    </xf>
    <xf numFmtId="0" fontId="9" fillId="33" borderId="18" xfId="71" applyFont="1" applyFill="1" applyBorder="1" applyAlignment="1">
      <alignment horizontal="center" vertical="top"/>
      <protection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14" fillId="0" borderId="19" xfId="71" applyFont="1" applyBorder="1" applyAlignment="1">
      <alignment horizontal="center" vertical="center" wrapText="1"/>
      <protection/>
    </xf>
    <xf numFmtId="0" fontId="14" fillId="0" borderId="19" xfId="71" applyFont="1" applyBorder="1" applyAlignment="1">
      <alignment horizontal="center" vertical="center"/>
      <protection/>
    </xf>
    <xf numFmtId="0" fontId="9" fillId="0" borderId="19" xfId="71" applyFont="1" applyBorder="1" applyAlignment="1">
      <alignment horizontal="center" vertical="center"/>
      <protection/>
    </xf>
    <xf numFmtId="197" fontId="8" fillId="34" borderId="10" xfId="0" applyNumberFormat="1" applyFont="1" applyFill="1" applyBorder="1" applyAlignment="1">
      <alignment horizontal="center" vertical="center"/>
    </xf>
    <xf numFmtId="199" fontId="8" fillId="33" borderId="1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197" fontId="8" fillId="33" borderId="22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 wrapText="1"/>
    </xf>
    <xf numFmtId="0" fontId="14" fillId="0" borderId="19" xfId="71" applyFont="1" applyBorder="1" applyAlignment="1">
      <alignment vertical="center" wrapText="1"/>
      <protection/>
    </xf>
    <xf numFmtId="0" fontId="14" fillId="0" borderId="19" xfId="0" applyFont="1" applyBorder="1" applyAlignment="1">
      <alignment horizontal="center" vertical="center"/>
    </xf>
    <xf numFmtId="197" fontId="8" fillId="35" borderId="10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196" fontId="8" fillId="35" borderId="10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0" xfId="71" applyFont="1" applyBorder="1" applyAlignment="1">
      <alignment horizontal="center" vertical="top" wrapText="1"/>
      <protection/>
    </xf>
    <xf numFmtId="49" fontId="4" fillId="0" borderId="0" xfId="71" applyNumberFormat="1" applyFont="1" applyBorder="1" applyAlignment="1">
      <alignment horizontal="center" vertical="center" wrapText="1"/>
      <protection/>
    </xf>
    <xf numFmtId="0" fontId="4" fillId="0" borderId="0" xfId="71" applyFont="1" applyBorder="1" applyAlignment="1">
      <alignment horizontal="center" vertical="center" wrapText="1"/>
      <protection/>
    </xf>
    <xf numFmtId="0" fontId="8" fillId="33" borderId="2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0" borderId="0" xfId="71" applyFont="1" applyAlignment="1">
      <alignment horizontal="center" vertic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5" xfId="77"/>
    <cellStyle name="Normal 6" xfId="78"/>
    <cellStyle name="Normal 8" xfId="79"/>
    <cellStyle name="Note" xfId="80"/>
    <cellStyle name="Output" xfId="81"/>
    <cellStyle name="Percent" xfId="82"/>
    <cellStyle name="Percent 2" xfId="83"/>
    <cellStyle name="Style 1" xfId="84"/>
    <cellStyle name="Title" xfId="85"/>
    <cellStyle name="Total" xfId="86"/>
    <cellStyle name="Warning Text" xfId="87"/>
    <cellStyle name="Обычный 5" xfId="88"/>
    <cellStyle name="Обычный 6" xfId="89"/>
    <cellStyle name="Обычный_sam" xfId="90"/>
    <cellStyle name="Обычный_დემონტაჟი" xfId="91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0"/>
  <sheetViews>
    <sheetView tabSelected="1" zoomScale="90" zoomScaleNormal="90" zoomScaleSheetLayoutView="100" workbookViewId="0" topLeftCell="A1">
      <selection activeCell="I4" sqref="I4"/>
    </sheetView>
  </sheetViews>
  <sheetFormatPr defaultColWidth="9.140625" defaultRowHeight="15"/>
  <cols>
    <col min="1" max="1" width="4.421875" style="75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9.421875" style="4" customWidth="1"/>
    <col min="7" max="7" width="12.57421875" style="4" bestFit="1" customWidth="1"/>
    <col min="8" max="8" width="16.14062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8.140625" style="1" customWidth="1"/>
    <col min="14" max="16384" width="9.140625" style="1" customWidth="1"/>
  </cols>
  <sheetData>
    <row r="1" spans="1:13" ht="21">
      <c r="A1" s="107" t="s">
        <v>54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1">
      <c r="A2" s="108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2:12" ht="16.5">
      <c r="B3" s="14"/>
      <c r="C3" s="15"/>
      <c r="D3" s="16"/>
      <c r="E3" s="17"/>
      <c r="I3" s="114" t="s">
        <v>55</v>
      </c>
      <c r="J3" s="114"/>
      <c r="K3" s="114"/>
      <c r="L3" s="114"/>
    </row>
    <row r="4" spans="1:12" s="7" customFormat="1" ht="16.5" thickBot="1">
      <c r="A4" s="76"/>
      <c r="B4" s="20"/>
      <c r="C4" s="21"/>
      <c r="D4" s="22"/>
      <c r="E4" s="23"/>
      <c r="F4" s="23"/>
      <c r="G4" s="23"/>
      <c r="H4" s="23"/>
      <c r="I4" s="24"/>
      <c r="J4" s="23"/>
      <c r="K4" s="23"/>
      <c r="L4" s="23"/>
    </row>
    <row r="5" spans="1:18" s="7" customFormat="1" ht="15.75" customHeight="1">
      <c r="A5" s="110" t="s">
        <v>2</v>
      </c>
      <c r="B5" s="112" t="s">
        <v>8</v>
      </c>
      <c r="C5" s="105" t="s">
        <v>9</v>
      </c>
      <c r="D5" s="105" t="s">
        <v>10</v>
      </c>
      <c r="E5" s="105" t="s">
        <v>11</v>
      </c>
      <c r="F5" s="105" t="s">
        <v>12</v>
      </c>
      <c r="G5" s="104" t="s">
        <v>13</v>
      </c>
      <c r="H5" s="104"/>
      <c r="I5" s="104" t="s">
        <v>16</v>
      </c>
      <c r="J5" s="104"/>
      <c r="K5" s="105" t="s">
        <v>17</v>
      </c>
      <c r="L5" s="105"/>
      <c r="M5" s="25" t="s">
        <v>18</v>
      </c>
      <c r="N5" s="6"/>
      <c r="O5" s="6"/>
      <c r="P5" s="6"/>
      <c r="Q5" s="6"/>
      <c r="R5" s="6"/>
    </row>
    <row r="6" spans="1:13" s="7" customFormat="1" ht="26.25" customHeight="1" thickBot="1">
      <c r="A6" s="111"/>
      <c r="B6" s="113"/>
      <c r="C6" s="106"/>
      <c r="D6" s="106"/>
      <c r="E6" s="106"/>
      <c r="F6" s="106"/>
      <c r="G6" s="26" t="s">
        <v>14</v>
      </c>
      <c r="H6" s="27" t="s">
        <v>15</v>
      </c>
      <c r="I6" s="26" t="s">
        <v>14</v>
      </c>
      <c r="J6" s="27" t="s">
        <v>15</v>
      </c>
      <c r="K6" s="26" t="s">
        <v>14</v>
      </c>
      <c r="L6" s="27" t="s">
        <v>15</v>
      </c>
      <c r="M6" s="28" t="s">
        <v>19</v>
      </c>
    </row>
    <row r="7" spans="1:13" s="7" customFormat="1" ht="16.5" thickBot="1">
      <c r="A7" s="83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H7" s="31">
        <v>8</v>
      </c>
      <c r="I7" s="30">
        <v>9</v>
      </c>
      <c r="J7" s="31">
        <v>10</v>
      </c>
      <c r="K7" s="30">
        <v>11</v>
      </c>
      <c r="L7" s="31">
        <v>12</v>
      </c>
      <c r="M7" s="32">
        <v>13</v>
      </c>
    </row>
    <row r="8" spans="1:13" s="7" customFormat="1" ht="15.75">
      <c r="A8" s="84"/>
      <c r="B8" s="82"/>
      <c r="C8" s="85"/>
      <c r="D8" s="86"/>
      <c r="E8" s="87"/>
      <c r="F8" s="87"/>
      <c r="G8" s="80"/>
      <c r="H8" s="80"/>
      <c r="I8" s="80"/>
      <c r="J8" s="80"/>
      <c r="K8" s="80"/>
      <c r="L8" s="80"/>
      <c r="M8" s="81"/>
    </row>
    <row r="9" spans="1:13" s="7" customFormat="1" ht="31.5">
      <c r="A9" s="35">
        <v>1</v>
      </c>
      <c r="B9" s="65" t="s">
        <v>37</v>
      </c>
      <c r="C9" s="45" t="s">
        <v>39</v>
      </c>
      <c r="D9" s="38" t="s">
        <v>26</v>
      </c>
      <c r="E9" s="38"/>
      <c r="F9" s="101">
        <v>0.0855</v>
      </c>
      <c r="G9" s="38"/>
      <c r="H9" s="46"/>
      <c r="I9" s="38"/>
      <c r="J9" s="46"/>
      <c r="K9" s="38"/>
      <c r="L9" s="46"/>
      <c r="M9" s="50"/>
    </row>
    <row r="10" spans="1:13" s="7" customFormat="1" ht="15.75">
      <c r="A10" s="47"/>
      <c r="B10" s="36"/>
      <c r="C10" s="37" t="s">
        <v>4</v>
      </c>
      <c r="D10" s="38" t="s">
        <v>3</v>
      </c>
      <c r="E10" s="39">
        <v>31.4</v>
      </c>
      <c r="F10" s="39">
        <f>F9*E10</f>
        <v>2.6847</v>
      </c>
      <c r="G10" s="39"/>
      <c r="H10" s="39"/>
      <c r="I10" s="39"/>
      <c r="J10" s="39"/>
      <c r="K10" s="39"/>
      <c r="L10" s="39"/>
      <c r="M10" s="41"/>
    </row>
    <row r="11" spans="1:13" s="7" customFormat="1" ht="15.75">
      <c r="A11" s="47"/>
      <c r="B11" s="36"/>
      <c r="C11" s="37" t="s">
        <v>6</v>
      </c>
      <c r="D11" s="38" t="s">
        <v>0</v>
      </c>
      <c r="E11" s="51">
        <v>0.37</v>
      </c>
      <c r="F11" s="39">
        <f>F9*E11</f>
        <v>0.031635</v>
      </c>
      <c r="G11" s="39"/>
      <c r="H11" s="39"/>
      <c r="I11" s="39"/>
      <c r="J11" s="39"/>
      <c r="K11" s="39"/>
      <c r="L11" s="39"/>
      <c r="M11" s="41"/>
    </row>
    <row r="12" spans="1:13" s="7" customFormat="1" ht="15.75">
      <c r="A12" s="47"/>
      <c r="B12" s="36"/>
      <c r="C12" s="36" t="s">
        <v>5</v>
      </c>
      <c r="D12" s="38"/>
      <c r="E12" s="39"/>
      <c r="F12" s="39"/>
      <c r="G12" s="39"/>
      <c r="H12" s="39"/>
      <c r="I12" s="39"/>
      <c r="J12" s="39"/>
      <c r="K12" s="39"/>
      <c r="L12" s="39"/>
      <c r="M12" s="41"/>
    </row>
    <row r="13" spans="1:13" s="7" customFormat="1" ht="15.75">
      <c r="A13" s="47"/>
      <c r="B13" s="36"/>
      <c r="C13" s="37" t="s">
        <v>40</v>
      </c>
      <c r="D13" s="38" t="s">
        <v>26</v>
      </c>
      <c r="E13" s="39"/>
      <c r="F13" s="52">
        <v>0.04349</v>
      </c>
      <c r="G13" s="39"/>
      <c r="H13" s="39"/>
      <c r="I13" s="39"/>
      <c r="J13" s="39"/>
      <c r="K13" s="39"/>
      <c r="L13" s="39"/>
      <c r="M13" s="41"/>
    </row>
    <row r="14" spans="1:13" s="7" customFormat="1" ht="15.75">
      <c r="A14" s="47"/>
      <c r="B14" s="36"/>
      <c r="C14" s="37" t="s">
        <v>41</v>
      </c>
      <c r="D14" s="38" t="s">
        <v>26</v>
      </c>
      <c r="E14" s="39"/>
      <c r="F14" s="43">
        <v>0.0082</v>
      </c>
      <c r="G14" s="39"/>
      <c r="H14" s="39"/>
      <c r="I14" s="40"/>
      <c r="J14" s="39"/>
      <c r="K14" s="40"/>
      <c r="L14" s="39"/>
      <c r="M14" s="41"/>
    </row>
    <row r="15" spans="1:13" s="7" customFormat="1" ht="15.75">
      <c r="A15" s="47"/>
      <c r="B15" s="36"/>
      <c r="C15" s="37" t="s">
        <v>42</v>
      </c>
      <c r="D15" s="38" t="s">
        <v>26</v>
      </c>
      <c r="E15" s="39"/>
      <c r="F15" s="89">
        <v>0.002236</v>
      </c>
      <c r="G15" s="39"/>
      <c r="H15" s="39"/>
      <c r="I15" s="40"/>
      <c r="J15" s="39"/>
      <c r="K15" s="40"/>
      <c r="L15" s="39"/>
      <c r="M15" s="41"/>
    </row>
    <row r="16" spans="1:13" s="7" customFormat="1" ht="15.75">
      <c r="A16" s="47"/>
      <c r="B16" s="36"/>
      <c r="C16" s="37" t="s">
        <v>7</v>
      </c>
      <c r="D16" s="38" t="s">
        <v>0</v>
      </c>
      <c r="E16" s="39">
        <v>28.9</v>
      </c>
      <c r="F16" s="39">
        <f>F9*E16</f>
        <v>2.47095</v>
      </c>
      <c r="G16" s="39"/>
      <c r="H16" s="39"/>
      <c r="I16" s="39"/>
      <c r="J16" s="39"/>
      <c r="K16" s="39"/>
      <c r="L16" s="39"/>
      <c r="M16" s="41"/>
    </row>
    <row r="17" spans="1:13" s="7" customFormat="1" ht="31.5">
      <c r="A17" s="47"/>
      <c r="B17" s="36" t="s">
        <v>38</v>
      </c>
      <c r="C17" s="69" t="s">
        <v>43</v>
      </c>
      <c r="D17" s="38" t="s">
        <v>26</v>
      </c>
      <c r="E17" s="39"/>
      <c r="F17" s="88">
        <f>F9</f>
        <v>0.0855</v>
      </c>
      <c r="G17" s="39"/>
      <c r="H17" s="39"/>
      <c r="I17" s="39"/>
      <c r="J17" s="39"/>
      <c r="K17" s="39"/>
      <c r="L17" s="39"/>
      <c r="M17" s="41"/>
    </row>
    <row r="18" spans="1:13" s="7" customFormat="1" ht="47.25">
      <c r="A18" s="35">
        <v>2</v>
      </c>
      <c r="B18" s="44" t="s">
        <v>29</v>
      </c>
      <c r="C18" s="33" t="s">
        <v>44</v>
      </c>
      <c r="D18" s="42" t="s">
        <v>27</v>
      </c>
      <c r="E18" s="38"/>
      <c r="F18" s="102">
        <v>2</v>
      </c>
      <c r="G18" s="38"/>
      <c r="H18" s="46"/>
      <c r="I18" s="38"/>
      <c r="J18" s="46"/>
      <c r="K18" s="38"/>
      <c r="L18" s="46"/>
      <c r="M18" s="50"/>
    </row>
    <row r="19" spans="1:13" s="7" customFormat="1" ht="15.75">
      <c r="A19" s="47"/>
      <c r="B19" s="36"/>
      <c r="C19" s="37" t="s">
        <v>4</v>
      </c>
      <c r="D19" s="38" t="s">
        <v>3</v>
      </c>
      <c r="E19" s="39">
        <v>2.06</v>
      </c>
      <c r="F19" s="39">
        <f>F18*E19</f>
        <v>4.12</v>
      </c>
      <c r="G19" s="39"/>
      <c r="H19" s="39"/>
      <c r="I19" s="39"/>
      <c r="J19" s="39"/>
      <c r="K19" s="39"/>
      <c r="L19" s="39"/>
      <c r="M19" s="41"/>
    </row>
    <row r="20" spans="1:13" s="7" customFormat="1" ht="31.5">
      <c r="A20" s="35">
        <v>3</v>
      </c>
      <c r="B20" s="65" t="s">
        <v>46</v>
      </c>
      <c r="C20" s="45" t="s">
        <v>47</v>
      </c>
      <c r="D20" s="38" t="s">
        <v>45</v>
      </c>
      <c r="E20" s="38"/>
      <c r="F20" s="102">
        <v>9</v>
      </c>
      <c r="G20" s="38"/>
      <c r="H20" s="46"/>
      <c r="I20" s="38"/>
      <c r="J20" s="46"/>
      <c r="K20" s="38"/>
      <c r="L20" s="46"/>
      <c r="M20" s="50"/>
    </row>
    <row r="21" spans="1:13" s="7" customFormat="1" ht="15.75">
      <c r="A21" s="47"/>
      <c r="B21" s="36"/>
      <c r="C21" s="37" t="s">
        <v>4</v>
      </c>
      <c r="D21" s="38" t="s">
        <v>3</v>
      </c>
      <c r="E21" s="39">
        <v>1.54</v>
      </c>
      <c r="F21" s="39">
        <f>F20*E21</f>
        <v>13.86</v>
      </c>
      <c r="G21" s="39"/>
      <c r="H21" s="39"/>
      <c r="I21" s="39"/>
      <c r="J21" s="39"/>
      <c r="K21" s="39"/>
      <c r="L21" s="39"/>
      <c r="M21" s="41"/>
    </row>
    <row r="22" spans="1:13" s="7" customFormat="1" ht="15.75">
      <c r="A22" s="47"/>
      <c r="B22" s="36"/>
      <c r="C22" s="37" t="s">
        <v>6</v>
      </c>
      <c r="D22" s="38" t="s">
        <v>0</v>
      </c>
      <c r="E22" s="39">
        <v>0.09</v>
      </c>
      <c r="F22" s="39">
        <f>F20*E22</f>
        <v>0.8099999999999999</v>
      </c>
      <c r="G22" s="39"/>
      <c r="H22" s="39"/>
      <c r="I22" s="39"/>
      <c r="J22" s="39"/>
      <c r="K22" s="39"/>
      <c r="L22" s="39"/>
      <c r="M22" s="41"/>
    </row>
    <row r="23" spans="1:13" s="7" customFormat="1" ht="15.75">
      <c r="A23" s="47"/>
      <c r="B23" s="36"/>
      <c r="C23" s="36" t="s">
        <v>5</v>
      </c>
      <c r="D23" s="38"/>
      <c r="E23" s="39"/>
      <c r="F23" s="39"/>
      <c r="G23" s="39"/>
      <c r="H23" s="39"/>
      <c r="I23" s="39"/>
      <c r="J23" s="39"/>
      <c r="K23" s="39"/>
      <c r="L23" s="39"/>
      <c r="M23" s="41"/>
    </row>
    <row r="24" spans="1:13" s="7" customFormat="1" ht="15.75">
      <c r="A24" s="47"/>
      <c r="B24" s="36"/>
      <c r="C24" s="37" t="s">
        <v>48</v>
      </c>
      <c r="D24" s="38" t="s">
        <v>45</v>
      </c>
      <c r="E24" s="39">
        <v>1</v>
      </c>
      <c r="F24" s="39">
        <f>F20*E24</f>
        <v>9</v>
      </c>
      <c r="G24" s="39"/>
      <c r="H24" s="39"/>
      <c r="I24" s="39"/>
      <c r="J24" s="39"/>
      <c r="K24" s="39"/>
      <c r="L24" s="39"/>
      <c r="M24" s="41"/>
    </row>
    <row r="25" spans="1:13" s="7" customFormat="1" ht="47.25">
      <c r="A25" s="35">
        <v>4</v>
      </c>
      <c r="B25" s="66" t="s">
        <v>31</v>
      </c>
      <c r="C25" s="69" t="s">
        <v>49</v>
      </c>
      <c r="D25" s="36" t="s">
        <v>26</v>
      </c>
      <c r="E25" s="70"/>
      <c r="F25" s="103">
        <v>0.015</v>
      </c>
      <c r="G25" s="70"/>
      <c r="H25" s="71"/>
      <c r="I25" s="72"/>
      <c r="J25" s="71"/>
      <c r="K25" s="72"/>
      <c r="L25" s="71"/>
      <c r="M25" s="73"/>
    </row>
    <row r="26" spans="1:13" s="7" customFormat="1" ht="15.75">
      <c r="A26" s="77"/>
      <c r="B26" s="74"/>
      <c r="C26" s="67" t="s">
        <v>32</v>
      </c>
      <c r="D26" s="68" t="s">
        <v>30</v>
      </c>
      <c r="E26" s="39">
        <v>0.3</v>
      </c>
      <c r="F26" s="39">
        <f>F25*E26</f>
        <v>0.0045</v>
      </c>
      <c r="G26" s="39"/>
      <c r="H26" s="39"/>
      <c r="I26" s="39"/>
      <c r="J26" s="39"/>
      <c r="K26" s="39"/>
      <c r="L26" s="39"/>
      <c r="M26" s="41"/>
    </row>
    <row r="27" spans="1:13" s="7" customFormat="1" ht="15.75">
      <c r="A27" s="77"/>
      <c r="B27" s="74"/>
      <c r="C27" s="36" t="s">
        <v>5</v>
      </c>
      <c r="D27" s="68"/>
      <c r="E27" s="43"/>
      <c r="F27" s="39"/>
      <c r="G27" s="39"/>
      <c r="H27" s="39"/>
      <c r="I27" s="39"/>
      <c r="J27" s="39"/>
      <c r="K27" s="39"/>
      <c r="L27" s="39"/>
      <c r="M27" s="41"/>
    </row>
    <row r="28" spans="1:13" s="7" customFormat="1" ht="15.75">
      <c r="A28" s="77"/>
      <c r="B28" s="74"/>
      <c r="C28" s="67" t="s">
        <v>33</v>
      </c>
      <c r="D28" s="68" t="s">
        <v>26</v>
      </c>
      <c r="E28" s="51">
        <v>1.03</v>
      </c>
      <c r="F28" s="51">
        <f>F25*E28</f>
        <v>0.01545</v>
      </c>
      <c r="G28" s="39"/>
      <c r="H28" s="39"/>
      <c r="I28" s="39"/>
      <c r="J28" s="39"/>
      <c r="K28" s="39"/>
      <c r="L28" s="39"/>
      <c r="M28" s="41"/>
    </row>
    <row r="29" spans="1:13" s="7" customFormat="1" ht="31.5">
      <c r="A29" s="35"/>
      <c r="B29" s="10" t="s">
        <v>34</v>
      </c>
      <c r="C29" s="33" t="s">
        <v>35</v>
      </c>
      <c r="D29" s="10" t="s">
        <v>26</v>
      </c>
      <c r="E29" s="12"/>
      <c r="F29" s="34">
        <f>F28</f>
        <v>0.01545</v>
      </c>
      <c r="G29" s="11"/>
      <c r="H29" s="11"/>
      <c r="I29" s="11"/>
      <c r="J29" s="11"/>
      <c r="K29" s="11"/>
      <c r="L29" s="11"/>
      <c r="M29" s="13"/>
    </row>
    <row r="30" spans="1:13" s="7" customFormat="1" ht="31.5">
      <c r="A30" s="35">
        <v>5</v>
      </c>
      <c r="B30" s="65" t="s">
        <v>52</v>
      </c>
      <c r="C30" s="45" t="s">
        <v>50</v>
      </c>
      <c r="D30" s="38" t="s">
        <v>28</v>
      </c>
      <c r="E30" s="38"/>
      <c r="F30" s="102">
        <v>53.6</v>
      </c>
      <c r="G30" s="38"/>
      <c r="H30" s="46"/>
      <c r="I30" s="38"/>
      <c r="J30" s="46"/>
      <c r="K30" s="38"/>
      <c r="L30" s="46"/>
      <c r="M30" s="50"/>
    </row>
    <row r="31" spans="1:13" s="7" customFormat="1" ht="15.75">
      <c r="A31" s="47"/>
      <c r="B31" s="36"/>
      <c r="C31" s="37" t="s">
        <v>4</v>
      </c>
      <c r="D31" s="38" t="s">
        <v>3</v>
      </c>
      <c r="E31" s="39">
        <v>0.68</v>
      </c>
      <c r="F31" s="39">
        <f>F30*E31</f>
        <v>36.448</v>
      </c>
      <c r="G31" s="39"/>
      <c r="H31" s="39"/>
      <c r="I31" s="39"/>
      <c r="J31" s="39"/>
      <c r="K31" s="39"/>
      <c r="L31" s="39"/>
      <c r="M31" s="41"/>
    </row>
    <row r="32" spans="1:13" s="7" customFormat="1" ht="15.75">
      <c r="A32" s="47"/>
      <c r="B32" s="36"/>
      <c r="C32" s="37" t="s">
        <v>6</v>
      </c>
      <c r="D32" s="38" t="s">
        <v>0</v>
      </c>
      <c r="E32" s="43">
        <v>0.0003</v>
      </c>
      <c r="F32" s="39">
        <f>F30*E32</f>
        <v>0.01608</v>
      </c>
      <c r="G32" s="39"/>
      <c r="H32" s="39"/>
      <c r="I32" s="39"/>
      <c r="J32" s="39"/>
      <c r="K32" s="39"/>
      <c r="L32" s="39"/>
      <c r="M32" s="41"/>
    </row>
    <row r="33" spans="1:13" s="7" customFormat="1" ht="15.75">
      <c r="A33" s="47"/>
      <c r="B33" s="36"/>
      <c r="C33" s="36" t="s">
        <v>5</v>
      </c>
      <c r="D33" s="38"/>
      <c r="E33" s="39"/>
      <c r="F33" s="39"/>
      <c r="G33" s="39"/>
      <c r="H33" s="39"/>
      <c r="I33" s="39"/>
      <c r="J33" s="39"/>
      <c r="K33" s="39"/>
      <c r="L33" s="39"/>
      <c r="M33" s="41"/>
    </row>
    <row r="34" spans="1:13" s="7" customFormat="1" ht="15.75">
      <c r="A34" s="47"/>
      <c r="B34" s="36"/>
      <c r="C34" s="37" t="s">
        <v>51</v>
      </c>
      <c r="D34" s="38" t="s">
        <v>36</v>
      </c>
      <c r="E34" s="39">
        <v>0.28</v>
      </c>
      <c r="F34" s="39">
        <f>F30*E34</f>
        <v>15.008000000000003</v>
      </c>
      <c r="G34" s="39"/>
      <c r="H34" s="39"/>
      <c r="I34" s="39"/>
      <c r="J34" s="39"/>
      <c r="K34" s="39"/>
      <c r="L34" s="39"/>
      <c r="M34" s="41"/>
    </row>
    <row r="35" spans="1:13" s="7" customFormat="1" ht="17.25" thickBot="1">
      <c r="A35" s="94"/>
      <c r="B35" s="95"/>
      <c r="C35" s="90" t="s">
        <v>7</v>
      </c>
      <c r="D35" s="91" t="s">
        <v>0</v>
      </c>
      <c r="E35" s="96">
        <v>0.0019</v>
      </c>
      <c r="F35" s="92">
        <f>F30*E35</f>
        <v>0.10184</v>
      </c>
      <c r="G35" s="92"/>
      <c r="H35" s="92"/>
      <c r="I35" s="92"/>
      <c r="J35" s="92"/>
      <c r="K35" s="92"/>
      <c r="L35" s="92"/>
      <c r="M35" s="93"/>
    </row>
    <row r="36" spans="1:13" s="55" customFormat="1" ht="15.75">
      <c r="A36" s="97"/>
      <c r="B36" s="98"/>
      <c r="C36" s="99" t="s">
        <v>15</v>
      </c>
      <c r="D36" s="100" t="s">
        <v>20</v>
      </c>
      <c r="E36" s="100"/>
      <c r="F36" s="100"/>
      <c r="G36" s="80"/>
      <c r="H36" s="80">
        <f>SUM(H9:H35)</f>
        <v>0</v>
      </c>
      <c r="I36" s="80"/>
      <c r="J36" s="80">
        <f>SUM(J9:J35)</f>
        <v>0</v>
      </c>
      <c r="K36" s="80"/>
      <c r="L36" s="80">
        <f>SUM(L9:L35)</f>
        <v>0</v>
      </c>
      <c r="M36" s="81">
        <f>H36+J36+L36</f>
        <v>0</v>
      </c>
    </row>
    <row r="37" spans="1:13" s="55" customFormat="1" ht="15.75">
      <c r="A37" s="78"/>
      <c r="B37" s="56"/>
      <c r="C37" s="57" t="s">
        <v>21</v>
      </c>
      <c r="D37" s="58" t="s">
        <v>1</v>
      </c>
      <c r="E37" s="11">
        <v>0</v>
      </c>
      <c r="F37" s="59"/>
      <c r="G37" s="59"/>
      <c r="H37" s="59"/>
      <c r="I37" s="59"/>
      <c r="J37" s="59"/>
      <c r="K37" s="59"/>
      <c r="L37" s="11"/>
      <c r="M37" s="13">
        <f>M36*0.1</f>
        <v>0</v>
      </c>
    </row>
    <row r="38" spans="1:13" s="55" customFormat="1" ht="15.75">
      <c r="A38" s="78"/>
      <c r="B38" s="56"/>
      <c r="C38" s="60" t="s">
        <v>15</v>
      </c>
      <c r="D38" s="48" t="s">
        <v>20</v>
      </c>
      <c r="E38" s="11"/>
      <c r="F38" s="48"/>
      <c r="G38" s="48"/>
      <c r="H38" s="48"/>
      <c r="I38" s="48"/>
      <c r="J38" s="48"/>
      <c r="K38" s="48"/>
      <c r="L38" s="18"/>
      <c r="M38" s="49">
        <f>M36+M37</f>
        <v>0</v>
      </c>
    </row>
    <row r="39" spans="1:13" s="55" customFormat="1" ht="15.75">
      <c r="A39" s="78"/>
      <c r="B39" s="56"/>
      <c r="C39" s="57" t="s">
        <v>22</v>
      </c>
      <c r="D39" s="58" t="s">
        <v>1</v>
      </c>
      <c r="E39" s="11">
        <v>0</v>
      </c>
      <c r="F39" s="59"/>
      <c r="G39" s="59"/>
      <c r="H39" s="59"/>
      <c r="I39" s="59"/>
      <c r="J39" s="59"/>
      <c r="K39" s="59"/>
      <c r="L39" s="11"/>
      <c r="M39" s="13">
        <f>M38*0.08</f>
        <v>0</v>
      </c>
    </row>
    <row r="40" spans="1:13" s="55" customFormat="1" ht="15.75">
      <c r="A40" s="78"/>
      <c r="B40" s="56"/>
      <c r="C40" s="61" t="s">
        <v>15</v>
      </c>
      <c r="D40" s="48" t="s">
        <v>20</v>
      </c>
      <c r="E40" s="48"/>
      <c r="F40" s="48"/>
      <c r="G40" s="48"/>
      <c r="H40" s="48"/>
      <c r="I40" s="48"/>
      <c r="J40" s="48"/>
      <c r="K40" s="48"/>
      <c r="L40" s="18"/>
      <c r="M40" s="49">
        <f>M38+M39</f>
        <v>0</v>
      </c>
    </row>
    <row r="41" spans="1:13" s="55" customFormat="1" ht="15.75">
      <c r="A41" s="78"/>
      <c r="B41" s="56"/>
      <c r="C41" s="57" t="s">
        <v>23</v>
      </c>
      <c r="D41" s="58" t="s">
        <v>1</v>
      </c>
      <c r="E41" s="11">
        <v>3</v>
      </c>
      <c r="F41" s="59"/>
      <c r="G41" s="59"/>
      <c r="H41" s="59"/>
      <c r="I41" s="59"/>
      <c r="J41" s="59"/>
      <c r="K41" s="59"/>
      <c r="L41" s="11"/>
      <c r="M41" s="13">
        <f>M40*0.03</f>
        <v>0</v>
      </c>
    </row>
    <row r="42" spans="1:13" s="55" customFormat="1" ht="15.75">
      <c r="A42" s="78"/>
      <c r="B42" s="56"/>
      <c r="C42" s="61" t="s">
        <v>15</v>
      </c>
      <c r="D42" s="48" t="s">
        <v>20</v>
      </c>
      <c r="E42" s="48"/>
      <c r="F42" s="48"/>
      <c r="G42" s="48"/>
      <c r="H42" s="48"/>
      <c r="I42" s="48"/>
      <c r="J42" s="48"/>
      <c r="K42" s="48"/>
      <c r="L42" s="18"/>
      <c r="M42" s="49">
        <f>M40+M41</f>
        <v>0</v>
      </c>
    </row>
    <row r="43" spans="1:13" s="55" customFormat="1" ht="15.75">
      <c r="A43" s="78"/>
      <c r="B43" s="56"/>
      <c r="C43" s="57" t="s">
        <v>24</v>
      </c>
      <c r="D43" s="58" t="s">
        <v>1</v>
      </c>
      <c r="E43" s="11">
        <v>18</v>
      </c>
      <c r="F43" s="59"/>
      <c r="G43" s="59"/>
      <c r="H43" s="59"/>
      <c r="I43" s="59"/>
      <c r="J43" s="59"/>
      <c r="K43" s="59"/>
      <c r="L43" s="11"/>
      <c r="M43" s="13">
        <f>M42*0.18</f>
        <v>0</v>
      </c>
    </row>
    <row r="44" spans="1:13" s="55" customFormat="1" ht="16.5" thickBot="1">
      <c r="A44" s="79"/>
      <c r="B44" s="62"/>
      <c r="C44" s="63" t="s">
        <v>25</v>
      </c>
      <c r="D44" s="53" t="s">
        <v>20</v>
      </c>
      <c r="E44" s="53"/>
      <c r="F44" s="53"/>
      <c r="G44" s="53"/>
      <c r="H44" s="53"/>
      <c r="I44" s="53"/>
      <c r="J44" s="53"/>
      <c r="K44" s="53"/>
      <c r="L44" s="19"/>
      <c r="M44" s="54">
        <f>M42+M43</f>
        <v>0</v>
      </c>
    </row>
    <row r="45" spans="1:12" s="55" customFormat="1" ht="15.75">
      <c r="A45" s="76"/>
      <c r="B45" s="20"/>
      <c r="C45" s="64"/>
      <c r="D45" s="22"/>
      <c r="E45" s="22"/>
      <c r="F45" s="22"/>
      <c r="G45" s="22"/>
      <c r="H45" s="22"/>
      <c r="I45" s="22"/>
      <c r="J45" s="22"/>
      <c r="K45" s="22"/>
      <c r="L45" s="22"/>
    </row>
    <row r="46" spans="1:12" s="55" customFormat="1" ht="15.75">
      <c r="A46" s="76"/>
      <c r="B46" s="20"/>
      <c r="C46" s="64"/>
      <c r="D46" s="22"/>
      <c r="E46" s="22"/>
      <c r="F46" s="22"/>
      <c r="G46" s="22"/>
      <c r="H46" s="22"/>
      <c r="I46" s="22"/>
      <c r="J46" s="22"/>
      <c r="K46" s="22"/>
      <c r="L46" s="22"/>
    </row>
    <row r="47" spans="1:12" s="55" customFormat="1" ht="15.75">
      <c r="A47" s="76"/>
      <c r="B47" s="20"/>
      <c r="C47" s="64"/>
      <c r="D47" s="22"/>
      <c r="E47" s="22"/>
      <c r="F47" s="22"/>
      <c r="G47" s="22"/>
      <c r="H47" s="22"/>
      <c r="I47" s="22"/>
      <c r="J47" s="22"/>
      <c r="K47" s="22"/>
      <c r="L47" s="22"/>
    </row>
    <row r="48" spans="1:12" s="55" customFormat="1" ht="15.75">
      <c r="A48" s="76"/>
      <c r="B48" s="20"/>
      <c r="C48" s="64"/>
      <c r="D48" s="22"/>
      <c r="E48" s="22"/>
      <c r="F48" s="22"/>
      <c r="G48" s="22"/>
      <c r="H48" s="22"/>
      <c r="I48" s="22"/>
      <c r="J48" s="22"/>
      <c r="K48" s="22"/>
      <c r="L48" s="22"/>
    </row>
    <row r="49" spans="1:12" s="55" customFormat="1" ht="15.75">
      <c r="A49" s="76"/>
      <c r="B49" s="20"/>
      <c r="C49" s="64"/>
      <c r="D49" s="22"/>
      <c r="E49" s="22"/>
      <c r="F49" s="22"/>
      <c r="G49" s="22"/>
      <c r="H49" s="22"/>
      <c r="I49" s="22"/>
      <c r="J49" s="22"/>
      <c r="K49" s="22"/>
      <c r="L49" s="22"/>
    </row>
    <row r="50" spans="1:12" s="55" customFormat="1" ht="15.75">
      <c r="A50" s="76"/>
      <c r="B50" s="20"/>
      <c r="C50" s="64"/>
      <c r="D50" s="22"/>
      <c r="E50" s="22"/>
      <c r="F50" s="22"/>
      <c r="G50" s="22"/>
      <c r="H50" s="22"/>
      <c r="I50" s="22"/>
      <c r="J50" s="22"/>
      <c r="K50" s="22"/>
      <c r="L50" s="22"/>
    </row>
    <row r="51" spans="1:12" s="8" customFormat="1" ht="16.5">
      <c r="A51" s="75"/>
      <c r="B51" s="5"/>
      <c r="C51" s="9"/>
      <c r="D51" s="3"/>
      <c r="E51" s="3"/>
      <c r="F51" s="3"/>
      <c r="G51" s="3"/>
      <c r="H51" s="3"/>
      <c r="I51" s="3"/>
      <c r="J51" s="3"/>
      <c r="K51" s="3"/>
      <c r="L51" s="3"/>
    </row>
    <row r="52" spans="1:12" s="8" customFormat="1" ht="16.5">
      <c r="A52" s="75"/>
      <c r="B52" s="5"/>
      <c r="C52" s="9"/>
      <c r="D52" s="3"/>
      <c r="E52" s="3"/>
      <c r="F52" s="3"/>
      <c r="G52" s="3"/>
      <c r="H52" s="3"/>
      <c r="I52" s="3"/>
      <c r="J52" s="3"/>
      <c r="K52" s="3"/>
      <c r="L52" s="3"/>
    </row>
    <row r="53" spans="1:12" s="8" customFormat="1" ht="16.5">
      <c r="A53" s="75"/>
      <c r="B53" s="5"/>
      <c r="C53" s="9"/>
      <c r="D53" s="3"/>
      <c r="E53" s="3"/>
      <c r="F53" s="3"/>
      <c r="G53" s="3"/>
      <c r="H53" s="3"/>
      <c r="I53" s="3"/>
      <c r="J53" s="3"/>
      <c r="K53" s="3"/>
      <c r="L53" s="3"/>
    </row>
    <row r="54" spans="1:12" s="8" customFormat="1" ht="16.5">
      <c r="A54" s="75"/>
      <c r="B54" s="5"/>
      <c r="C54" s="9"/>
      <c r="D54" s="3"/>
      <c r="E54" s="3"/>
      <c r="F54" s="3"/>
      <c r="G54" s="3"/>
      <c r="H54" s="3"/>
      <c r="I54" s="3"/>
      <c r="J54" s="3"/>
      <c r="K54" s="3"/>
      <c r="L54" s="3"/>
    </row>
    <row r="55" spans="1:12" s="8" customFormat="1" ht="16.5">
      <c r="A55" s="75"/>
      <c r="B55" s="5"/>
      <c r="C55" s="9"/>
      <c r="D55" s="3"/>
      <c r="E55" s="3"/>
      <c r="F55" s="3"/>
      <c r="G55" s="3"/>
      <c r="H55" s="3"/>
      <c r="I55" s="3"/>
      <c r="J55" s="3"/>
      <c r="K55" s="3"/>
      <c r="L55" s="3"/>
    </row>
    <row r="56" spans="1:12" s="8" customFormat="1" ht="16.5">
      <c r="A56" s="75"/>
      <c r="B56" s="5"/>
      <c r="C56" s="9"/>
      <c r="D56" s="3"/>
      <c r="E56" s="3"/>
      <c r="F56" s="3"/>
      <c r="G56" s="3"/>
      <c r="H56" s="3"/>
      <c r="I56" s="3"/>
      <c r="J56" s="3"/>
      <c r="K56" s="3"/>
      <c r="L56" s="3"/>
    </row>
    <row r="57" spans="1:12" s="8" customFormat="1" ht="16.5">
      <c r="A57" s="75"/>
      <c r="B57" s="5"/>
      <c r="C57" s="9"/>
      <c r="D57" s="3"/>
      <c r="E57" s="3"/>
      <c r="F57" s="3"/>
      <c r="G57" s="3"/>
      <c r="H57" s="3"/>
      <c r="I57" s="3"/>
      <c r="J57" s="3"/>
      <c r="K57" s="3"/>
      <c r="L57" s="3"/>
    </row>
    <row r="58" spans="1:12" s="8" customFormat="1" ht="16.5">
      <c r="A58" s="75"/>
      <c r="B58" s="5"/>
      <c r="C58" s="9"/>
      <c r="D58" s="3"/>
      <c r="E58" s="3"/>
      <c r="F58" s="3"/>
      <c r="G58" s="3"/>
      <c r="H58" s="3"/>
      <c r="I58" s="3"/>
      <c r="J58" s="3"/>
      <c r="K58" s="3"/>
      <c r="L58" s="3"/>
    </row>
    <row r="59" spans="1:12" s="8" customFormat="1" ht="16.5">
      <c r="A59" s="75"/>
      <c r="B59" s="5"/>
      <c r="C59" s="9"/>
      <c r="D59" s="3"/>
      <c r="E59" s="3"/>
      <c r="F59" s="3"/>
      <c r="G59" s="3"/>
      <c r="H59" s="3"/>
      <c r="I59" s="3"/>
      <c r="J59" s="3"/>
      <c r="K59" s="3"/>
      <c r="L59" s="3"/>
    </row>
    <row r="60" spans="1:12" s="8" customFormat="1" ht="16.5">
      <c r="A60" s="75"/>
      <c r="B60" s="5"/>
      <c r="C60" s="9"/>
      <c r="D60" s="3"/>
      <c r="E60" s="3"/>
      <c r="F60" s="3"/>
      <c r="G60" s="3"/>
      <c r="H60" s="3"/>
      <c r="I60" s="3"/>
      <c r="J60" s="3"/>
      <c r="K60" s="3"/>
      <c r="L60" s="3"/>
    </row>
    <row r="61" spans="1:12" s="8" customFormat="1" ht="16.5">
      <c r="A61" s="75"/>
      <c r="B61" s="5"/>
      <c r="C61" s="9"/>
      <c r="D61" s="3"/>
      <c r="E61" s="3"/>
      <c r="F61" s="3"/>
      <c r="G61" s="3"/>
      <c r="H61" s="3"/>
      <c r="I61" s="3"/>
      <c r="J61" s="3"/>
      <c r="K61" s="3"/>
      <c r="L61" s="3"/>
    </row>
    <row r="62" spans="1:12" s="8" customFormat="1" ht="16.5">
      <c r="A62" s="75"/>
      <c r="B62" s="5"/>
      <c r="C62" s="9"/>
      <c r="D62" s="3"/>
      <c r="E62" s="3"/>
      <c r="F62" s="3"/>
      <c r="G62" s="3"/>
      <c r="H62" s="3"/>
      <c r="I62" s="3"/>
      <c r="J62" s="3"/>
      <c r="K62" s="3"/>
      <c r="L62" s="3"/>
    </row>
    <row r="63" spans="1:12" s="8" customFormat="1" ht="16.5">
      <c r="A63" s="75"/>
      <c r="B63" s="5"/>
      <c r="C63" s="9"/>
      <c r="D63" s="3"/>
      <c r="E63" s="3"/>
      <c r="F63" s="3"/>
      <c r="G63" s="3"/>
      <c r="H63" s="3"/>
      <c r="I63" s="3"/>
      <c r="J63" s="3"/>
      <c r="K63" s="3"/>
      <c r="L63" s="3"/>
    </row>
    <row r="64" spans="1:12" s="8" customFormat="1" ht="16.5">
      <c r="A64" s="75"/>
      <c r="B64" s="5"/>
      <c r="C64" s="9"/>
      <c r="D64" s="3"/>
      <c r="E64" s="3"/>
      <c r="F64" s="3"/>
      <c r="G64" s="3"/>
      <c r="H64" s="3"/>
      <c r="I64" s="3"/>
      <c r="J64" s="3"/>
      <c r="K64" s="3"/>
      <c r="L64" s="3"/>
    </row>
    <row r="65" spans="1:12" s="8" customFormat="1" ht="16.5">
      <c r="A65" s="75"/>
      <c r="B65" s="5"/>
      <c r="C65" s="9"/>
      <c r="D65" s="3"/>
      <c r="E65" s="3"/>
      <c r="F65" s="3"/>
      <c r="G65" s="3"/>
      <c r="H65" s="3"/>
      <c r="I65" s="3"/>
      <c r="J65" s="3"/>
      <c r="K65" s="3"/>
      <c r="L65" s="3"/>
    </row>
    <row r="66" spans="1:12" s="8" customFormat="1" ht="16.5">
      <c r="A66" s="75"/>
      <c r="B66" s="5"/>
      <c r="C66" s="9"/>
      <c r="D66" s="3"/>
      <c r="E66" s="3"/>
      <c r="F66" s="3"/>
      <c r="G66" s="3"/>
      <c r="H66" s="3"/>
      <c r="I66" s="3"/>
      <c r="J66" s="3"/>
      <c r="K66" s="3"/>
      <c r="L66" s="3"/>
    </row>
    <row r="67" spans="1:12" s="8" customFormat="1" ht="16.5">
      <c r="A67" s="75"/>
      <c r="B67" s="5"/>
      <c r="C67" s="9"/>
      <c r="D67" s="3"/>
      <c r="E67" s="3"/>
      <c r="F67" s="3"/>
      <c r="G67" s="3"/>
      <c r="H67" s="3"/>
      <c r="I67" s="3"/>
      <c r="J67" s="3"/>
      <c r="K67" s="3"/>
      <c r="L67" s="3"/>
    </row>
    <row r="68" spans="1:12" s="8" customFormat="1" ht="16.5">
      <c r="A68" s="75"/>
      <c r="B68" s="5"/>
      <c r="C68" s="9"/>
      <c r="D68" s="3"/>
      <c r="E68" s="3"/>
      <c r="F68" s="3"/>
      <c r="G68" s="3"/>
      <c r="H68" s="3"/>
      <c r="I68" s="3"/>
      <c r="J68" s="3"/>
      <c r="K68" s="3"/>
      <c r="L68" s="3"/>
    </row>
    <row r="69" spans="1:12" s="8" customFormat="1" ht="16.5">
      <c r="A69" s="75"/>
      <c r="B69" s="5"/>
      <c r="C69" s="9"/>
      <c r="D69" s="3"/>
      <c r="E69" s="3"/>
      <c r="F69" s="3"/>
      <c r="G69" s="3"/>
      <c r="H69" s="3"/>
      <c r="I69" s="3"/>
      <c r="J69" s="3"/>
      <c r="K69" s="3"/>
      <c r="L69" s="3"/>
    </row>
    <row r="70" spans="1:12" s="8" customFormat="1" ht="16.5">
      <c r="A70" s="75"/>
      <c r="B70" s="5"/>
      <c r="C70" s="9"/>
      <c r="D70" s="3"/>
      <c r="E70" s="3"/>
      <c r="F70" s="3"/>
      <c r="G70" s="3"/>
      <c r="H70" s="3"/>
      <c r="I70" s="3"/>
      <c r="J70" s="3"/>
      <c r="K70" s="3"/>
      <c r="L70" s="3"/>
    </row>
    <row r="71" spans="1:12" s="8" customFormat="1" ht="16.5">
      <c r="A71" s="75"/>
      <c r="B71" s="5"/>
      <c r="C71" s="9"/>
      <c r="D71" s="3"/>
      <c r="E71" s="3"/>
      <c r="F71" s="3"/>
      <c r="G71" s="3"/>
      <c r="H71" s="3"/>
      <c r="I71" s="3"/>
      <c r="J71" s="3"/>
      <c r="K71" s="3"/>
      <c r="L71" s="3"/>
    </row>
    <row r="72" spans="1:12" s="8" customFormat="1" ht="16.5">
      <c r="A72" s="75"/>
      <c r="B72" s="5"/>
      <c r="C72" s="9"/>
      <c r="D72" s="3"/>
      <c r="E72" s="3"/>
      <c r="F72" s="3"/>
      <c r="G72" s="3"/>
      <c r="H72" s="3"/>
      <c r="I72" s="3"/>
      <c r="J72" s="3"/>
      <c r="K72" s="3"/>
      <c r="L72" s="3"/>
    </row>
    <row r="73" spans="1:12" s="8" customFormat="1" ht="16.5">
      <c r="A73" s="75"/>
      <c r="B73" s="5"/>
      <c r="C73" s="9"/>
      <c r="D73" s="3"/>
      <c r="E73" s="3"/>
      <c r="F73" s="3"/>
      <c r="G73" s="3"/>
      <c r="H73" s="3"/>
      <c r="I73" s="3"/>
      <c r="J73" s="3"/>
      <c r="K73" s="3"/>
      <c r="L73" s="3"/>
    </row>
    <row r="74" spans="1:12" s="8" customFormat="1" ht="16.5">
      <c r="A74" s="75"/>
      <c r="B74" s="5"/>
      <c r="C74" s="9"/>
      <c r="D74" s="3"/>
      <c r="E74" s="3"/>
      <c r="F74" s="3"/>
      <c r="G74" s="3"/>
      <c r="H74" s="3"/>
      <c r="I74" s="3"/>
      <c r="J74" s="3"/>
      <c r="K74" s="3"/>
      <c r="L74" s="3"/>
    </row>
    <row r="75" spans="1:12" s="8" customFormat="1" ht="16.5">
      <c r="A75" s="75"/>
      <c r="B75" s="5"/>
      <c r="C75" s="9"/>
      <c r="D75" s="3"/>
      <c r="E75" s="3"/>
      <c r="F75" s="3"/>
      <c r="G75" s="3"/>
      <c r="H75" s="3"/>
      <c r="I75" s="3"/>
      <c r="J75" s="3"/>
      <c r="K75" s="3"/>
      <c r="L75" s="3"/>
    </row>
    <row r="76" spans="1:12" s="8" customFormat="1" ht="16.5">
      <c r="A76" s="75"/>
      <c r="B76" s="5"/>
      <c r="C76" s="9"/>
      <c r="D76" s="3"/>
      <c r="E76" s="3"/>
      <c r="F76" s="3"/>
      <c r="G76" s="3"/>
      <c r="H76" s="3"/>
      <c r="I76" s="3"/>
      <c r="J76" s="3"/>
      <c r="K76" s="3"/>
      <c r="L76" s="3"/>
    </row>
    <row r="77" spans="1:12" s="8" customFormat="1" ht="16.5">
      <c r="A77" s="75"/>
      <c r="B77" s="5"/>
      <c r="C77" s="9"/>
      <c r="D77" s="3"/>
      <c r="E77" s="3"/>
      <c r="F77" s="3"/>
      <c r="G77" s="3"/>
      <c r="H77" s="3"/>
      <c r="I77" s="3"/>
      <c r="J77" s="3"/>
      <c r="K77" s="3"/>
      <c r="L77" s="3"/>
    </row>
    <row r="78" spans="1:12" s="8" customFormat="1" ht="16.5">
      <c r="A78" s="75"/>
      <c r="B78" s="5"/>
      <c r="C78" s="9"/>
      <c r="D78" s="3"/>
      <c r="E78" s="3"/>
      <c r="F78" s="3"/>
      <c r="G78" s="3"/>
      <c r="H78" s="3"/>
      <c r="I78" s="3"/>
      <c r="J78" s="3"/>
      <c r="K78" s="3"/>
      <c r="L78" s="3"/>
    </row>
    <row r="79" spans="1:12" s="8" customFormat="1" ht="16.5">
      <c r="A79" s="75"/>
      <c r="B79" s="5"/>
      <c r="C79" s="9"/>
      <c r="D79" s="3"/>
      <c r="E79" s="3"/>
      <c r="F79" s="3"/>
      <c r="G79" s="3"/>
      <c r="H79" s="3"/>
      <c r="I79" s="3"/>
      <c r="J79" s="3"/>
      <c r="K79" s="3"/>
      <c r="L79" s="3"/>
    </row>
    <row r="80" spans="1:12" s="8" customFormat="1" ht="16.5">
      <c r="A80" s="75"/>
      <c r="B80" s="5"/>
      <c r="C80" s="9"/>
      <c r="D80" s="3"/>
      <c r="E80" s="3"/>
      <c r="F80" s="3"/>
      <c r="G80" s="3"/>
      <c r="H80" s="3"/>
      <c r="I80" s="3"/>
      <c r="J80" s="3"/>
      <c r="K80" s="3"/>
      <c r="L80" s="3"/>
    </row>
    <row r="81" spans="1:12" s="8" customFormat="1" ht="16.5">
      <c r="A81" s="75"/>
      <c r="B81" s="5"/>
      <c r="C81" s="9"/>
      <c r="D81" s="3"/>
      <c r="E81" s="3"/>
      <c r="F81" s="3"/>
      <c r="G81" s="3"/>
      <c r="H81" s="3"/>
      <c r="I81" s="3"/>
      <c r="J81" s="3"/>
      <c r="K81" s="3"/>
      <c r="L81" s="3"/>
    </row>
    <row r="82" spans="1:12" s="8" customFormat="1" ht="16.5">
      <c r="A82" s="75"/>
      <c r="B82" s="5"/>
      <c r="C82" s="9"/>
      <c r="D82" s="3"/>
      <c r="E82" s="3"/>
      <c r="F82" s="3"/>
      <c r="G82" s="3"/>
      <c r="H82" s="3"/>
      <c r="I82" s="3"/>
      <c r="J82" s="3"/>
      <c r="K82" s="3"/>
      <c r="L82" s="3"/>
    </row>
    <row r="83" spans="1:12" s="8" customFormat="1" ht="16.5">
      <c r="A83" s="75"/>
      <c r="B83" s="5"/>
      <c r="C83" s="9"/>
      <c r="D83" s="3"/>
      <c r="E83" s="3"/>
      <c r="F83" s="3"/>
      <c r="G83" s="3"/>
      <c r="H83" s="3"/>
      <c r="I83" s="3"/>
      <c r="J83" s="3"/>
      <c r="K83" s="3"/>
      <c r="L83" s="3"/>
    </row>
    <row r="84" spans="1:12" s="8" customFormat="1" ht="16.5">
      <c r="A84" s="75"/>
      <c r="B84" s="5"/>
      <c r="C84" s="9"/>
      <c r="D84" s="3"/>
      <c r="E84" s="3"/>
      <c r="F84" s="3"/>
      <c r="G84" s="3"/>
      <c r="H84" s="3"/>
      <c r="I84" s="3"/>
      <c r="J84" s="3"/>
      <c r="K84" s="3"/>
      <c r="L84" s="3"/>
    </row>
    <row r="85" spans="1:12" s="8" customFormat="1" ht="16.5">
      <c r="A85" s="75"/>
      <c r="B85" s="5"/>
      <c r="C85" s="9"/>
      <c r="D85" s="3"/>
      <c r="E85" s="3"/>
      <c r="F85" s="3"/>
      <c r="G85" s="3"/>
      <c r="H85" s="3"/>
      <c r="I85" s="3"/>
      <c r="J85" s="3"/>
      <c r="K85" s="3"/>
      <c r="L85" s="3"/>
    </row>
    <row r="86" spans="1:12" s="8" customFormat="1" ht="16.5">
      <c r="A86" s="75"/>
      <c r="B86" s="5"/>
      <c r="C86" s="9"/>
      <c r="D86" s="3"/>
      <c r="E86" s="3"/>
      <c r="F86" s="3"/>
      <c r="G86" s="3"/>
      <c r="H86" s="3"/>
      <c r="I86" s="3"/>
      <c r="J86" s="3"/>
      <c r="K86" s="3"/>
      <c r="L86" s="3"/>
    </row>
    <row r="87" spans="1:12" s="8" customFormat="1" ht="16.5">
      <c r="A87" s="75"/>
      <c r="B87" s="5"/>
      <c r="C87" s="9"/>
      <c r="D87" s="3"/>
      <c r="E87" s="3"/>
      <c r="F87" s="3"/>
      <c r="G87" s="3"/>
      <c r="H87" s="3"/>
      <c r="I87" s="3"/>
      <c r="J87" s="3"/>
      <c r="K87" s="3"/>
      <c r="L87" s="3"/>
    </row>
    <row r="88" spans="1:12" s="8" customFormat="1" ht="16.5">
      <c r="A88" s="75"/>
      <c r="B88" s="5"/>
      <c r="C88" s="9"/>
      <c r="D88" s="3"/>
      <c r="E88" s="3"/>
      <c r="F88" s="3"/>
      <c r="G88" s="3"/>
      <c r="H88" s="3"/>
      <c r="I88" s="3"/>
      <c r="J88" s="3"/>
      <c r="K88" s="3"/>
      <c r="L88" s="3"/>
    </row>
    <row r="89" spans="1:12" s="8" customFormat="1" ht="16.5">
      <c r="A89" s="75"/>
      <c r="B89" s="5"/>
      <c r="C89" s="9"/>
      <c r="D89" s="3"/>
      <c r="E89" s="3"/>
      <c r="F89" s="3"/>
      <c r="G89" s="3"/>
      <c r="H89" s="3"/>
      <c r="I89" s="3"/>
      <c r="J89" s="3"/>
      <c r="K89" s="3"/>
      <c r="L89" s="3"/>
    </row>
    <row r="90" spans="1:12" s="8" customFormat="1" ht="16.5">
      <c r="A90" s="75"/>
      <c r="B90" s="5"/>
      <c r="C90" s="9"/>
      <c r="D90" s="3"/>
      <c r="E90" s="3"/>
      <c r="F90" s="3"/>
      <c r="G90" s="3"/>
      <c r="H90" s="3"/>
      <c r="I90" s="3"/>
      <c r="J90" s="3"/>
      <c r="K90" s="3"/>
      <c r="L90" s="3"/>
    </row>
    <row r="91" spans="1:12" s="8" customFormat="1" ht="16.5">
      <c r="A91" s="75"/>
      <c r="B91" s="5"/>
      <c r="C91" s="9"/>
      <c r="D91" s="3"/>
      <c r="E91" s="3"/>
      <c r="F91" s="3"/>
      <c r="G91" s="3"/>
      <c r="H91" s="3"/>
      <c r="I91" s="3"/>
      <c r="J91" s="3"/>
      <c r="K91" s="3"/>
      <c r="L91" s="3"/>
    </row>
    <row r="92" spans="1:12" s="8" customFormat="1" ht="16.5">
      <c r="A92" s="75"/>
      <c r="B92" s="5"/>
      <c r="C92" s="9"/>
      <c r="D92" s="3"/>
      <c r="E92" s="3"/>
      <c r="F92" s="3"/>
      <c r="G92" s="3"/>
      <c r="H92" s="3"/>
      <c r="I92" s="3"/>
      <c r="J92" s="3"/>
      <c r="K92" s="3"/>
      <c r="L92" s="3"/>
    </row>
    <row r="93" spans="1:12" s="8" customFormat="1" ht="16.5">
      <c r="A93" s="75"/>
      <c r="B93" s="5"/>
      <c r="C93" s="9"/>
      <c r="D93" s="3"/>
      <c r="E93" s="3"/>
      <c r="F93" s="3"/>
      <c r="G93" s="3"/>
      <c r="H93" s="3"/>
      <c r="I93" s="3"/>
      <c r="J93" s="3"/>
      <c r="K93" s="3"/>
      <c r="L93" s="3"/>
    </row>
    <row r="94" spans="1:12" s="8" customFormat="1" ht="16.5">
      <c r="A94" s="75"/>
      <c r="B94" s="5"/>
      <c r="C94" s="9"/>
      <c r="D94" s="3"/>
      <c r="E94" s="3"/>
      <c r="F94" s="3"/>
      <c r="G94" s="3"/>
      <c r="H94" s="3"/>
      <c r="I94" s="3"/>
      <c r="J94" s="3"/>
      <c r="K94" s="3"/>
      <c r="L94" s="3"/>
    </row>
    <row r="95" spans="1:12" s="8" customFormat="1" ht="16.5">
      <c r="A95" s="75"/>
      <c r="B95" s="5"/>
      <c r="C95" s="9"/>
      <c r="D95" s="3"/>
      <c r="E95" s="3"/>
      <c r="F95" s="3"/>
      <c r="G95" s="3"/>
      <c r="H95" s="3"/>
      <c r="I95" s="3"/>
      <c r="J95" s="3"/>
      <c r="K95" s="3"/>
      <c r="L95" s="3"/>
    </row>
    <row r="96" spans="1:12" s="8" customFormat="1" ht="16.5">
      <c r="A96" s="75"/>
      <c r="B96" s="5"/>
      <c r="C96" s="9"/>
      <c r="D96" s="3"/>
      <c r="E96" s="3"/>
      <c r="F96" s="3"/>
      <c r="G96" s="3"/>
      <c r="H96" s="3"/>
      <c r="I96" s="3"/>
      <c r="J96" s="3"/>
      <c r="K96" s="3"/>
      <c r="L96" s="3"/>
    </row>
    <row r="97" spans="1:12" s="8" customFormat="1" ht="16.5">
      <c r="A97" s="75"/>
      <c r="B97" s="5"/>
      <c r="C97" s="9"/>
      <c r="D97" s="3"/>
      <c r="E97" s="3"/>
      <c r="F97" s="3"/>
      <c r="G97" s="3"/>
      <c r="H97" s="3"/>
      <c r="I97" s="3"/>
      <c r="J97" s="3"/>
      <c r="K97" s="3"/>
      <c r="L97" s="3"/>
    </row>
    <row r="98" spans="1:12" s="8" customFormat="1" ht="16.5">
      <c r="A98" s="75"/>
      <c r="B98" s="5"/>
      <c r="C98" s="9"/>
      <c r="D98" s="3"/>
      <c r="E98" s="3"/>
      <c r="F98" s="3"/>
      <c r="G98" s="3"/>
      <c r="H98" s="3"/>
      <c r="I98" s="3"/>
      <c r="J98" s="3"/>
      <c r="K98" s="3"/>
      <c r="L98" s="3"/>
    </row>
    <row r="99" spans="1:12" s="8" customFormat="1" ht="16.5">
      <c r="A99" s="75"/>
      <c r="B99" s="5"/>
      <c r="C99" s="9"/>
      <c r="D99" s="3"/>
      <c r="E99" s="3"/>
      <c r="F99" s="3"/>
      <c r="G99" s="3"/>
      <c r="H99" s="3"/>
      <c r="I99" s="3"/>
      <c r="J99" s="3"/>
      <c r="K99" s="3"/>
      <c r="L99" s="3"/>
    </row>
    <row r="100" spans="1:12" s="8" customFormat="1" ht="16.5">
      <c r="A100" s="75"/>
      <c r="B100" s="5"/>
      <c r="C100" s="9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8" customFormat="1" ht="16.5">
      <c r="A101" s="75"/>
      <c r="B101" s="5"/>
      <c r="C101" s="9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8" customFormat="1" ht="16.5">
      <c r="A102" s="75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75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75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75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75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75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75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75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75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75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75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75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75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75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75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75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75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75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75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75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75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75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75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75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75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75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75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75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75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75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75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75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75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75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75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75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75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75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75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75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75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75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75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75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75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75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75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75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75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75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75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75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75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75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75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75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75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75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75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75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75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75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75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75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75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75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75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75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75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75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75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75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75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75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75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75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75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75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75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75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75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75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75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75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75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75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75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75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75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75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75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75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75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75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75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75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75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75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75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75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75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75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75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75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75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75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75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75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75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75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75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75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75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75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75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75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75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75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75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75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75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75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75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75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75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75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75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75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75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75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75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75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75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75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75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75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75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75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75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75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75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75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75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75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75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75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75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75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75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75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75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75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75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75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75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75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75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75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75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75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75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75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75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75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75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75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75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75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75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75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75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75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75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75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75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75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75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75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75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75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75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75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75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75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75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75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75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75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75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75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75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75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75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75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75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75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75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75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75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75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75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75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75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75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75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75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75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75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75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75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75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75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75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75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75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75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75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75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75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75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75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75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75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75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75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75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75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75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75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75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75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75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75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75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75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75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75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75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75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75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75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75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75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75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75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75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75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75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75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75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75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75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75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75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75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75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75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75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75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75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75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75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75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75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75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75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75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75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75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75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75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75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75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75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75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75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75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75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75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75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75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75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75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75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75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75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75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75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75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75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75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75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75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75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75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75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75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75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75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75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75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75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75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75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75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75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75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75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75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75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75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75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75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75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75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75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75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75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75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75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75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75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75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75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75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75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75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75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75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75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75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75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75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75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75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75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75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75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75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75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75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75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75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75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75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75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75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75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75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75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75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75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75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75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75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75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8" customFormat="1" ht="16.5">
      <c r="A458" s="75"/>
      <c r="B458" s="5"/>
      <c r="C458" s="9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8" customFormat="1" ht="16.5">
      <c r="A459" s="75"/>
      <c r="B459" s="5"/>
      <c r="C459" s="9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8" customFormat="1" ht="16.5">
      <c r="A460" s="75"/>
      <c r="B460" s="5"/>
      <c r="C460" s="9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8" customFormat="1" ht="16.5">
      <c r="A461" s="75"/>
      <c r="B461" s="5"/>
      <c r="C461" s="9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8" customFormat="1" ht="16.5">
      <c r="A462" s="75"/>
      <c r="B462" s="5"/>
      <c r="C462" s="9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8" customFormat="1" ht="16.5">
      <c r="A463" s="75"/>
      <c r="B463" s="5"/>
      <c r="C463" s="9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8" customFormat="1" ht="16.5">
      <c r="A464" s="75"/>
      <c r="B464" s="5"/>
      <c r="C464" s="9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8" customFormat="1" ht="16.5">
      <c r="A465" s="75"/>
      <c r="B465" s="5"/>
      <c r="C465" s="9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8" customFormat="1" ht="16.5">
      <c r="A466" s="75"/>
      <c r="B466" s="5"/>
      <c r="C466" s="9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8" customFormat="1" ht="16.5">
      <c r="A467" s="75"/>
      <c r="B467" s="5"/>
      <c r="C467" s="9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8" customFormat="1" ht="16.5">
      <c r="A468" s="75"/>
      <c r="B468" s="5"/>
      <c r="C468" s="9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8" customFormat="1" ht="16.5">
      <c r="A469" s="75"/>
      <c r="B469" s="5"/>
      <c r="C469" s="9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8" customFormat="1" ht="16.5">
      <c r="A470" s="75"/>
      <c r="B470" s="5"/>
      <c r="C470" s="9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8" customFormat="1" ht="16.5">
      <c r="A471" s="75"/>
      <c r="B471" s="5"/>
      <c r="C471" s="9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8" customFormat="1" ht="16.5">
      <c r="A472" s="75"/>
      <c r="B472" s="5"/>
      <c r="C472" s="9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8" customFormat="1" ht="16.5">
      <c r="A473" s="75"/>
      <c r="B473" s="5"/>
      <c r="C473" s="9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8" customFormat="1" ht="16.5">
      <c r="A474" s="75"/>
      <c r="B474" s="5"/>
      <c r="C474" s="9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8" customFormat="1" ht="16.5">
      <c r="A475" s="75"/>
      <c r="B475" s="5"/>
      <c r="C475" s="9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8" customFormat="1" ht="16.5">
      <c r="A476" s="75"/>
      <c r="B476" s="5"/>
      <c r="C476" s="9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8" customFormat="1" ht="16.5">
      <c r="A477" s="75"/>
      <c r="B477" s="5"/>
      <c r="C477" s="9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8" customFormat="1" ht="16.5">
      <c r="A478" s="75"/>
      <c r="B478" s="5"/>
      <c r="C478" s="9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8" customFormat="1" ht="16.5">
      <c r="A479" s="75"/>
      <c r="B479" s="5"/>
      <c r="C479" s="9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8" customFormat="1" ht="16.5">
      <c r="A480" s="75"/>
      <c r="B480" s="5"/>
      <c r="C480" s="9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8" customFormat="1" ht="16.5">
      <c r="A481" s="75"/>
      <c r="B481" s="5"/>
      <c r="C481" s="9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8" customFormat="1" ht="16.5">
      <c r="A482" s="75"/>
      <c r="B482" s="5"/>
      <c r="C482" s="9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8" customFormat="1" ht="16.5">
      <c r="A483" s="75"/>
      <c r="B483" s="5"/>
      <c r="C483" s="9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8" customFormat="1" ht="16.5">
      <c r="A484" s="75"/>
      <c r="B484" s="5"/>
      <c r="C484" s="9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8" customFormat="1" ht="16.5">
      <c r="A485" s="75"/>
      <c r="B485" s="5"/>
      <c r="C485" s="9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8" customFormat="1" ht="16.5">
      <c r="A486" s="75"/>
      <c r="B486" s="5"/>
      <c r="C486" s="9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8" customFormat="1" ht="16.5">
      <c r="A487" s="75"/>
      <c r="B487" s="5"/>
      <c r="C487" s="9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8" customFormat="1" ht="16.5">
      <c r="A488" s="75"/>
      <c r="B488" s="5"/>
      <c r="C488" s="9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8" customFormat="1" ht="16.5">
      <c r="A489" s="75"/>
      <c r="B489" s="5"/>
      <c r="C489" s="9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8" customFormat="1" ht="16.5">
      <c r="A490" s="75"/>
      <c r="B490" s="5"/>
      <c r="C490" s="9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8" customFormat="1" ht="16.5">
      <c r="A491" s="75"/>
      <c r="B491" s="5"/>
      <c r="C491" s="9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8" customFormat="1" ht="16.5">
      <c r="A492" s="75"/>
      <c r="B492" s="5"/>
      <c r="C492" s="9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8" customFormat="1" ht="16.5">
      <c r="A493" s="75"/>
      <c r="B493" s="5"/>
      <c r="C493" s="9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8" customFormat="1" ht="16.5">
      <c r="A494" s="75"/>
      <c r="B494" s="5"/>
      <c r="C494" s="9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8" customFormat="1" ht="16.5">
      <c r="A495" s="75"/>
      <c r="B495" s="5"/>
      <c r="C495" s="9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8" customFormat="1" ht="16.5">
      <c r="A496" s="75"/>
      <c r="B496" s="5"/>
      <c r="C496" s="9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8" customFormat="1" ht="16.5">
      <c r="A497" s="75"/>
      <c r="B497" s="5"/>
      <c r="C497" s="9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8" customFormat="1" ht="16.5">
      <c r="A498" s="75"/>
      <c r="B498" s="5"/>
      <c r="C498" s="9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8" customFormat="1" ht="16.5">
      <c r="A499" s="75"/>
      <c r="B499" s="5"/>
      <c r="C499" s="9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8" customFormat="1" ht="16.5">
      <c r="A500" s="75"/>
      <c r="B500" s="5"/>
      <c r="C500" s="9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8" customFormat="1" ht="16.5">
      <c r="A501" s="75"/>
      <c r="B501" s="5"/>
      <c r="C501" s="9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8" customFormat="1" ht="16.5">
      <c r="A502" s="75"/>
      <c r="B502" s="5"/>
      <c r="C502" s="9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8" customFormat="1" ht="16.5">
      <c r="A503" s="75"/>
      <c r="B503" s="5"/>
      <c r="C503" s="9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8" customFormat="1" ht="16.5">
      <c r="A504" s="75"/>
      <c r="B504" s="5"/>
      <c r="C504" s="9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8" customFormat="1" ht="16.5">
      <c r="A505" s="75"/>
      <c r="B505" s="5"/>
      <c r="C505" s="9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8" customFormat="1" ht="16.5">
      <c r="A506" s="75"/>
      <c r="B506" s="5"/>
      <c r="C506" s="9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8" customFormat="1" ht="16.5">
      <c r="A507" s="75"/>
      <c r="B507" s="5"/>
      <c r="C507" s="9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8" customFormat="1" ht="16.5">
      <c r="A508" s="75"/>
      <c r="B508" s="5"/>
      <c r="C508" s="9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8" customFormat="1" ht="16.5">
      <c r="A509" s="75"/>
      <c r="B509" s="5"/>
      <c r="C509" s="9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8" customFormat="1" ht="16.5">
      <c r="A510" s="75"/>
      <c r="B510" s="5"/>
      <c r="C510" s="9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8" customFormat="1" ht="16.5">
      <c r="A511" s="75"/>
      <c r="B511" s="5"/>
      <c r="C511" s="9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8" customFormat="1" ht="16.5">
      <c r="A512" s="75"/>
      <c r="B512" s="5"/>
      <c r="C512" s="9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8" customFormat="1" ht="16.5">
      <c r="A513" s="75"/>
      <c r="B513" s="5"/>
      <c r="C513" s="9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8" customFormat="1" ht="16.5">
      <c r="A514" s="75"/>
      <c r="B514" s="5"/>
      <c r="C514" s="9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8" customFormat="1" ht="16.5">
      <c r="A515" s="75"/>
      <c r="B515" s="5"/>
      <c r="C515" s="9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8" customFormat="1" ht="16.5">
      <c r="A516" s="75"/>
      <c r="B516" s="5"/>
      <c r="C516" s="9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8" customFormat="1" ht="16.5">
      <c r="A517" s="75"/>
      <c r="B517" s="5"/>
      <c r="C517" s="9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8" customFormat="1" ht="16.5">
      <c r="A518" s="75"/>
      <c r="B518" s="5"/>
      <c r="C518" s="9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8" customFormat="1" ht="16.5">
      <c r="A519" s="75"/>
      <c r="B519" s="5"/>
      <c r="C519" s="9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8" customFormat="1" ht="16.5">
      <c r="A520" s="75"/>
      <c r="B520" s="5"/>
      <c r="C520" s="9"/>
      <c r="D520" s="3"/>
      <c r="E520" s="3"/>
      <c r="F520" s="3"/>
      <c r="G520" s="3"/>
      <c r="H520" s="3"/>
      <c r="I520" s="3"/>
      <c r="J520" s="3"/>
      <c r="K520" s="3"/>
      <c r="L520" s="3"/>
    </row>
  </sheetData>
  <sheetProtection/>
  <mergeCells count="12">
    <mergeCell ref="G5:H5"/>
    <mergeCell ref="I3:L3"/>
    <mergeCell ref="I5:J5"/>
    <mergeCell ref="K5:L5"/>
    <mergeCell ref="E5:E6"/>
    <mergeCell ref="A1:M1"/>
    <mergeCell ref="A2:M2"/>
    <mergeCell ref="A5:A6"/>
    <mergeCell ref="B5:B6"/>
    <mergeCell ref="C5:C6"/>
    <mergeCell ref="D5:D6"/>
    <mergeCell ref="F5:F6"/>
  </mergeCells>
  <conditionalFormatting sqref="C20:F35 C9:F17">
    <cfRule type="cellIs" priority="158" dxfId="2" operator="equal" stopIfTrue="1">
      <formula>0</formula>
    </cfRule>
  </conditionalFormatting>
  <conditionalFormatting sqref="E20:M35 E9:M17">
    <cfRule type="cellIs" priority="10" dxfId="3" operator="equal" stopIfTrue="1">
      <formula>8223.307275</formula>
    </cfRule>
  </conditionalFormatting>
  <printOptions/>
  <pageMargins left="0.5" right="0.5" top="0.75" bottom="0.75" header="0.5" footer="0.5"/>
  <pageSetup fitToHeight="20" fitToWidth="1" horizontalDpi="600" verticalDpi="600" orientation="landscape" scale="69" r:id="rId1"/>
  <ignoredErrors>
    <ignoredError sqref="M39:M41 M42:M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Tamuna Niniashvili</cp:lastModifiedBy>
  <cp:lastPrinted>2018-06-07T08:45:36Z</cp:lastPrinted>
  <dcterms:created xsi:type="dcterms:W3CDTF">2011-10-05T13:08:43Z</dcterms:created>
  <dcterms:modified xsi:type="dcterms:W3CDTF">2020-02-03T08:35:17Z</dcterms:modified>
  <cp:category/>
  <cp:version/>
  <cp:contentType/>
  <cp:contentStatus/>
</cp:coreProperties>
</file>