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abashvili.CECDC\Desktop\კახეთი გასწორებული - Copy\"/>
    </mc:Choice>
  </mc:AlternateContent>
  <bookViews>
    <workbookView xWindow="-120" yWindow="-120" windowWidth="19440" windowHeight="12240" activeTab="2"/>
  </bookViews>
  <sheets>
    <sheet name="განმარტრბითი ბარათი" sheetId="2" r:id="rId1"/>
    <sheet name="ნაკრები ხარჯთაღრიცხვა" sheetId="19" r:id="rId2"/>
    <sheet name="ხარჯთაღრიცხვა" sheetId="17" r:id="rId3"/>
  </sheets>
  <definedNames>
    <definedName name="_xlnm.Print_Area" localSheetId="2">ხარჯთაღრიცხვა!$A$1:$H$51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19" l="1"/>
  <c r="I10" i="19"/>
  <c r="F51" i="17"/>
  <c r="F49" i="17"/>
  <c r="F47" i="17"/>
  <c r="F44" i="17"/>
  <c r="F23" i="17"/>
  <c r="F22" i="17"/>
  <c r="F20" i="17"/>
  <c r="F19" i="17"/>
  <c r="F17" i="17"/>
  <c r="F16" i="17"/>
  <c r="F63" i="17" l="1"/>
  <c r="F60" i="17"/>
  <c r="F59" i="17"/>
  <c r="F27" i="17"/>
  <c r="F29" i="17" l="1"/>
  <c r="F26" i="17"/>
  <c r="F25" i="17"/>
  <c r="F68" i="17" l="1"/>
  <c r="F66" i="17"/>
  <c r="F65" i="17"/>
  <c r="I12" i="19" l="1"/>
  <c r="I13" i="19" l="1"/>
  <c r="I14" i="19" s="1"/>
  <c r="I15" i="19" s="1"/>
  <c r="L21" i="2" s="1"/>
  <c r="I16" i="19" l="1"/>
  <c r="I17" i="19" s="1"/>
  <c r="L23" i="2" s="1"/>
</calcChain>
</file>

<file path=xl/sharedStrings.xml><?xml version="1.0" encoding="utf-8"?>
<sst xmlns="http://schemas.openxmlformats.org/spreadsheetml/2006/main" count="188" uniqueCount="114">
  <si>
    <t>განმარტებითი   ბარათი</t>
  </si>
  <si>
    <t xml:space="preserve">სამუშაოებზე ლოკალურ-რესურსული ხარჯთაღრიცხვის შედგენისას გამოყენებულ იქნა დღეისათვის მშენებლობაში მომქმედი სახარჯთაღრიცხვო საამშენებლო ნორმები და წესები. </t>
  </si>
  <si>
    <t>შესასრულებელი სამუშაოთა სახეები და მათი მოცულობები მიღებულია ცალკეული ნახაზებისა და მოცულობათა უწყისის მიხედვით.</t>
  </si>
  <si>
    <t xml:space="preserve">ხარჯთაღრიცხვის შედგენისას გამოყენებულია მშენებლობის 1984 წლის ნორმატიული ბაზა СНиП -IV-1984 წ. თანახმად საქართველოს პრემიერ მინისტრის 2014 წლის 14 იანვრის ბრძანება №52 "საქართველოს ტერიტორიაზე საამშენებლო სფეროში მარეგულირებელი ტექნიკური რეგლამენტების აღიარებისა და სამოქმედოთ დაშვების შესახებ", რომლის თანახმად აღიარებული და საქართველოს ტერიტორიაზე სამოქმედოდ დაშვებული იქნას 1992 წლამდე მომქმედი ნორმები და წესები, ტექნიკური რეგულირების სხვა დოკუმენტები, რომელთა ალტერნატივა არ არსებობს.  </t>
  </si>
  <si>
    <t>გათვალისწინებულია, საქართველოს მთავრობის 2014 წლის 14 იანვრის დადგენილება №55 ტექნიკური რეგლამენტის-"საამშენებლო სამუშაოების სახელმწიფო შესყიდვების ზედნადები ხარჯებისა და გეგმიური მოგების განსაზღვრის წესის" დამტკიცების შესახებ და აგრეთვე 2016 წლის 27 ოქტომბრის დადგენილება №481 შეტანილი ცვლილებების შესახებ.</t>
  </si>
  <si>
    <t xml:space="preserve">მშენებლობის სახარჯთაღრიცხვო ღირებულების გაანგარიშებისათვის გამოყენებულია, მშენებლობის ხარჯთაღრიცხვის ანგარიშის კრებსითი ხარჯთაღრიცხვა (ნაკრები)  ფორმა №1; ლოკალურ-რესურსული ხარჯთაღრიცხვა -- ფორმა №4  და ლოკალური ხარჯთაღრიცხვა -- ფორმა № 4-1 </t>
  </si>
  <si>
    <t>საამშენებლო-სამონტაჟო და სპეციალურ სამუშაოებზე სამუშაოთა ღირებულება განისაზღვრა პროექტით დადგენილი მოცულობების საფუძველზე რესურსული მეთოდით. ღირებულების განსაზღვრის ძირითადი კომპონენტება:  * საამშენებლო მასალები და კონსტრუქციები;  ** შრომითი  რესურსები და *** მანქანა-მექანიზმების ღირებულება. აღნიშნული რესურსების გამოთვლისათვის გამყენებულია СНиП -IV-1984 წ. ნორმატიული ბაზა. ახალი საამშენებლო მასალებისა და მანქანა-მექანიზმების გამოყენებისას, რომელთა სახარჯთაღრიცხვო ნორმები და ფასები  СНиП -IV-1984 -ით არ არის განსაზღვრული დამკვეთთან შეთანხმებით  გამოიყენება სხვა ნორმატიული ბაზა.</t>
  </si>
  <si>
    <t>ხარჯთაღრიცხვის შედგენისას გამოყენებულია  მშენებელთა კავშირის მიერ გამოცემული- მეთოდური ცნობარი, თბილისი 2017 წლის (სექტემბერი), შრომის ანაზღაურების განაკვეთი და დანარიცხები:</t>
  </si>
  <si>
    <r>
      <rPr>
        <b/>
        <sz val="11"/>
        <color theme="1"/>
        <rFont val="Sylfaen"/>
        <family val="1"/>
        <charset val="204"/>
      </rPr>
      <t>შრომის ანაზღაურება 1 კაც/სთ-ის განაკვეთი ---</t>
    </r>
    <r>
      <rPr>
        <sz val="11"/>
        <color theme="1"/>
        <rFont val="Sylfaen"/>
        <family val="1"/>
        <charset val="204"/>
      </rPr>
      <t xml:space="preserve"> თანახმად მეთოდური ცნობარის 4.12 პუნქტი, ცხრილი №1, გვ. 15.</t>
    </r>
  </si>
  <si>
    <t xml:space="preserve">ხარჯთაღრიცხვაში შრომის ანაზღაურების განაკვეთი და ზღვრული ოდენობის დანარიცხების განსაზღვრულია საქართველოს მთავრობის დადგენილება №481 ქ.თბილისი 2016 წელი 27 ოქტომბერი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t>
  </si>
  <si>
    <t xml:space="preserve"> </t>
  </si>
  <si>
    <r>
      <rPr>
        <b/>
        <sz val="11"/>
        <color theme="1"/>
        <rFont val="Sylfaen"/>
        <family val="1"/>
        <charset val="204"/>
      </rPr>
      <t xml:space="preserve">ზედნადები ხარჯების ზღვრული ნორმა სამონტაჟო და სპეციალური საამშენებლო სამუშაოებისათვის </t>
    </r>
    <r>
      <rPr>
        <sz val="11"/>
        <color theme="1"/>
        <rFont val="Sylfaen"/>
        <family val="1"/>
        <charset val="204"/>
      </rPr>
      <t xml:space="preserve"> ---  თანახმად მეთოდური ცნობარის,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ცხრილი №1,  გვ 21.</t>
    </r>
  </si>
  <si>
    <r>
      <rPr>
        <b/>
        <sz val="11"/>
        <color theme="1"/>
        <rFont val="Sylfaen"/>
        <family val="1"/>
        <charset val="204"/>
      </rPr>
      <t xml:space="preserve">ზედნადები ხარჯების ზღვრული ოდენობა  10% </t>
    </r>
    <r>
      <rPr>
        <sz val="11"/>
        <color theme="1"/>
        <rFont val="Sylfaen"/>
        <family val="1"/>
        <charset val="204"/>
      </rPr>
      <t xml:space="preserve"> ---  თანახმად მეთოდური ცნობარის,   ტექნიკური რეგლამენტი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</si>
  <si>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გეგმიური დაგროვება (მოგება) არაუმეტეს  8%</t>
    </r>
    <r>
      <rPr>
        <sz val="11"/>
        <color theme="1"/>
        <rFont val="Sylfaen"/>
        <family val="1"/>
        <charset val="204"/>
      </rPr>
      <t xml:space="preserve">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</si>
  <si>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t xml:space="preserve">გაუთვალისწინებელი ხარჯების ოდენობა 3% - 5% ის  --- </t>
    </r>
    <r>
      <rPr>
        <sz val="11"/>
        <color theme="1"/>
        <rFont val="Sylfaen"/>
        <family val="1"/>
        <charset val="204"/>
      </rPr>
      <t>თანახმად მეთოდური ცნობარისა , პუნქტი 4-7, გვ 11.</t>
    </r>
  </si>
  <si>
    <r>
      <rPr>
        <b/>
        <sz val="11"/>
        <color theme="1"/>
        <rFont val="Sylfaen"/>
        <family val="1"/>
        <charset val="204"/>
      </rPr>
      <t>გადასახადი დამატებით ღირებულებაზე  18%  ---</t>
    </r>
    <r>
      <rPr>
        <sz val="11"/>
        <color theme="1"/>
        <rFont val="Sylfaen"/>
        <family val="1"/>
        <charset val="204"/>
      </rPr>
      <t xml:space="preserve"> თანახმად მეთოდური ცნობარისა , პუნქტი 4-10, გვ 12.</t>
    </r>
  </si>
  <si>
    <t>საერთო სახარჯთაღრიცხვო ღირებულება  დღგ-ს გარეშ შეადგენს</t>
  </si>
  <si>
    <t>საერთო სახარჯთაღრიცხვო ღირებულება  დღგ-ს ჩათვლით შეადგენს</t>
  </si>
  <si>
    <t>ლარი</t>
  </si>
  <si>
    <t>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t>
  </si>
  <si>
    <t>საფუძველი</t>
  </si>
  <si>
    <t>სამუშაოების  დასახელება</t>
  </si>
  <si>
    <t>განზ. ერთ.</t>
  </si>
  <si>
    <t>ნორმატიული  რესურსი</t>
  </si>
  <si>
    <t>მასალა</t>
  </si>
  <si>
    <t>ერთ-ლი</t>
  </si>
  <si>
    <t>სულ</t>
  </si>
  <si>
    <t>ერთ. ფასი</t>
  </si>
  <si>
    <t>ჯამი</t>
  </si>
  <si>
    <t>რიგი №№</t>
  </si>
  <si>
    <t>შრომითი დანახარჯები</t>
  </si>
  <si>
    <t>სხვა მანქანები</t>
  </si>
  <si>
    <t>კაც/სთ</t>
  </si>
  <si>
    <t>ტ</t>
  </si>
  <si>
    <t>სხვა მასალები</t>
  </si>
  <si>
    <t>შრომის დანახარჯები</t>
  </si>
  <si>
    <t>ცალი</t>
  </si>
  <si>
    <t>ზედნადები ხარჯები</t>
  </si>
  <si>
    <t>გეგმიური დაგროვება (მოგება)</t>
  </si>
  <si>
    <t>გაუთვალისწინებელი დანახარჯები</t>
  </si>
  <si>
    <t>დღგ</t>
  </si>
  <si>
    <t>სულ საორიენტაციო სახარჯთაღრიცხვო ღირებულება</t>
  </si>
  <si>
    <t xml:space="preserve">წინამდებარე ხარჯთაღრიცხვაში მასალების და მანქანა- მექანიზმების ღირებულებები აღებულია მშენებლობის შემფასებელთა კავშირის მიერ გამოცემული -საამშენებლო რესურსების ფასები 2019 წლის IV კვარტლის დონეზე. </t>
  </si>
  <si>
    <t xml:space="preserve">ლოკალური ხარჯთაღრიცხვა </t>
  </si>
  <si>
    <t>შედგენილია საპროექტო დოკუმენტაციის მიხედვით,                                      სრფ. 2019 წ. IVკვარტლის ფასების დონეზე</t>
  </si>
  <si>
    <t>გრძ/მ</t>
  </si>
  <si>
    <t>7-58-4</t>
  </si>
  <si>
    <t>სხვა მანქანა</t>
  </si>
  <si>
    <t>სრფ 4.1-188</t>
  </si>
  <si>
    <t>ცემენტი მ-300</t>
  </si>
  <si>
    <t>საბაზრო</t>
  </si>
  <si>
    <t xml:space="preserve"> ჯამი II</t>
  </si>
  <si>
    <t>ნაკრები ხარჯთაღრიცხვა</t>
  </si>
  <si>
    <t xml:space="preserve">  № რიგზე</t>
  </si>
  <si>
    <t>ხარჯთაღრიცხვის №</t>
  </si>
  <si>
    <t>თავების, ობიექტების, სამუშაოების და დანახარჯების დასახელება</t>
  </si>
  <si>
    <t>%</t>
  </si>
  <si>
    <t>სახარჯთაღრიცხვო ღირებულება ლარი</t>
  </si>
  <si>
    <t>საამშენებლო სამუშაოები</t>
  </si>
  <si>
    <t>სამონტაჟო სამუშაოები</t>
  </si>
  <si>
    <t>მოწყობილობა და ინვენტარი</t>
  </si>
  <si>
    <t>სხვა დანახარჯები</t>
  </si>
  <si>
    <t>საერთო სახარჯთაღრიცხვო ღირებულება ლარი</t>
  </si>
  <si>
    <t>III. ელექტრო სამონტაჟო სამუშაოები</t>
  </si>
  <si>
    <t>21-18-1</t>
  </si>
  <si>
    <t>შრომის დანახარჯი</t>
  </si>
  <si>
    <t>21-23-8</t>
  </si>
  <si>
    <t>შრომითი  დანახარჯები</t>
  </si>
  <si>
    <t>სულ III. პირდაპირი დანახარჯები</t>
  </si>
  <si>
    <t>ზედნადები ხარჯები (მუშა-მოსამსახურეების ხელფასიდან)</t>
  </si>
  <si>
    <t>IV. სატელეფონო და კომპიუტერული ქსელი</t>
  </si>
  <si>
    <t>კომპიუტერის როზეტის მოწყობა</t>
  </si>
  <si>
    <t>8-591-8</t>
  </si>
  <si>
    <t>სხვა მასალა</t>
  </si>
  <si>
    <t>კომპიუტერული როზეტი rj -45</t>
  </si>
  <si>
    <t>სრფ 9-42</t>
  </si>
  <si>
    <t xml:space="preserve">სულ IV. პირდაპირი დანახარჯები  </t>
  </si>
  <si>
    <t xml:space="preserve"> საამშენებლო სამონტაჟო სამუშაოები</t>
  </si>
  <si>
    <t>ელექტრო სამონტაჟო სამუშაოები</t>
  </si>
  <si>
    <t>სატელეფონო და კომპიუტერული ქსელი</t>
  </si>
  <si>
    <t>მ2</t>
  </si>
  <si>
    <t>სრფ 1.9-70</t>
  </si>
  <si>
    <t>ალუმინის მოაჯირი</t>
  </si>
  <si>
    <t>ალუმინის კარები</t>
  </si>
  <si>
    <t>კომპლექტი</t>
  </si>
  <si>
    <t>სამონტაჟო სამუშაოები გამართვა</t>
  </si>
  <si>
    <t>კომპლექტზე</t>
  </si>
  <si>
    <t>გასაღებიანი საკეტი კონტაქტით</t>
  </si>
  <si>
    <t>სრფ 8.14-383</t>
  </si>
  <si>
    <t>კაბელ-არხი 60Х40</t>
  </si>
  <si>
    <t>10-54-7</t>
  </si>
  <si>
    <t>ინტერნეტის კაბელის მონტაჟი და ღირებულება</t>
  </si>
  <si>
    <t>სრფ 12-57</t>
  </si>
  <si>
    <t>კაბელი F/UTP-4П-2Х0.5</t>
  </si>
  <si>
    <t>9-5-4</t>
  </si>
  <si>
    <t xml:space="preserve">ფარდა ჯალუზის ღირებულება ( ჰორიზონტალური ) </t>
  </si>
  <si>
    <t xml:space="preserve">ფარდა ჯალუზის ღირებულება ( ვერტიკალური ) </t>
  </si>
  <si>
    <t>I. სამშენებლო სამონტაჟო სამუშაოები</t>
  </si>
  <si>
    <t>წყლის მილების შეფუთვა თბოსაიზოლაციო მასალით</t>
  </si>
  <si>
    <t>თბოსაიზოლაციო მასალა</t>
  </si>
  <si>
    <t>ალუმინის კარებში ჩასამონტაჟებელი ელექტრომაგნიტური საკეტი</t>
  </si>
  <si>
    <t>ელ. მაგნიტური საკეტი (კვება: 12ვ, სამუშაო ტემპერატურა; -10~+55℃(14~131F),რეგულირებადი დაყოვნება)</t>
  </si>
  <si>
    <t>წამკითხველ -კონტროლერი ( სამუხტი, 3A; განთავსებული მეტალის კოლოფში და გააჩნდეს საკეტიანი კარი; აღჭურვილი 7.2ა/სთ-იანი აკუმულატორით; კარის ზედაპირზე განთავსებული
მდგომარეობის მაჩვენებლი დიოდური ინდიკატორები;
აკუმულატორი 7ამპერი )</t>
  </si>
  <si>
    <t>გასასვლელი ღილაკი (კვება;12ვ, სამუშაო ტემპერატურა; -20℃~+55℃(14-131F),კონტაქტები; NO/NC/COM)</t>
  </si>
  <si>
    <t xml:space="preserve">კანცელარიის მაგიდის მოწყობა 1.35Х1.10 ზედა თაროს სიგანე 0.30, ქვედა მაგიდის სიგანე 0.50 (ერთი ცალი უჯრა საკეტით) (იხ. ესკიზი N2)
</t>
  </si>
  <si>
    <t>სპილენძის სადენის გაყვანა</t>
  </si>
  <si>
    <t>სპილენძის ძარღვიანი სადენი ორმაგი იზოლაციით კვეთით  3X2.5მმ</t>
  </si>
  <si>
    <t>საშტეპსელო როზეტის მოწყობა მესამე დამამიწებელი კონტაქტით ჰერმეტული შესრულების</t>
  </si>
  <si>
    <t>სრფ 8.14-248</t>
  </si>
  <si>
    <t xml:space="preserve">საშტეპსელო როზეტი დამიწებით (1 ბუდიანი ჩაფლული)  მესამე დამამიწებელი კონტაქტით </t>
  </si>
  <si>
    <t>ყვარლის საოლქო საარჩევნო კომისიის ადმინსტრაციული შენობის სამშენებლო სარემონტო სამუშაოების</t>
  </si>
  <si>
    <t xml:space="preserve">ფანჯრებზე ძველი ჰორიზონტალური ფარდა-ჟალუზიების შეცვლა ახლით </t>
  </si>
  <si>
    <t xml:space="preserve">ფანჯრებზე ვერტიკალური ფარდა-ჟალუზის მოწყობა  </t>
  </si>
  <si>
    <t>ალუმინის გამყოფი მოაჯირის მოწყობა კარებით (მოაჯირი 1.3მ. მ.შ. კარები 0.7მ სიმაღლე 0.9 მ) (იხ. ესკიზი N1)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</si>
</sst>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5" x14ac:knownFonts="1">
    <font>
      <sz val="11"/>
      <color theme="1"/>
      <name val="Calibri"/>
      <family val="2"/>
      <scheme val="minor"/>
    </font>
    <font>
      <sz val="11"/>
      <color theme="1"/>
      <name val="Sylfaen"/>
      <family val="1"/>
      <charset val="204"/>
    </font>
    <font>
      <b/>
      <sz val="14"/>
      <color theme="1"/>
      <name val="Sylfaen"/>
      <family val="1"/>
      <charset val="204"/>
    </font>
    <font>
      <b/>
      <sz val="12"/>
      <color theme="1"/>
      <name val="Sylfaen"/>
      <family val="1"/>
      <charset val="204"/>
    </font>
    <font>
      <b/>
      <sz val="11"/>
      <color theme="1"/>
      <name val="Sylfaen"/>
      <family val="1"/>
      <charset val="204"/>
    </font>
    <font>
      <sz val="12"/>
      <color theme="1"/>
      <name val="Sylfaen"/>
      <family val="1"/>
      <charset val="204"/>
    </font>
    <font>
      <b/>
      <sz val="12"/>
      <color theme="1"/>
      <name val="Sylfaen"/>
      <family val="1"/>
    </font>
    <font>
      <b/>
      <sz val="12"/>
      <color theme="1"/>
      <name val="Calibri"/>
      <family val="2"/>
      <charset val="204"/>
      <scheme val="minor"/>
    </font>
    <font>
      <b/>
      <sz val="14"/>
      <name val="Sylfaen"/>
      <family val="1"/>
      <charset val="204"/>
    </font>
    <font>
      <i/>
      <sz val="11"/>
      <color theme="1"/>
      <name val="Sylfaen"/>
      <family val="1"/>
      <charset val="204"/>
    </font>
    <font>
      <b/>
      <sz val="12"/>
      <name val="Sylfaen"/>
      <family val="1"/>
      <charset val="204"/>
    </font>
    <font>
      <sz val="12"/>
      <name val="Sylfaen"/>
      <family val="1"/>
      <charset val="204"/>
    </font>
    <font>
      <sz val="11"/>
      <color theme="1"/>
      <name val="Calibri"/>
      <family val="2"/>
      <scheme val="minor"/>
    </font>
    <font>
      <b/>
      <sz val="10"/>
      <name val="Calibri"/>
      <family val="2"/>
      <charset val="204"/>
      <scheme val="minor"/>
    </font>
    <font>
      <b/>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xf numFmtId="43" fontId="12" fillId="0" borderId="0" applyFont="0" applyFill="0" applyBorder="0" applyAlignment="0" applyProtection="0"/>
  </cellStyleXfs>
  <cellXfs count="105">
    <xf numFmtId="0" fontId="0" fillId="0" borderId="0" xfId="0"/>
    <xf numFmtId="0" fontId="1"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3" borderId="1" xfId="0" applyFont="1" applyFill="1" applyBorder="1" applyAlignment="1">
      <alignment horizontal="center" vertical="center"/>
    </xf>
    <xf numFmtId="0" fontId="1" fillId="0" borderId="1" xfId="0" applyFont="1" applyBorder="1"/>
    <xf numFmtId="2" fontId="1"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xf>
    <xf numFmtId="2" fontId="3"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2" fillId="0" borderId="0" xfId="0" applyFont="1" applyAlignment="1">
      <alignment vertical="center" wrapText="1"/>
    </xf>
    <xf numFmtId="9"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43" fontId="3" fillId="0" borderId="0" xfId="2" applyFont="1" applyAlignment="1">
      <alignment horizontal="center" vertical="center"/>
    </xf>
    <xf numFmtId="0" fontId="1" fillId="0" borderId="1" xfId="0" applyFont="1" applyBorder="1" applyAlignment="1">
      <alignment horizontal="left" vertical="center" wrapText="1"/>
    </xf>
    <xf numFmtId="0" fontId="8"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4" xfId="0" applyFont="1" applyBorder="1" applyAlignment="1">
      <alignment horizontal="center" vertical="center"/>
    </xf>
    <xf numFmtId="43" fontId="1" fillId="0" borderId="1" xfId="2" applyFont="1" applyBorder="1" applyAlignment="1">
      <alignment horizontal="center" vertical="center"/>
    </xf>
    <xf numFmtId="43" fontId="4" fillId="0" borderId="1" xfId="2" applyFont="1" applyBorder="1" applyAlignment="1">
      <alignment horizontal="center" vertical="center"/>
    </xf>
    <xf numFmtId="0" fontId="1" fillId="0" borderId="4" xfId="0" applyFont="1" applyBorder="1" applyAlignment="1">
      <alignment horizontal="center" vertical="center"/>
    </xf>
    <xf numFmtId="43" fontId="1" fillId="3" borderId="1" xfId="2" applyFont="1" applyFill="1" applyBorder="1" applyAlignment="1">
      <alignment horizontal="center" vertical="center"/>
    </xf>
    <xf numFmtId="43" fontId="3" fillId="0" borderId="1" xfId="2" applyFont="1" applyBorder="1" applyAlignment="1">
      <alignment horizontal="center" vertical="center"/>
    </xf>
    <xf numFmtId="0" fontId="10" fillId="0" borderId="1" xfId="0" quotePrefix="1" applyFont="1" applyBorder="1" applyAlignment="1">
      <alignment horizontal="center" vertical="center" wrapText="1"/>
    </xf>
    <xf numFmtId="9" fontId="3"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43" fontId="2" fillId="0" borderId="1" xfId="2"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6" fillId="5"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center"/>
    </xf>
    <xf numFmtId="2" fontId="4" fillId="2" borderId="1" xfId="0" applyNumberFormat="1" applyFont="1" applyFill="1" applyBorder="1" applyAlignment="1">
      <alignment horizontal="center" vertical="center"/>
    </xf>
    <xf numFmtId="0" fontId="1" fillId="5" borderId="1" xfId="0" applyFont="1" applyFill="1" applyBorder="1"/>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9" fontId="7" fillId="5" borderId="4"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2" fontId="3" fillId="0" borderId="1" xfId="2" applyNumberFormat="1" applyFont="1" applyBorder="1" applyAlignment="1">
      <alignment horizontal="center" vertical="center"/>
    </xf>
    <xf numFmtId="2" fontId="2" fillId="0" borderId="1" xfId="2" applyNumberFormat="1" applyFont="1" applyBorder="1" applyAlignment="1">
      <alignment horizontal="center" vertical="center"/>
    </xf>
    <xf numFmtId="2" fontId="5" fillId="0" borderId="1" xfId="2" applyNumberFormat="1" applyFont="1" applyBorder="1" applyAlignment="1">
      <alignment horizontal="center" vertical="center"/>
    </xf>
    <xf numFmtId="164" fontId="4" fillId="3" borderId="1" xfId="0" applyNumberFormat="1" applyFont="1" applyFill="1" applyBorder="1" applyAlignment="1">
      <alignment horizontal="center" vertical="center"/>
    </xf>
    <xf numFmtId="0" fontId="0" fillId="3" borderId="0" xfId="0" applyFill="1"/>
    <xf numFmtId="0" fontId="1" fillId="3" borderId="1" xfId="0" applyFont="1" applyFill="1" applyBorder="1"/>
    <xf numFmtId="2" fontId="4" fillId="3" borderId="1" xfId="0" applyNumberFormat="1" applyFont="1" applyFill="1" applyBorder="1" applyAlignment="1">
      <alignment horizontal="center" vertical="center"/>
    </xf>
    <xf numFmtId="0" fontId="1"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3" borderId="1" xfId="0" applyNumberFormat="1" applyFont="1" applyFill="1" applyBorder="1" applyAlignment="1">
      <alignment horizontal="center" vertical="center"/>
    </xf>
    <xf numFmtId="49"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0" borderId="1" xfId="0" applyFont="1" applyBorder="1" applyAlignment="1">
      <alignment horizontal="left" wrapText="1"/>
    </xf>
    <xf numFmtId="0" fontId="1"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cellXfs>
  <cellStyles count="3">
    <cellStyle name="Comma" xfId="2" builtinId="3"/>
    <cellStyle name="Normal" xfId="0" builtinId="0"/>
    <cellStyle name="silfai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opLeftCell="A13" workbookViewId="0">
      <selection activeCell="Q29" sqref="Q29"/>
    </sheetView>
  </sheetViews>
  <sheetFormatPr defaultRowHeight="15" x14ac:dyDescent="0.25"/>
  <cols>
    <col min="10" max="10" width="9.140625" customWidth="1"/>
    <col min="12" max="12" width="18" customWidth="1"/>
  </cols>
  <sheetData>
    <row r="1" spans="1:21" x14ac:dyDescent="0.25">
      <c r="A1" s="1"/>
      <c r="B1" s="1"/>
      <c r="C1" s="1"/>
      <c r="D1" s="1"/>
      <c r="E1" s="1"/>
      <c r="F1" s="1"/>
      <c r="G1" s="1"/>
      <c r="H1" s="1"/>
      <c r="I1" s="1"/>
      <c r="J1" s="1"/>
      <c r="K1" s="1"/>
      <c r="L1" s="1"/>
      <c r="M1" s="1"/>
      <c r="N1" s="1"/>
      <c r="O1" s="1"/>
      <c r="P1" s="1"/>
      <c r="Q1" s="1"/>
      <c r="R1" s="1"/>
      <c r="S1" s="1"/>
    </row>
    <row r="2" spans="1:21" ht="19.5" x14ac:dyDescent="0.25">
      <c r="A2" s="1"/>
      <c r="B2" s="84" t="s">
        <v>0</v>
      </c>
      <c r="C2" s="84"/>
      <c r="D2" s="84"/>
      <c r="E2" s="84"/>
      <c r="F2" s="84"/>
      <c r="G2" s="84"/>
      <c r="H2" s="84"/>
      <c r="I2" s="84"/>
      <c r="J2" s="84"/>
      <c r="K2" s="84"/>
      <c r="L2" s="84"/>
      <c r="M2" s="84"/>
      <c r="N2" s="84"/>
      <c r="O2" s="84"/>
      <c r="P2" s="84"/>
      <c r="Q2" s="84"/>
      <c r="R2" s="1"/>
      <c r="S2" s="1"/>
    </row>
    <row r="3" spans="1:21" x14ac:dyDescent="0.25">
      <c r="A3" s="1"/>
      <c r="B3" s="1"/>
      <c r="C3" s="1"/>
      <c r="D3" s="1"/>
      <c r="E3" s="1"/>
      <c r="F3" s="1"/>
      <c r="G3" s="1"/>
      <c r="H3" s="1"/>
      <c r="I3" s="1"/>
      <c r="J3" s="1"/>
      <c r="K3" s="1"/>
      <c r="L3" s="1"/>
      <c r="M3" s="1"/>
      <c r="N3" s="1"/>
      <c r="O3" s="1"/>
      <c r="P3" s="1"/>
      <c r="Q3" s="1"/>
      <c r="R3" s="1"/>
      <c r="S3" s="1"/>
    </row>
    <row r="4" spans="1:21" ht="24" customHeight="1" x14ac:dyDescent="0.25">
      <c r="A4" s="83"/>
      <c r="B4" s="83"/>
      <c r="C4" s="83"/>
      <c r="D4" s="83"/>
      <c r="E4" s="83"/>
      <c r="F4" s="83"/>
      <c r="G4" s="83"/>
      <c r="H4" s="83"/>
      <c r="I4" s="83"/>
      <c r="J4" s="83"/>
      <c r="K4" s="83"/>
      <c r="L4" s="83"/>
      <c r="M4" s="83"/>
      <c r="N4" s="83"/>
      <c r="O4" s="83"/>
      <c r="P4" s="83"/>
      <c r="Q4" s="83"/>
      <c r="R4" s="83"/>
      <c r="S4" s="1"/>
    </row>
    <row r="5" spans="1:21" ht="31.5" customHeight="1" x14ac:dyDescent="0.25">
      <c r="A5" s="83" t="s">
        <v>1</v>
      </c>
      <c r="B5" s="83"/>
      <c r="C5" s="83"/>
      <c r="D5" s="83"/>
      <c r="E5" s="83"/>
      <c r="F5" s="83"/>
      <c r="G5" s="83"/>
      <c r="H5" s="83"/>
      <c r="I5" s="83"/>
      <c r="J5" s="83"/>
      <c r="K5" s="83"/>
      <c r="L5" s="83"/>
      <c r="M5" s="83"/>
      <c r="N5" s="83"/>
      <c r="O5" s="83"/>
      <c r="P5" s="83"/>
      <c r="Q5" s="83"/>
      <c r="R5" s="83"/>
      <c r="S5" s="1"/>
    </row>
    <row r="6" spans="1:21" ht="17.25" customHeight="1" x14ac:dyDescent="0.25">
      <c r="A6" s="85" t="s">
        <v>2</v>
      </c>
      <c r="B6" s="85"/>
      <c r="C6" s="85"/>
      <c r="D6" s="85"/>
      <c r="E6" s="85"/>
      <c r="F6" s="85"/>
      <c r="G6" s="85"/>
      <c r="H6" s="85"/>
      <c r="I6" s="85"/>
      <c r="J6" s="85"/>
      <c r="K6" s="85"/>
      <c r="L6" s="85"/>
      <c r="M6" s="85"/>
      <c r="N6" s="85"/>
      <c r="O6" s="85"/>
      <c r="P6" s="85"/>
      <c r="Q6" s="85"/>
      <c r="R6" s="85"/>
      <c r="S6" s="1"/>
    </row>
    <row r="7" spans="1:21" ht="68.25" customHeight="1" x14ac:dyDescent="0.25">
      <c r="A7" s="83" t="s">
        <v>3</v>
      </c>
      <c r="B7" s="83"/>
      <c r="C7" s="83"/>
      <c r="D7" s="83"/>
      <c r="E7" s="83"/>
      <c r="F7" s="83"/>
      <c r="G7" s="83"/>
      <c r="H7" s="83"/>
      <c r="I7" s="83"/>
      <c r="J7" s="83"/>
      <c r="K7" s="83"/>
      <c r="L7" s="83"/>
      <c r="M7" s="83"/>
      <c r="N7" s="83"/>
      <c r="O7" s="83"/>
      <c r="P7" s="83"/>
      <c r="Q7" s="83"/>
      <c r="R7" s="83"/>
      <c r="S7" s="1"/>
    </row>
    <row r="8" spans="1:21" ht="48.75" customHeight="1" x14ac:dyDescent="0.25">
      <c r="A8" s="83" t="s">
        <v>4</v>
      </c>
      <c r="B8" s="83"/>
      <c r="C8" s="83"/>
      <c r="D8" s="83"/>
      <c r="E8" s="83"/>
      <c r="F8" s="83"/>
      <c r="G8" s="83"/>
      <c r="H8" s="83"/>
      <c r="I8" s="83"/>
      <c r="J8" s="83"/>
      <c r="K8" s="83"/>
      <c r="L8" s="83"/>
      <c r="M8" s="83"/>
      <c r="N8" s="83"/>
      <c r="O8" s="83"/>
      <c r="P8" s="83"/>
      <c r="Q8" s="83"/>
      <c r="R8" s="83"/>
      <c r="S8" s="1"/>
      <c r="U8" t="s">
        <v>10</v>
      </c>
    </row>
    <row r="9" spans="1:21" ht="37.5" customHeight="1" x14ac:dyDescent="0.25">
      <c r="A9" s="83" t="s">
        <v>5</v>
      </c>
      <c r="B9" s="83"/>
      <c r="C9" s="83"/>
      <c r="D9" s="83"/>
      <c r="E9" s="83"/>
      <c r="F9" s="83"/>
      <c r="G9" s="83"/>
      <c r="H9" s="83"/>
      <c r="I9" s="83"/>
      <c r="J9" s="83"/>
      <c r="K9" s="83"/>
      <c r="L9" s="83"/>
      <c r="M9" s="83"/>
      <c r="N9" s="83"/>
      <c r="O9" s="83"/>
      <c r="P9" s="83"/>
      <c r="Q9" s="83"/>
      <c r="R9" s="83"/>
      <c r="S9" s="1"/>
    </row>
    <row r="10" spans="1:21" ht="81.75" customHeight="1" x14ac:dyDescent="0.25">
      <c r="A10" s="83" t="s">
        <v>6</v>
      </c>
      <c r="B10" s="83"/>
      <c r="C10" s="83"/>
      <c r="D10" s="83"/>
      <c r="E10" s="83"/>
      <c r="F10" s="83"/>
      <c r="G10" s="83"/>
      <c r="H10" s="83"/>
      <c r="I10" s="83"/>
      <c r="J10" s="83"/>
      <c r="K10" s="83"/>
      <c r="L10" s="83"/>
      <c r="M10" s="83"/>
      <c r="N10" s="83"/>
      <c r="O10" s="83"/>
      <c r="P10" s="83"/>
      <c r="Q10" s="83"/>
      <c r="R10" s="83"/>
      <c r="S10" s="1"/>
    </row>
    <row r="11" spans="1:21" ht="33.75" customHeight="1" x14ac:dyDescent="0.25">
      <c r="A11" s="83" t="s">
        <v>42</v>
      </c>
      <c r="B11" s="83"/>
      <c r="C11" s="83"/>
      <c r="D11" s="83"/>
      <c r="E11" s="83"/>
      <c r="F11" s="83"/>
      <c r="G11" s="83"/>
      <c r="H11" s="83"/>
      <c r="I11" s="83"/>
      <c r="J11" s="83"/>
      <c r="K11" s="83"/>
      <c r="L11" s="83"/>
      <c r="M11" s="83"/>
      <c r="N11" s="83"/>
      <c r="O11" s="83"/>
      <c r="P11" s="83"/>
      <c r="Q11" s="83"/>
      <c r="R11" s="83"/>
      <c r="S11" s="1"/>
    </row>
    <row r="12" spans="1:21" ht="51" customHeight="1" x14ac:dyDescent="0.25">
      <c r="A12" s="83" t="s">
        <v>9</v>
      </c>
      <c r="B12" s="83"/>
      <c r="C12" s="83"/>
      <c r="D12" s="83"/>
      <c r="E12" s="83"/>
      <c r="F12" s="83"/>
      <c r="G12" s="83"/>
      <c r="H12" s="83"/>
      <c r="I12" s="83"/>
      <c r="J12" s="83"/>
      <c r="K12" s="83"/>
      <c r="L12" s="83"/>
      <c r="M12" s="83"/>
      <c r="N12" s="83"/>
      <c r="O12" s="83"/>
      <c r="P12" s="83"/>
      <c r="Q12" s="83"/>
      <c r="R12" s="83"/>
      <c r="S12" s="1"/>
    </row>
    <row r="13" spans="1:21" ht="34.5" customHeight="1" x14ac:dyDescent="0.25">
      <c r="A13" s="83" t="s">
        <v>7</v>
      </c>
      <c r="B13" s="83"/>
      <c r="C13" s="83"/>
      <c r="D13" s="83"/>
      <c r="E13" s="83"/>
      <c r="F13" s="83"/>
      <c r="G13" s="83"/>
      <c r="H13" s="83"/>
      <c r="I13" s="83"/>
      <c r="J13" s="83"/>
      <c r="K13" s="83"/>
      <c r="L13" s="83"/>
      <c r="M13" s="83"/>
      <c r="N13" s="83"/>
      <c r="O13" s="83"/>
      <c r="P13" s="83"/>
      <c r="Q13" s="83"/>
      <c r="R13" s="83"/>
      <c r="S13" s="1"/>
    </row>
    <row r="14" spans="1:21" ht="21" customHeight="1" x14ac:dyDescent="0.25">
      <c r="A14" s="85" t="s">
        <v>8</v>
      </c>
      <c r="B14" s="85"/>
      <c r="C14" s="85"/>
      <c r="D14" s="85"/>
      <c r="E14" s="85"/>
      <c r="F14" s="85"/>
      <c r="G14" s="85"/>
      <c r="H14" s="85"/>
      <c r="I14" s="85"/>
      <c r="J14" s="85"/>
      <c r="K14" s="85"/>
      <c r="L14" s="85"/>
      <c r="M14" s="85"/>
      <c r="N14" s="85"/>
      <c r="O14" s="85"/>
      <c r="P14" s="85"/>
      <c r="Q14" s="85"/>
      <c r="R14" s="85"/>
      <c r="S14" s="1"/>
    </row>
    <row r="15" spans="1:21" ht="38.25" customHeight="1" x14ac:dyDescent="0.25">
      <c r="A15" s="83" t="s">
        <v>12</v>
      </c>
      <c r="B15" s="83"/>
      <c r="C15" s="83"/>
      <c r="D15" s="83"/>
      <c r="E15" s="83"/>
      <c r="F15" s="83"/>
      <c r="G15" s="83"/>
      <c r="H15" s="83"/>
      <c r="I15" s="83"/>
      <c r="J15" s="83"/>
      <c r="K15" s="83"/>
      <c r="L15" s="83"/>
      <c r="M15" s="83"/>
      <c r="N15" s="83"/>
      <c r="O15" s="83"/>
      <c r="P15" s="83"/>
      <c r="Q15" s="83"/>
      <c r="R15" s="83"/>
      <c r="S15" s="1"/>
    </row>
    <row r="16" spans="1:21" ht="46.5" customHeight="1" x14ac:dyDescent="0.25">
      <c r="A16" s="83" t="s">
        <v>11</v>
      </c>
      <c r="B16" s="83"/>
      <c r="C16" s="83"/>
      <c r="D16" s="83"/>
      <c r="E16" s="83"/>
      <c r="F16" s="83"/>
      <c r="G16" s="83"/>
      <c r="H16" s="83"/>
      <c r="I16" s="83"/>
      <c r="J16" s="83"/>
      <c r="K16" s="83"/>
      <c r="L16" s="83"/>
      <c r="M16" s="83"/>
      <c r="N16" s="83"/>
      <c r="O16" s="83"/>
      <c r="P16" s="83"/>
      <c r="Q16" s="83"/>
      <c r="R16" s="83"/>
      <c r="S16" s="1"/>
    </row>
    <row r="17" spans="1:19" ht="33.75" customHeight="1" x14ac:dyDescent="0.25">
      <c r="A17" s="83" t="s">
        <v>13</v>
      </c>
      <c r="B17" s="83"/>
      <c r="C17" s="83"/>
      <c r="D17" s="83"/>
      <c r="E17" s="83"/>
      <c r="F17" s="83"/>
      <c r="G17" s="83"/>
      <c r="H17" s="83"/>
      <c r="I17" s="83"/>
      <c r="J17" s="83"/>
      <c r="K17" s="83"/>
      <c r="L17" s="83"/>
      <c r="M17" s="83"/>
      <c r="N17" s="83"/>
      <c r="O17" s="83"/>
      <c r="P17" s="83"/>
      <c r="Q17" s="83"/>
      <c r="R17" s="83"/>
      <c r="S17" s="1"/>
    </row>
    <row r="18" spans="1:19" ht="20.25" customHeight="1" x14ac:dyDescent="0.25">
      <c r="A18" s="87" t="s">
        <v>14</v>
      </c>
      <c r="B18" s="85"/>
      <c r="C18" s="85"/>
      <c r="D18" s="85"/>
      <c r="E18" s="85"/>
      <c r="F18" s="85"/>
      <c r="G18" s="85"/>
      <c r="H18" s="85"/>
      <c r="I18" s="85"/>
      <c r="J18" s="85"/>
      <c r="K18" s="85"/>
      <c r="L18" s="85"/>
      <c r="M18" s="85"/>
      <c r="N18" s="85"/>
      <c r="O18" s="85"/>
      <c r="P18" s="85"/>
      <c r="Q18" s="85"/>
      <c r="R18" s="85"/>
      <c r="S18" s="1"/>
    </row>
    <row r="19" spans="1:19" x14ac:dyDescent="0.25">
      <c r="A19" s="85" t="s">
        <v>15</v>
      </c>
      <c r="B19" s="85"/>
      <c r="C19" s="85"/>
      <c r="D19" s="85"/>
      <c r="E19" s="85"/>
      <c r="F19" s="85"/>
      <c r="G19" s="85"/>
      <c r="H19" s="85"/>
      <c r="I19" s="85"/>
      <c r="J19" s="85"/>
      <c r="K19" s="85"/>
      <c r="L19" s="85"/>
      <c r="M19" s="85"/>
      <c r="N19" s="85"/>
      <c r="O19" s="85"/>
      <c r="P19" s="85"/>
      <c r="Q19" s="85"/>
      <c r="R19" s="85"/>
      <c r="S19" s="1"/>
    </row>
    <row r="20" spans="1:19" x14ac:dyDescent="0.25">
      <c r="A20" s="1"/>
      <c r="B20" s="1"/>
      <c r="C20" s="1"/>
      <c r="D20" s="1"/>
      <c r="E20" s="1"/>
      <c r="F20" s="1"/>
      <c r="G20" s="1"/>
      <c r="H20" s="1"/>
      <c r="I20" s="1"/>
      <c r="J20" s="1"/>
      <c r="K20" s="1"/>
      <c r="L20" s="1"/>
      <c r="M20" s="1"/>
      <c r="N20" s="1"/>
      <c r="O20" s="1"/>
      <c r="P20" s="1"/>
      <c r="Q20" s="1"/>
      <c r="R20" s="1"/>
      <c r="S20" s="1"/>
    </row>
    <row r="21" spans="1:19" ht="21" customHeight="1" x14ac:dyDescent="0.25">
      <c r="A21" s="88" t="s">
        <v>16</v>
      </c>
      <c r="B21" s="88"/>
      <c r="C21" s="88"/>
      <c r="D21" s="88"/>
      <c r="E21" s="88"/>
      <c r="F21" s="88"/>
      <c r="G21" s="88"/>
      <c r="H21" s="88"/>
      <c r="I21" s="88"/>
      <c r="J21" s="1"/>
      <c r="K21" s="1"/>
      <c r="L21" s="28">
        <f>'ნაკრები ხარჯთაღრიცხვა'!I15</f>
        <v>0</v>
      </c>
      <c r="M21" s="2" t="s">
        <v>18</v>
      </c>
      <c r="N21" s="1"/>
      <c r="O21" s="1"/>
      <c r="P21" s="1"/>
      <c r="Q21" s="1"/>
      <c r="R21" s="1"/>
      <c r="S21" s="1"/>
    </row>
    <row r="22" spans="1:19" ht="18" x14ac:dyDescent="0.25">
      <c r="A22" s="1"/>
      <c r="B22" s="1"/>
      <c r="C22" s="1"/>
      <c r="D22" s="1"/>
      <c r="E22" s="1"/>
      <c r="F22" s="1"/>
      <c r="G22" s="1"/>
      <c r="H22" s="1"/>
      <c r="I22" s="1"/>
      <c r="J22" s="1"/>
      <c r="K22" s="1"/>
      <c r="L22" s="28"/>
      <c r="M22" s="2"/>
      <c r="N22" s="1"/>
      <c r="O22" s="1"/>
      <c r="P22" s="1"/>
      <c r="Q22" s="1"/>
      <c r="R22" s="1"/>
      <c r="S22" s="1"/>
    </row>
    <row r="23" spans="1:19" ht="18" x14ac:dyDescent="0.25">
      <c r="A23" s="88" t="s">
        <v>17</v>
      </c>
      <c r="B23" s="88"/>
      <c r="C23" s="88"/>
      <c r="D23" s="88"/>
      <c r="E23" s="88"/>
      <c r="F23" s="88"/>
      <c r="G23" s="88"/>
      <c r="H23" s="88"/>
      <c r="I23" s="88"/>
      <c r="J23" s="1"/>
      <c r="K23" s="1"/>
      <c r="L23" s="28">
        <f>'ნაკრები ხარჯთაღრიცხვა'!I17</f>
        <v>0</v>
      </c>
      <c r="M23" s="2" t="s">
        <v>18</v>
      </c>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ht="48" customHeight="1" x14ac:dyDescent="0.25">
      <c r="A25" s="86" t="s">
        <v>19</v>
      </c>
      <c r="B25" s="86"/>
      <c r="C25" s="86"/>
      <c r="D25" s="86"/>
      <c r="E25" s="86"/>
      <c r="F25" s="86"/>
      <c r="G25" s="86"/>
      <c r="H25" s="86"/>
      <c r="I25" s="86"/>
      <c r="J25" s="86"/>
      <c r="K25" s="86"/>
      <c r="L25" s="86"/>
      <c r="M25" s="86"/>
      <c r="N25" s="86"/>
      <c r="O25" s="86"/>
      <c r="P25" s="86"/>
      <c r="Q25" s="86"/>
      <c r="R25" s="86"/>
      <c r="S25" s="1"/>
    </row>
    <row r="26" spans="1:19" x14ac:dyDescent="0.25">
      <c r="A26" s="1"/>
      <c r="B26" s="1"/>
      <c r="C26" s="1"/>
      <c r="D26" s="1"/>
      <c r="E26" s="1"/>
      <c r="F26" s="1" t="s">
        <v>10</v>
      </c>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
      <c r="B28" s="1"/>
      <c r="C28" s="1"/>
      <c r="D28" s="1"/>
      <c r="E28" s="1"/>
      <c r="F28" s="1"/>
      <c r="G28" s="1"/>
      <c r="H28" s="1"/>
      <c r="I28" s="1"/>
      <c r="J28" s="1"/>
      <c r="K28" s="1"/>
      <c r="L28" s="1"/>
      <c r="M28" s="1"/>
      <c r="N28" s="1"/>
      <c r="O28" s="1"/>
      <c r="P28" s="1"/>
      <c r="Q28" s="1"/>
      <c r="R28" s="1"/>
      <c r="S28" s="1"/>
    </row>
    <row r="29" spans="1:19" x14ac:dyDescent="0.25">
      <c r="A29" s="1"/>
      <c r="B29" s="1"/>
      <c r="C29" s="1"/>
      <c r="D29" s="1"/>
      <c r="E29" s="1"/>
      <c r="F29" s="1"/>
      <c r="G29" s="1"/>
      <c r="H29" s="1"/>
      <c r="I29" s="1"/>
      <c r="J29" s="1"/>
      <c r="K29" s="1"/>
      <c r="L29" s="1"/>
      <c r="M29" s="1"/>
      <c r="N29" s="1"/>
      <c r="O29" s="1"/>
      <c r="P29" s="1"/>
      <c r="Q29" s="1"/>
      <c r="R29" s="1"/>
      <c r="S29" s="1"/>
    </row>
    <row r="30" spans="1:19" x14ac:dyDescent="0.25">
      <c r="A30" s="1"/>
      <c r="B30" s="1"/>
      <c r="C30" s="1"/>
      <c r="D30" s="1"/>
      <c r="E30" s="1"/>
      <c r="F30" s="1"/>
      <c r="G30" s="1"/>
      <c r="H30" s="1"/>
      <c r="I30" s="1"/>
      <c r="J30" s="1"/>
      <c r="K30" s="1"/>
      <c r="L30" s="1"/>
      <c r="M30" s="1"/>
      <c r="N30" s="1"/>
      <c r="O30" s="1"/>
      <c r="P30" s="1"/>
      <c r="Q30" s="1"/>
      <c r="R30" s="1"/>
      <c r="S30" s="1"/>
    </row>
    <row r="31" spans="1:19" x14ac:dyDescent="0.25">
      <c r="A31" s="1"/>
      <c r="B31" s="1"/>
      <c r="C31" s="1"/>
      <c r="D31" s="1"/>
      <c r="E31" s="1"/>
      <c r="F31" s="1"/>
      <c r="G31" s="1"/>
      <c r="H31" s="1"/>
      <c r="I31" s="1"/>
      <c r="J31" s="1"/>
      <c r="K31" s="1"/>
      <c r="L31" s="1"/>
      <c r="M31" s="1"/>
      <c r="N31" s="1"/>
      <c r="O31" s="1"/>
      <c r="P31" s="1"/>
      <c r="Q31" s="1"/>
      <c r="R31" s="1"/>
      <c r="S31" s="1"/>
    </row>
    <row r="32" spans="1:19" x14ac:dyDescent="0.25">
      <c r="A32" s="1"/>
      <c r="B32" s="1"/>
      <c r="C32" s="1"/>
      <c r="D32" s="1"/>
      <c r="E32" s="1"/>
      <c r="F32" s="1"/>
      <c r="G32" s="1"/>
      <c r="H32" s="1"/>
      <c r="I32" s="1"/>
      <c r="J32" s="1"/>
      <c r="K32" s="1"/>
      <c r="L32" s="1"/>
      <c r="M32" s="1"/>
      <c r="N32" s="1"/>
      <c r="O32" s="1"/>
      <c r="P32" s="1"/>
      <c r="Q32" s="1"/>
      <c r="R32" s="1"/>
      <c r="S32" s="1"/>
    </row>
    <row r="33" spans="1:19" x14ac:dyDescent="0.25">
      <c r="A33" s="1"/>
      <c r="B33" s="1"/>
      <c r="C33" s="1"/>
      <c r="D33" s="1"/>
      <c r="E33" s="1"/>
      <c r="F33" s="1"/>
      <c r="G33" s="1"/>
      <c r="H33" s="1"/>
      <c r="I33" s="1"/>
      <c r="J33" s="1"/>
      <c r="K33" s="1"/>
      <c r="L33" s="1"/>
      <c r="M33" s="1"/>
      <c r="N33" s="1"/>
      <c r="O33" s="1"/>
      <c r="P33" s="1"/>
      <c r="Q33" s="1"/>
      <c r="R33" s="1"/>
      <c r="S33" s="1"/>
    </row>
    <row r="34" spans="1:19" x14ac:dyDescent="0.25">
      <c r="A34" s="1"/>
      <c r="B34" s="1"/>
      <c r="C34" s="1"/>
      <c r="D34" s="1"/>
      <c r="E34" s="1"/>
      <c r="F34" s="1"/>
      <c r="G34" s="1"/>
      <c r="H34" s="1"/>
      <c r="I34" s="1"/>
      <c r="J34" s="1"/>
      <c r="K34" s="1"/>
      <c r="L34" s="1"/>
      <c r="M34" s="1"/>
      <c r="N34" s="1"/>
      <c r="O34" s="1"/>
      <c r="P34" s="1"/>
      <c r="Q34" s="1"/>
      <c r="R34" s="1"/>
      <c r="S34" s="1"/>
    </row>
    <row r="35" spans="1:19" x14ac:dyDescent="0.25">
      <c r="A35" s="1"/>
      <c r="B35" s="1"/>
      <c r="C35" s="1"/>
      <c r="D35" s="1"/>
      <c r="E35" s="1"/>
      <c r="F35" s="1"/>
      <c r="G35" s="1"/>
      <c r="H35" s="1"/>
      <c r="I35" s="1"/>
      <c r="J35" s="1"/>
      <c r="K35" s="1"/>
      <c r="L35" s="1"/>
      <c r="M35" s="1"/>
      <c r="N35" s="1"/>
      <c r="O35" s="1"/>
      <c r="P35" s="1"/>
      <c r="Q35" s="1"/>
      <c r="R35" s="1"/>
      <c r="S35" s="1"/>
    </row>
    <row r="36" spans="1:19" x14ac:dyDescent="0.25">
      <c r="A36" s="1"/>
      <c r="B36" s="1"/>
      <c r="C36" s="1"/>
      <c r="D36" s="1"/>
      <c r="E36" s="1"/>
      <c r="F36" s="1"/>
      <c r="G36" s="1"/>
      <c r="H36" s="1"/>
      <c r="I36" s="1"/>
      <c r="J36" s="1"/>
      <c r="K36" s="1"/>
      <c r="L36" s="1"/>
      <c r="M36" s="1"/>
      <c r="N36" s="1"/>
      <c r="O36" s="1"/>
      <c r="P36" s="1"/>
      <c r="Q36" s="1"/>
      <c r="R36" s="1"/>
      <c r="S36" s="1"/>
    </row>
    <row r="37" spans="1:19" x14ac:dyDescent="0.25">
      <c r="A37" s="1"/>
      <c r="B37" s="1"/>
      <c r="C37" s="1"/>
      <c r="D37" s="1"/>
      <c r="E37" s="1"/>
      <c r="F37" s="1"/>
      <c r="G37" s="1"/>
      <c r="H37" s="1"/>
      <c r="I37" s="1"/>
      <c r="J37" s="1"/>
      <c r="K37" s="1"/>
      <c r="L37" s="1"/>
      <c r="M37" s="1"/>
      <c r="N37" s="1"/>
      <c r="O37" s="1"/>
      <c r="P37" s="1"/>
      <c r="Q37" s="1"/>
      <c r="R37" s="1"/>
      <c r="S37" s="1"/>
    </row>
    <row r="38" spans="1:19" x14ac:dyDescent="0.25">
      <c r="A38" s="1"/>
      <c r="B38" s="1"/>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sheetData>
  <mergeCells count="20">
    <mergeCell ref="A25:R25"/>
    <mergeCell ref="A16:R16"/>
    <mergeCell ref="A17:R17"/>
    <mergeCell ref="A18:R18"/>
    <mergeCell ref="A19:R19"/>
    <mergeCell ref="A21:I21"/>
    <mergeCell ref="A23:I23"/>
    <mergeCell ref="A15:R15"/>
    <mergeCell ref="A12:R12"/>
    <mergeCell ref="B2:Q2"/>
    <mergeCell ref="A5:R5"/>
    <mergeCell ref="A6:R6"/>
    <mergeCell ref="A7:R7"/>
    <mergeCell ref="A8:R8"/>
    <mergeCell ref="A9:R9"/>
    <mergeCell ref="A10:R10"/>
    <mergeCell ref="A11:R11"/>
    <mergeCell ref="A13:R13"/>
    <mergeCell ref="A14:R14"/>
    <mergeCell ref="A4:R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
  <sheetViews>
    <sheetView zoomScale="70" zoomScaleNormal="70" workbookViewId="0">
      <selection activeCell="L16" sqref="L16"/>
    </sheetView>
  </sheetViews>
  <sheetFormatPr defaultRowHeight="15" x14ac:dyDescent="0.25"/>
  <cols>
    <col min="1" max="1" width="9.28515625" bestFit="1" customWidth="1"/>
    <col min="2" max="2" width="13" customWidth="1"/>
    <col min="3" max="3" width="55" customWidth="1"/>
    <col min="4" max="4" width="9.28515625" bestFit="1" customWidth="1"/>
    <col min="5" max="5" width="15.7109375" bestFit="1" customWidth="1"/>
    <col min="6" max="6" width="15.85546875" customWidth="1"/>
    <col min="7" max="7" width="19" customWidth="1"/>
    <col min="8" max="8" width="18" customWidth="1"/>
    <col min="9" max="9" width="21.5703125" customWidth="1"/>
  </cols>
  <sheetData>
    <row r="3" spans="1:9" ht="19.5" x14ac:dyDescent="0.25">
      <c r="A3" s="90" t="s">
        <v>52</v>
      </c>
      <c r="B3" s="90"/>
      <c r="C3" s="90"/>
      <c r="D3" s="90"/>
      <c r="E3" s="90"/>
      <c r="F3" s="90"/>
      <c r="G3" s="90"/>
      <c r="H3" s="90"/>
      <c r="I3" s="90"/>
    </row>
    <row r="4" spans="1:9" ht="19.5" x14ac:dyDescent="0.25">
      <c r="A4" s="30"/>
      <c r="B4" s="30"/>
      <c r="C4" s="30"/>
      <c r="D4" s="30"/>
      <c r="E4" s="30"/>
      <c r="F4" s="30"/>
      <c r="G4" s="30"/>
      <c r="H4" s="30"/>
      <c r="I4" s="30"/>
    </row>
    <row r="5" spans="1:9" x14ac:dyDescent="0.25">
      <c r="A5" s="33"/>
      <c r="B5" s="33"/>
      <c r="C5" s="34"/>
      <c r="D5" s="35"/>
      <c r="E5" s="35"/>
      <c r="F5" s="35"/>
      <c r="G5" s="36"/>
      <c r="H5" s="36"/>
      <c r="I5" s="37"/>
    </row>
    <row r="6" spans="1:9" ht="21" customHeight="1" x14ac:dyDescent="0.25">
      <c r="A6" s="91" t="s">
        <v>53</v>
      </c>
      <c r="B6" s="91" t="s">
        <v>54</v>
      </c>
      <c r="C6" s="91" t="s">
        <v>55</v>
      </c>
      <c r="D6" s="91" t="s">
        <v>56</v>
      </c>
      <c r="E6" s="94" t="s">
        <v>57</v>
      </c>
      <c r="F6" s="94"/>
      <c r="G6" s="94"/>
      <c r="H6" s="94"/>
      <c r="I6" s="94"/>
    </row>
    <row r="7" spans="1:9" x14ac:dyDescent="0.25">
      <c r="A7" s="92"/>
      <c r="B7" s="92"/>
      <c r="C7" s="92"/>
      <c r="D7" s="92"/>
      <c r="E7" s="89" t="s">
        <v>58</v>
      </c>
      <c r="F7" s="89" t="s">
        <v>59</v>
      </c>
      <c r="G7" s="89" t="s">
        <v>60</v>
      </c>
      <c r="H7" s="89" t="s">
        <v>61</v>
      </c>
      <c r="I7" s="89" t="s">
        <v>62</v>
      </c>
    </row>
    <row r="8" spans="1:9" ht="57" customHeight="1" x14ac:dyDescent="0.25">
      <c r="A8" s="93"/>
      <c r="B8" s="93"/>
      <c r="C8" s="93"/>
      <c r="D8" s="93"/>
      <c r="E8" s="89"/>
      <c r="F8" s="89"/>
      <c r="G8" s="89"/>
      <c r="H8" s="89"/>
      <c r="I8" s="89"/>
    </row>
    <row r="9" spans="1:9" x14ac:dyDescent="0.25">
      <c r="A9" s="4">
        <v>1</v>
      </c>
      <c r="B9" s="4">
        <v>2</v>
      </c>
      <c r="C9" s="4">
        <v>3</v>
      </c>
      <c r="D9" s="38">
        <v>4</v>
      </c>
      <c r="E9" s="4">
        <v>5</v>
      </c>
      <c r="F9" s="4">
        <v>6</v>
      </c>
      <c r="G9" s="4">
        <v>7</v>
      </c>
      <c r="H9" s="4">
        <v>8</v>
      </c>
      <c r="I9" s="4">
        <v>9</v>
      </c>
    </row>
    <row r="10" spans="1:9" ht="18" x14ac:dyDescent="0.25">
      <c r="A10" s="3"/>
      <c r="B10" s="3">
        <v>1</v>
      </c>
      <c r="C10" s="14" t="s">
        <v>77</v>
      </c>
      <c r="D10" s="3"/>
      <c r="E10" s="39"/>
      <c r="F10" s="40"/>
      <c r="G10" s="40"/>
      <c r="H10" s="40"/>
      <c r="I10" s="65">
        <f>ხარჯთაღრიცხვა!H41</f>
        <v>0</v>
      </c>
    </row>
    <row r="11" spans="1:9" ht="18" x14ac:dyDescent="0.25">
      <c r="A11" s="3"/>
      <c r="B11" s="3">
        <v>2</v>
      </c>
      <c r="C11" s="14" t="s">
        <v>78</v>
      </c>
      <c r="D11" s="3"/>
      <c r="E11" s="39"/>
      <c r="F11" s="40"/>
      <c r="G11" s="40"/>
      <c r="H11" s="40"/>
      <c r="I11" s="65">
        <f>ხარჯთაღრიცხვა!H56</f>
        <v>0</v>
      </c>
    </row>
    <row r="12" spans="1:9" ht="18" x14ac:dyDescent="0.25">
      <c r="A12" s="3"/>
      <c r="B12" s="3">
        <v>3</v>
      </c>
      <c r="C12" s="11" t="s">
        <v>79</v>
      </c>
      <c r="D12" s="41"/>
      <c r="E12" s="42"/>
      <c r="F12" s="40"/>
      <c r="G12" s="40"/>
      <c r="H12" s="40"/>
      <c r="I12" s="65">
        <f>ხარჯთაღრიცხვა!H73</f>
        <v>0</v>
      </c>
    </row>
    <row r="13" spans="1:9" ht="18" x14ac:dyDescent="0.25">
      <c r="A13" s="3"/>
      <c r="B13" s="3"/>
      <c r="C13" s="44" t="s">
        <v>28</v>
      </c>
      <c r="D13" s="32"/>
      <c r="E13" s="43"/>
      <c r="F13" s="43"/>
      <c r="G13" s="43"/>
      <c r="H13" s="43"/>
      <c r="I13" s="63">
        <f>SUM(I10:I12)</f>
        <v>0</v>
      </c>
    </row>
    <row r="14" spans="1:9" ht="18" x14ac:dyDescent="0.25">
      <c r="A14" s="3"/>
      <c r="B14" s="3"/>
      <c r="C14" s="5" t="s">
        <v>39</v>
      </c>
      <c r="D14" s="45">
        <v>0.03</v>
      </c>
      <c r="E14" s="43"/>
      <c r="F14" s="43"/>
      <c r="G14" s="43"/>
      <c r="H14" s="43"/>
      <c r="I14" s="63">
        <f>D14*I13</f>
        <v>0</v>
      </c>
    </row>
    <row r="15" spans="1:9" ht="19.5" x14ac:dyDescent="0.25">
      <c r="A15" s="3"/>
      <c r="B15" s="3"/>
      <c r="C15" s="25" t="s">
        <v>28</v>
      </c>
      <c r="D15" s="46"/>
      <c r="E15" s="47"/>
      <c r="F15" s="47"/>
      <c r="G15" s="47"/>
      <c r="H15" s="47"/>
      <c r="I15" s="64">
        <f>SUM(I13:I14)</f>
        <v>0</v>
      </c>
    </row>
    <row r="16" spans="1:9" ht="18" x14ac:dyDescent="0.25">
      <c r="A16" s="3"/>
      <c r="B16" s="3"/>
      <c r="C16" s="5" t="s">
        <v>40</v>
      </c>
      <c r="D16" s="45">
        <v>0.18</v>
      </c>
      <c r="E16" s="43"/>
      <c r="F16" s="43"/>
      <c r="G16" s="43"/>
      <c r="H16" s="43"/>
      <c r="I16" s="63">
        <f>D16*I15</f>
        <v>0</v>
      </c>
    </row>
    <row r="17" spans="1:9" ht="39" x14ac:dyDescent="0.25">
      <c r="A17" s="3"/>
      <c r="B17" s="3"/>
      <c r="C17" s="48" t="s">
        <v>41</v>
      </c>
      <c r="D17" s="49"/>
      <c r="E17" s="47"/>
      <c r="F17" s="47"/>
      <c r="G17" s="47"/>
      <c r="H17" s="47"/>
      <c r="I17" s="64">
        <f>SUM(I15:I16)</f>
        <v>0</v>
      </c>
    </row>
  </sheetData>
  <mergeCells count="11">
    <mergeCell ref="H7:H8"/>
    <mergeCell ref="I7:I8"/>
    <mergeCell ref="A3:I3"/>
    <mergeCell ref="A6:A8"/>
    <mergeCell ref="B6:B8"/>
    <mergeCell ref="C6:C8"/>
    <mergeCell ref="D6:D8"/>
    <mergeCell ref="E6:I6"/>
    <mergeCell ref="E7:E8"/>
    <mergeCell ref="F7:F8"/>
    <mergeCell ref="G7: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topLeftCell="A16" zoomScale="85" zoomScaleNormal="85" workbookViewId="0">
      <selection activeCell="C24" sqref="C24"/>
    </sheetView>
  </sheetViews>
  <sheetFormatPr defaultRowHeight="15" x14ac:dyDescent="0.25"/>
  <cols>
    <col min="1" max="1" width="7.7109375" customWidth="1"/>
    <col min="2" max="2" width="17.140625" customWidth="1"/>
    <col min="3" max="3" width="72.7109375" customWidth="1"/>
    <col min="4" max="4" width="14.7109375" customWidth="1"/>
    <col min="5" max="5" width="15.7109375" customWidth="1"/>
    <col min="6" max="6" width="17.28515625" customWidth="1"/>
    <col min="7" max="7" width="14.85546875" customWidth="1"/>
    <col min="8" max="8" width="21.28515625" customWidth="1"/>
    <col min="9" max="9" width="13.7109375" customWidth="1"/>
    <col min="11" max="11" width="18.42578125" customWidth="1"/>
    <col min="12" max="12" width="20.42578125" customWidth="1"/>
  </cols>
  <sheetData>
    <row r="1" spans="1:11" x14ac:dyDescent="0.25">
      <c r="A1" s="19"/>
      <c r="B1" s="19"/>
      <c r="C1" s="19"/>
      <c r="D1" s="19"/>
      <c r="E1" s="19"/>
      <c r="F1" s="19"/>
      <c r="G1" s="19"/>
      <c r="H1" s="19"/>
    </row>
    <row r="2" spans="1:11" x14ac:dyDescent="0.25">
      <c r="A2" s="19"/>
      <c r="B2" s="19"/>
      <c r="C2" s="19"/>
      <c r="D2" s="19"/>
      <c r="E2" s="19"/>
      <c r="F2" s="19"/>
      <c r="G2" s="19"/>
      <c r="H2" s="19"/>
      <c r="I2" s="19"/>
      <c r="J2" s="19"/>
      <c r="K2" s="19"/>
    </row>
    <row r="3" spans="1:11" x14ac:dyDescent="0.25">
      <c r="A3" s="19"/>
      <c r="B3" s="19"/>
      <c r="C3" s="19"/>
      <c r="D3" s="19"/>
      <c r="E3" s="19"/>
      <c r="F3" s="19"/>
      <c r="G3" s="19"/>
      <c r="H3" s="19"/>
      <c r="I3" s="19"/>
      <c r="J3" s="19"/>
      <c r="K3" s="19"/>
    </row>
    <row r="4" spans="1:11" ht="19.5" customHeight="1" x14ac:dyDescent="0.25">
      <c r="A4" s="19"/>
      <c r="B4" s="97" t="s">
        <v>110</v>
      </c>
      <c r="C4" s="97"/>
      <c r="D4" s="97"/>
      <c r="E4" s="97"/>
      <c r="F4" s="97"/>
      <c r="G4" s="97"/>
      <c r="H4" s="97"/>
      <c r="I4" s="23"/>
      <c r="J4" s="23"/>
      <c r="K4" s="23"/>
    </row>
    <row r="5" spans="1:11" x14ac:dyDescent="0.25">
      <c r="A5" s="19"/>
      <c r="B5" s="19"/>
      <c r="C5" s="19"/>
      <c r="D5" s="19"/>
      <c r="E5" s="19"/>
      <c r="F5" s="19"/>
      <c r="G5" s="19"/>
      <c r="H5" s="19"/>
      <c r="I5" s="19"/>
      <c r="J5" s="19"/>
      <c r="K5" s="19"/>
    </row>
    <row r="6" spans="1:11" ht="19.5" x14ac:dyDescent="0.25">
      <c r="A6" s="19"/>
      <c r="B6" s="84" t="s">
        <v>43</v>
      </c>
      <c r="C6" s="84"/>
      <c r="D6" s="84"/>
      <c r="E6" s="84"/>
      <c r="F6" s="84"/>
      <c r="G6" s="84"/>
      <c r="H6" s="84"/>
      <c r="I6" s="27"/>
      <c r="J6" s="27"/>
      <c r="K6" s="27"/>
    </row>
    <row r="7" spans="1:11" x14ac:dyDescent="0.25">
      <c r="A7" s="19"/>
      <c r="B7" s="19"/>
      <c r="C7" s="19"/>
      <c r="D7" s="19"/>
      <c r="E7" s="19"/>
      <c r="F7" s="19"/>
      <c r="G7" s="19"/>
      <c r="H7" s="19"/>
      <c r="I7" s="19"/>
      <c r="J7" s="19"/>
      <c r="K7" s="19"/>
    </row>
    <row r="8" spans="1:11" x14ac:dyDescent="0.25">
      <c r="A8" s="19"/>
      <c r="B8" s="19"/>
      <c r="C8" s="19"/>
      <c r="D8" s="19"/>
      <c r="E8" s="19"/>
      <c r="F8" s="19"/>
      <c r="G8" s="19"/>
      <c r="H8" s="19"/>
      <c r="I8" s="19"/>
      <c r="J8" s="19"/>
      <c r="K8" s="19"/>
    </row>
    <row r="9" spans="1:11" ht="39.75" customHeight="1" x14ac:dyDescent="0.25">
      <c r="A9" s="19"/>
      <c r="B9" s="104" t="s">
        <v>44</v>
      </c>
      <c r="C9" s="104"/>
      <c r="D9" s="26"/>
      <c r="E9" s="26"/>
      <c r="F9" s="26"/>
      <c r="G9" s="26"/>
      <c r="H9" s="26"/>
    </row>
    <row r="10" spans="1:11" x14ac:dyDescent="0.25">
      <c r="A10" s="19"/>
      <c r="B10" s="19"/>
      <c r="C10" s="19"/>
      <c r="D10" s="19"/>
      <c r="E10" s="19"/>
      <c r="F10" s="19"/>
      <c r="G10" s="19"/>
      <c r="H10" s="19"/>
    </row>
    <row r="11" spans="1:11" ht="18" x14ac:dyDescent="0.25">
      <c r="A11" s="98" t="s">
        <v>29</v>
      </c>
      <c r="B11" s="100" t="s">
        <v>20</v>
      </c>
      <c r="C11" s="100" t="s">
        <v>21</v>
      </c>
      <c r="D11" s="98" t="s">
        <v>22</v>
      </c>
      <c r="E11" s="102" t="s">
        <v>23</v>
      </c>
      <c r="F11" s="103"/>
      <c r="G11" s="95" t="s">
        <v>24</v>
      </c>
      <c r="H11" s="96"/>
    </row>
    <row r="12" spans="1:11" ht="18" x14ac:dyDescent="0.25">
      <c r="A12" s="99"/>
      <c r="B12" s="101"/>
      <c r="C12" s="101"/>
      <c r="D12" s="99"/>
      <c r="E12" s="5" t="s">
        <v>25</v>
      </c>
      <c r="F12" s="5" t="s">
        <v>26</v>
      </c>
      <c r="G12" s="5" t="s">
        <v>27</v>
      </c>
      <c r="H12" s="5" t="s">
        <v>28</v>
      </c>
    </row>
    <row r="13" spans="1:11" ht="18" x14ac:dyDescent="0.25">
      <c r="A13" s="5">
        <v>1</v>
      </c>
      <c r="B13" s="5">
        <v>2</v>
      </c>
      <c r="C13" s="5">
        <v>3</v>
      </c>
      <c r="D13" s="5">
        <v>4</v>
      </c>
      <c r="E13" s="5">
        <v>5</v>
      </c>
      <c r="F13" s="5">
        <v>6</v>
      </c>
      <c r="G13" s="5">
        <v>7</v>
      </c>
      <c r="H13" s="5">
        <v>8</v>
      </c>
    </row>
    <row r="14" spans="1:11" ht="18" x14ac:dyDescent="0.25">
      <c r="A14" s="57"/>
      <c r="B14" s="57"/>
      <c r="C14" s="61" t="s">
        <v>97</v>
      </c>
      <c r="D14" s="61"/>
      <c r="E14" s="61"/>
      <c r="F14" s="62"/>
      <c r="G14" s="57"/>
      <c r="H14" s="57"/>
    </row>
    <row r="15" spans="1:11" s="67" customFormat="1" ht="30" x14ac:dyDescent="0.25">
      <c r="A15" s="11"/>
      <c r="B15" s="78" t="s">
        <v>94</v>
      </c>
      <c r="C15" s="10" t="s">
        <v>111</v>
      </c>
      <c r="D15" s="9" t="s">
        <v>80</v>
      </c>
      <c r="E15" s="9"/>
      <c r="F15" s="66">
        <v>21</v>
      </c>
      <c r="G15" s="16"/>
      <c r="H15" s="69"/>
    </row>
    <row r="16" spans="1:11" s="67" customFormat="1" x14ac:dyDescent="0.25">
      <c r="A16" s="11"/>
      <c r="B16" s="9"/>
      <c r="C16" s="70" t="s">
        <v>30</v>
      </c>
      <c r="D16" s="11"/>
      <c r="E16" s="11">
        <v>1.1200000000000001</v>
      </c>
      <c r="F16" s="11">
        <f>E16*F15</f>
        <v>23.520000000000003</v>
      </c>
      <c r="G16" s="16"/>
      <c r="H16" s="16"/>
    </row>
    <row r="17" spans="1:8" s="67" customFormat="1" x14ac:dyDescent="0.25">
      <c r="A17" s="11"/>
      <c r="B17" s="9" t="s">
        <v>50</v>
      </c>
      <c r="C17" s="70" t="s">
        <v>95</v>
      </c>
      <c r="D17" s="11"/>
      <c r="E17" s="11">
        <v>1</v>
      </c>
      <c r="F17" s="11">
        <f>E17*F15</f>
        <v>21</v>
      </c>
      <c r="G17" s="16"/>
      <c r="H17" s="16"/>
    </row>
    <row r="18" spans="1:8" s="67" customFormat="1" x14ac:dyDescent="0.25">
      <c r="A18" s="11"/>
      <c r="B18" s="78" t="s">
        <v>94</v>
      </c>
      <c r="C18" s="10" t="s">
        <v>112</v>
      </c>
      <c r="D18" s="9" t="s">
        <v>80</v>
      </c>
      <c r="E18" s="9"/>
      <c r="F18" s="66">
        <v>4.0999999999999996</v>
      </c>
      <c r="G18" s="16"/>
      <c r="H18" s="69"/>
    </row>
    <row r="19" spans="1:8" s="67" customFormat="1" x14ac:dyDescent="0.25">
      <c r="A19" s="11"/>
      <c r="B19" s="9"/>
      <c r="C19" s="70" t="s">
        <v>30</v>
      </c>
      <c r="D19" s="11"/>
      <c r="E19" s="11">
        <v>1.1200000000000001</v>
      </c>
      <c r="F19" s="11">
        <f>E19*F18</f>
        <v>4.5919999999999996</v>
      </c>
      <c r="G19" s="16"/>
      <c r="H19" s="16"/>
    </row>
    <row r="20" spans="1:8" s="67" customFormat="1" x14ac:dyDescent="0.25">
      <c r="A20" s="11"/>
      <c r="B20" s="9" t="s">
        <v>50</v>
      </c>
      <c r="C20" s="70" t="s">
        <v>96</v>
      </c>
      <c r="D20" s="11"/>
      <c r="E20" s="11">
        <v>1</v>
      </c>
      <c r="F20" s="11">
        <f>E20*F18</f>
        <v>4.0999999999999996</v>
      </c>
      <c r="G20" s="16"/>
      <c r="H20" s="16"/>
    </row>
    <row r="21" spans="1:8" s="67" customFormat="1" x14ac:dyDescent="0.25">
      <c r="A21" s="11"/>
      <c r="B21" s="9" t="s">
        <v>50</v>
      </c>
      <c r="C21" s="10" t="s">
        <v>98</v>
      </c>
      <c r="D21" s="9" t="s">
        <v>45</v>
      </c>
      <c r="E21" s="11"/>
      <c r="F21" s="66">
        <v>100</v>
      </c>
      <c r="G21" s="16"/>
      <c r="H21" s="16"/>
    </row>
    <row r="22" spans="1:8" s="67" customFormat="1" x14ac:dyDescent="0.25">
      <c r="A22" s="11"/>
      <c r="B22" s="3" t="s">
        <v>50</v>
      </c>
      <c r="C22" s="74" t="s">
        <v>30</v>
      </c>
      <c r="D22" s="3" t="s">
        <v>32</v>
      </c>
      <c r="E22" s="3">
        <v>1</v>
      </c>
      <c r="F22" s="3">
        <f>F21*E22</f>
        <v>100</v>
      </c>
      <c r="G22" s="7"/>
      <c r="H22" s="7"/>
    </row>
    <row r="23" spans="1:8" s="67" customFormat="1" x14ac:dyDescent="0.25">
      <c r="A23" s="11"/>
      <c r="B23" s="3" t="s">
        <v>50</v>
      </c>
      <c r="C23" s="74" t="s">
        <v>99</v>
      </c>
      <c r="D23" s="3" t="s">
        <v>45</v>
      </c>
      <c r="E23" s="3">
        <v>1</v>
      </c>
      <c r="F23" s="3">
        <f>E23*F21</f>
        <v>100</v>
      </c>
      <c r="G23" s="7"/>
      <c r="H23" s="7"/>
    </row>
    <row r="24" spans="1:8" s="67" customFormat="1" ht="30" x14ac:dyDescent="0.25">
      <c r="A24" s="11"/>
      <c r="B24" s="72" t="s">
        <v>46</v>
      </c>
      <c r="C24" s="71" t="s">
        <v>113</v>
      </c>
      <c r="D24" s="72" t="s">
        <v>45</v>
      </c>
      <c r="E24" s="8"/>
      <c r="F24" s="12">
        <v>1.45</v>
      </c>
      <c r="G24" s="15"/>
      <c r="H24" s="15"/>
    </row>
    <row r="25" spans="1:8" s="67" customFormat="1" x14ac:dyDescent="0.25">
      <c r="A25" s="11"/>
      <c r="B25" s="3"/>
      <c r="C25" s="74" t="s">
        <v>30</v>
      </c>
      <c r="D25" s="3" t="s">
        <v>32</v>
      </c>
      <c r="E25" s="3">
        <v>0.379</v>
      </c>
      <c r="F25" s="3">
        <f>E25*F24</f>
        <v>0.54954999999999998</v>
      </c>
      <c r="G25" s="6"/>
      <c r="H25" s="7"/>
    </row>
    <row r="26" spans="1:8" s="67" customFormat="1" x14ac:dyDescent="0.25">
      <c r="A26" s="11"/>
      <c r="B26" s="3"/>
      <c r="C26" s="74" t="s">
        <v>47</v>
      </c>
      <c r="D26" s="3" t="s">
        <v>18</v>
      </c>
      <c r="E26" s="3">
        <v>2.8000000000000001E-2</v>
      </c>
      <c r="F26" s="3">
        <f>E26*F24</f>
        <v>4.0599999999999997E-2</v>
      </c>
      <c r="G26" s="3"/>
      <c r="H26" s="7"/>
    </row>
    <row r="27" spans="1:8" s="67" customFormat="1" x14ac:dyDescent="0.25">
      <c r="A27" s="11"/>
      <c r="B27" s="3" t="s">
        <v>81</v>
      </c>
      <c r="C27" s="74" t="s">
        <v>82</v>
      </c>
      <c r="D27" s="3" t="s">
        <v>45</v>
      </c>
      <c r="E27" s="6"/>
      <c r="F27" s="7">
        <f>F24-F28</f>
        <v>0.75</v>
      </c>
      <c r="G27" s="7"/>
      <c r="H27" s="7"/>
    </row>
    <row r="28" spans="1:8" s="67" customFormat="1" x14ac:dyDescent="0.25">
      <c r="A28" s="11"/>
      <c r="B28" s="3"/>
      <c r="C28" s="74" t="s">
        <v>83</v>
      </c>
      <c r="D28" s="3" t="s">
        <v>45</v>
      </c>
      <c r="E28" s="6"/>
      <c r="F28" s="7">
        <v>0.7</v>
      </c>
      <c r="G28" s="7"/>
      <c r="H28" s="7"/>
    </row>
    <row r="29" spans="1:8" s="67" customFormat="1" x14ac:dyDescent="0.25">
      <c r="A29" s="11"/>
      <c r="B29" s="3" t="s">
        <v>48</v>
      </c>
      <c r="C29" s="74" t="s">
        <v>49</v>
      </c>
      <c r="D29" s="3" t="s">
        <v>33</v>
      </c>
      <c r="E29" s="3">
        <v>1.5E-3</v>
      </c>
      <c r="F29" s="3">
        <f>E29*F24</f>
        <v>2.1749999999999999E-3</v>
      </c>
      <c r="G29" s="7"/>
      <c r="H29" s="7"/>
    </row>
    <row r="30" spans="1:8" s="67" customFormat="1" ht="30" x14ac:dyDescent="0.25">
      <c r="A30" s="11"/>
      <c r="B30" s="77" t="s">
        <v>50</v>
      </c>
      <c r="C30" s="76" t="s">
        <v>100</v>
      </c>
      <c r="D30" s="77" t="s">
        <v>84</v>
      </c>
      <c r="E30" s="77"/>
      <c r="F30" s="77">
        <v>1</v>
      </c>
      <c r="G30" s="7"/>
      <c r="H30" s="7"/>
    </row>
    <row r="31" spans="1:8" s="67" customFormat="1" ht="30" x14ac:dyDescent="0.25">
      <c r="A31" s="11"/>
      <c r="B31" s="3"/>
      <c r="C31" s="29" t="s">
        <v>101</v>
      </c>
      <c r="D31" s="3" t="s">
        <v>36</v>
      </c>
      <c r="E31" s="3"/>
      <c r="F31" s="3">
        <v>1</v>
      </c>
      <c r="G31" s="7"/>
      <c r="H31" s="7"/>
    </row>
    <row r="32" spans="1:8" s="67" customFormat="1" ht="75" x14ac:dyDescent="0.25">
      <c r="A32" s="11"/>
      <c r="B32" s="3"/>
      <c r="C32" s="29" t="s">
        <v>102</v>
      </c>
      <c r="D32" s="3" t="s">
        <v>36</v>
      </c>
      <c r="E32" s="3"/>
      <c r="F32" s="3">
        <v>1</v>
      </c>
      <c r="G32" s="7"/>
      <c r="H32" s="7"/>
    </row>
    <row r="33" spans="1:8" s="67" customFormat="1" ht="30" x14ac:dyDescent="0.25">
      <c r="A33" s="11"/>
      <c r="B33" s="3"/>
      <c r="C33" s="29" t="s">
        <v>103</v>
      </c>
      <c r="D33" s="3" t="s">
        <v>36</v>
      </c>
      <c r="E33" s="3"/>
      <c r="F33" s="3">
        <v>1</v>
      </c>
      <c r="G33" s="7"/>
      <c r="H33" s="7"/>
    </row>
    <row r="34" spans="1:8" s="67" customFormat="1" x14ac:dyDescent="0.25">
      <c r="A34" s="11"/>
      <c r="B34" s="3"/>
      <c r="C34" s="74" t="s">
        <v>87</v>
      </c>
      <c r="D34" s="3" t="s">
        <v>36</v>
      </c>
      <c r="E34" s="3"/>
      <c r="F34" s="3">
        <v>1</v>
      </c>
      <c r="G34" s="7"/>
      <c r="H34" s="7"/>
    </row>
    <row r="35" spans="1:8" s="67" customFormat="1" x14ac:dyDescent="0.25">
      <c r="A35" s="11"/>
      <c r="B35" s="3"/>
      <c r="C35" s="74" t="s">
        <v>85</v>
      </c>
      <c r="D35" s="75" t="s">
        <v>86</v>
      </c>
      <c r="E35" s="3"/>
      <c r="F35" s="3">
        <v>1</v>
      </c>
      <c r="G35" s="7"/>
      <c r="H35" s="7"/>
    </row>
    <row r="36" spans="1:8" s="67" customFormat="1" ht="60" x14ac:dyDescent="0.25">
      <c r="A36" s="11"/>
      <c r="B36" s="77" t="s">
        <v>50</v>
      </c>
      <c r="C36" s="76" t="s">
        <v>104</v>
      </c>
      <c r="D36" s="79" t="s">
        <v>45</v>
      </c>
      <c r="E36" s="80"/>
      <c r="F36" s="81">
        <v>1.5</v>
      </c>
      <c r="G36" s="7"/>
      <c r="H36" s="7"/>
    </row>
    <row r="37" spans="1:8" ht="18" x14ac:dyDescent="0.25">
      <c r="A37" s="17"/>
      <c r="B37" s="17"/>
      <c r="C37" s="18" t="s">
        <v>51</v>
      </c>
      <c r="D37" s="18"/>
      <c r="E37" s="18"/>
      <c r="F37" s="18"/>
      <c r="G37" s="18"/>
      <c r="H37" s="18"/>
    </row>
    <row r="38" spans="1:8" ht="18" x14ac:dyDescent="0.25">
      <c r="A38" s="15"/>
      <c r="B38" s="15"/>
      <c r="C38" s="13" t="s">
        <v>37</v>
      </c>
      <c r="D38" s="22" t="s">
        <v>56</v>
      </c>
      <c r="E38" s="7"/>
      <c r="F38" s="7"/>
      <c r="G38" s="7"/>
      <c r="H38" s="7"/>
    </row>
    <row r="39" spans="1:8" ht="18" x14ac:dyDescent="0.25">
      <c r="A39" s="15"/>
      <c r="B39" s="15"/>
      <c r="C39" s="13" t="s">
        <v>28</v>
      </c>
      <c r="D39" s="13"/>
      <c r="E39" s="7"/>
      <c r="F39" s="7"/>
      <c r="G39" s="7"/>
      <c r="H39" s="21"/>
    </row>
    <row r="40" spans="1:8" ht="18" x14ac:dyDescent="0.25">
      <c r="A40" s="15"/>
      <c r="B40" s="15"/>
      <c r="C40" s="13" t="s">
        <v>38</v>
      </c>
      <c r="D40" s="22" t="s">
        <v>56</v>
      </c>
      <c r="E40" s="7"/>
      <c r="F40" s="7"/>
      <c r="G40" s="7"/>
      <c r="H40" s="7"/>
    </row>
    <row r="41" spans="1:8" ht="18" x14ac:dyDescent="0.25">
      <c r="A41" s="15"/>
      <c r="B41" s="15"/>
      <c r="C41" s="13" t="s">
        <v>28</v>
      </c>
      <c r="D41" s="13"/>
      <c r="E41" s="7"/>
      <c r="F41" s="7"/>
      <c r="G41" s="7"/>
      <c r="H41" s="21"/>
    </row>
    <row r="42" spans="1:8" ht="18" x14ac:dyDescent="0.25">
      <c r="A42" s="56"/>
      <c r="B42" s="56"/>
      <c r="C42" s="50" t="s">
        <v>63</v>
      </c>
      <c r="D42" s="59"/>
      <c r="E42" s="60"/>
      <c r="F42" s="60"/>
      <c r="G42" s="60"/>
      <c r="H42" s="60"/>
    </row>
    <row r="43" spans="1:8" s="67" customFormat="1" ht="18" x14ac:dyDescent="0.25">
      <c r="A43" s="68"/>
      <c r="B43" s="77" t="s">
        <v>64</v>
      </c>
      <c r="C43" s="31" t="s">
        <v>105</v>
      </c>
      <c r="D43" s="24" t="s">
        <v>45</v>
      </c>
      <c r="E43" s="3"/>
      <c r="F43" s="8">
        <v>20</v>
      </c>
      <c r="G43" s="3"/>
      <c r="H43" s="7"/>
    </row>
    <row r="44" spans="1:8" s="67" customFormat="1" x14ac:dyDescent="0.25">
      <c r="A44" s="68"/>
      <c r="B44" s="15"/>
      <c r="C44" s="29" t="s">
        <v>65</v>
      </c>
      <c r="D44" s="3" t="s">
        <v>32</v>
      </c>
      <c r="E44" s="3">
        <v>0.13900000000000001</v>
      </c>
      <c r="F44" s="3">
        <f>E44*F43</f>
        <v>2.7800000000000002</v>
      </c>
      <c r="G44" s="3"/>
      <c r="H44" s="7"/>
    </row>
    <row r="45" spans="1:8" s="67" customFormat="1" x14ac:dyDescent="0.25">
      <c r="A45" s="68"/>
      <c r="B45" s="15"/>
      <c r="C45" s="15" t="s">
        <v>106</v>
      </c>
      <c r="D45" s="20" t="s">
        <v>45</v>
      </c>
      <c r="E45" s="3"/>
      <c r="F45" s="6">
        <v>20</v>
      </c>
      <c r="G45" s="3"/>
      <c r="H45" s="3"/>
    </row>
    <row r="46" spans="1:8" s="67" customFormat="1" x14ac:dyDescent="0.25">
      <c r="A46" s="68"/>
      <c r="B46" s="3" t="s">
        <v>88</v>
      </c>
      <c r="C46" s="15" t="s">
        <v>89</v>
      </c>
      <c r="D46" s="3" t="s">
        <v>45</v>
      </c>
      <c r="E46" s="3"/>
      <c r="F46" s="3">
        <v>20</v>
      </c>
      <c r="G46" s="3"/>
      <c r="H46" s="7"/>
    </row>
    <row r="47" spans="1:8" s="67" customFormat="1" x14ac:dyDescent="0.25">
      <c r="A47" s="68"/>
      <c r="B47" s="15"/>
      <c r="C47" s="15" t="s">
        <v>34</v>
      </c>
      <c r="D47" s="20" t="s">
        <v>18</v>
      </c>
      <c r="E47" s="3">
        <v>9.7000000000000003E-2</v>
      </c>
      <c r="F47" s="3">
        <f>E47*F43</f>
        <v>1.94</v>
      </c>
      <c r="G47" s="3"/>
      <c r="H47" s="3"/>
    </row>
    <row r="48" spans="1:8" s="67" customFormat="1" ht="30" x14ac:dyDescent="0.25">
      <c r="A48" s="68"/>
      <c r="B48" s="77" t="s">
        <v>66</v>
      </c>
      <c r="C48" s="76" t="s">
        <v>107</v>
      </c>
      <c r="D48" s="77" t="s">
        <v>36</v>
      </c>
      <c r="E48" s="77"/>
      <c r="F48" s="77">
        <v>1</v>
      </c>
      <c r="G48" s="15"/>
      <c r="H48" s="15"/>
    </row>
    <row r="49" spans="1:12" s="67" customFormat="1" x14ac:dyDescent="0.25">
      <c r="A49" s="68"/>
      <c r="B49" s="15"/>
      <c r="C49" s="15" t="s">
        <v>67</v>
      </c>
      <c r="D49" s="3" t="s">
        <v>32</v>
      </c>
      <c r="E49" s="3">
        <v>0.39200000000000002</v>
      </c>
      <c r="F49" s="3">
        <f>E49*F48</f>
        <v>0.39200000000000002</v>
      </c>
      <c r="G49" s="6"/>
      <c r="H49" s="7"/>
    </row>
    <row r="50" spans="1:12" s="67" customFormat="1" ht="30" x14ac:dyDescent="0.25">
      <c r="A50" s="68"/>
      <c r="B50" s="3" t="s">
        <v>108</v>
      </c>
      <c r="C50" s="82" t="s">
        <v>109</v>
      </c>
      <c r="D50" s="3" t="s">
        <v>36</v>
      </c>
      <c r="E50" s="3"/>
      <c r="F50" s="3">
        <v>1</v>
      </c>
      <c r="G50" s="7"/>
      <c r="H50" s="7"/>
      <c r="K50" s="67" t="s">
        <v>10</v>
      </c>
    </row>
    <row r="51" spans="1:12" s="67" customFormat="1" x14ac:dyDescent="0.25">
      <c r="A51" s="68"/>
      <c r="B51" s="15"/>
      <c r="C51" s="15" t="s">
        <v>34</v>
      </c>
      <c r="D51" s="3" t="s">
        <v>18</v>
      </c>
      <c r="E51" s="3">
        <v>9.4E-2</v>
      </c>
      <c r="F51" s="3">
        <f>E51*F48</f>
        <v>9.4E-2</v>
      </c>
      <c r="G51" s="3"/>
      <c r="H51" s="7"/>
    </row>
    <row r="52" spans="1:12" x14ac:dyDescent="0.25">
      <c r="A52" s="51"/>
      <c r="B52" s="52"/>
      <c r="C52" s="53" t="s">
        <v>68</v>
      </c>
      <c r="D52" s="53"/>
      <c r="E52" s="53"/>
      <c r="F52" s="53"/>
      <c r="G52" s="53"/>
      <c r="H52" s="55"/>
    </row>
    <row r="53" spans="1:12" ht="36" x14ac:dyDescent="0.25">
      <c r="A53" s="15"/>
      <c r="B53" s="3"/>
      <c r="C53" s="31" t="s">
        <v>69</v>
      </c>
      <c r="D53" s="24" t="s">
        <v>56</v>
      </c>
      <c r="E53" s="3"/>
      <c r="F53" s="3"/>
      <c r="G53" s="3"/>
      <c r="H53" s="3"/>
      <c r="J53" t="s">
        <v>10</v>
      </c>
    </row>
    <row r="54" spans="1:12" ht="18" x14ac:dyDescent="0.35">
      <c r="A54" s="15"/>
      <c r="B54" s="15"/>
      <c r="C54" s="54" t="s">
        <v>28</v>
      </c>
      <c r="D54" s="15"/>
      <c r="E54" s="15"/>
      <c r="F54" s="15"/>
      <c r="G54" s="15"/>
      <c r="H54" s="21"/>
      <c r="L54" t="s">
        <v>10</v>
      </c>
    </row>
    <row r="55" spans="1:12" ht="18" x14ac:dyDescent="0.25">
      <c r="A55" s="15"/>
      <c r="B55" s="15"/>
      <c r="C55" s="13" t="s">
        <v>38</v>
      </c>
      <c r="D55" s="22" t="s">
        <v>56</v>
      </c>
      <c r="E55" s="15"/>
      <c r="F55" s="15"/>
      <c r="G55" s="15"/>
      <c r="H55" s="7"/>
    </row>
    <row r="56" spans="1:12" ht="18" x14ac:dyDescent="0.25">
      <c r="A56" s="15"/>
      <c r="B56" s="15"/>
      <c r="C56" s="13" t="s">
        <v>28</v>
      </c>
      <c r="D56" s="13"/>
      <c r="E56" s="15" t="s">
        <v>10</v>
      </c>
      <c r="F56" s="15"/>
      <c r="G56" s="15"/>
      <c r="H56" s="21"/>
      <c r="K56" t="s">
        <v>10</v>
      </c>
    </row>
    <row r="57" spans="1:12" ht="18" customHeight="1" x14ac:dyDescent="0.25">
      <c r="A57" s="56"/>
      <c r="B57" s="56"/>
      <c r="C57" s="58" t="s">
        <v>70</v>
      </c>
      <c r="D57" s="56"/>
      <c r="E57" s="56"/>
      <c r="F57" s="56"/>
      <c r="G57" s="56"/>
      <c r="H57" s="57"/>
    </row>
    <row r="58" spans="1:12" s="67" customFormat="1" ht="18" customHeight="1" x14ac:dyDescent="0.25">
      <c r="A58" s="68"/>
      <c r="B58" s="73" t="s">
        <v>90</v>
      </c>
      <c r="C58" s="73" t="s">
        <v>91</v>
      </c>
      <c r="D58" s="73" t="s">
        <v>45</v>
      </c>
      <c r="E58" s="73"/>
      <c r="F58" s="8">
        <v>50</v>
      </c>
      <c r="G58" s="3"/>
      <c r="H58" s="7"/>
    </row>
    <row r="59" spans="1:12" s="67" customFormat="1" ht="18" customHeight="1" x14ac:dyDescent="0.25">
      <c r="A59" s="68"/>
      <c r="B59" s="15"/>
      <c r="C59" s="15" t="s">
        <v>35</v>
      </c>
      <c r="D59" s="3" t="s">
        <v>32</v>
      </c>
      <c r="E59" s="3">
        <v>0.13900000000000001</v>
      </c>
      <c r="F59" s="3">
        <f>E59*F58</f>
        <v>6.9500000000000011</v>
      </c>
      <c r="G59" s="3"/>
      <c r="H59" s="7"/>
    </row>
    <row r="60" spans="1:12" s="67" customFormat="1" ht="18" customHeight="1" x14ac:dyDescent="0.25">
      <c r="A60" s="68"/>
      <c r="B60" s="15"/>
      <c r="C60" s="15" t="s">
        <v>31</v>
      </c>
      <c r="D60" s="3" t="s">
        <v>18</v>
      </c>
      <c r="E60" s="3">
        <v>5.5899999999999998E-2</v>
      </c>
      <c r="F60" s="3">
        <f>E60*F58</f>
        <v>2.7949999999999999</v>
      </c>
      <c r="G60" s="3"/>
      <c r="H60" s="7"/>
    </row>
    <row r="61" spans="1:12" s="67" customFormat="1" ht="18" customHeight="1" x14ac:dyDescent="0.25">
      <c r="A61" s="68"/>
      <c r="B61" s="3" t="s">
        <v>92</v>
      </c>
      <c r="C61" s="15" t="s">
        <v>93</v>
      </c>
      <c r="D61" s="3" t="s">
        <v>45</v>
      </c>
      <c r="E61" s="3"/>
      <c r="F61" s="3">
        <v>50</v>
      </c>
      <c r="G61" s="7"/>
      <c r="H61" s="7"/>
      <c r="J61" s="67" t="s">
        <v>10</v>
      </c>
    </row>
    <row r="62" spans="1:12" s="67" customFormat="1" ht="18" customHeight="1" x14ac:dyDescent="0.25">
      <c r="A62" s="68"/>
      <c r="B62" s="3" t="s">
        <v>88</v>
      </c>
      <c r="C62" s="15" t="s">
        <v>89</v>
      </c>
      <c r="D62" s="3" t="s">
        <v>45</v>
      </c>
      <c r="E62" s="3"/>
      <c r="F62" s="3">
        <v>50</v>
      </c>
      <c r="G62" s="3"/>
      <c r="H62" s="7"/>
    </row>
    <row r="63" spans="1:12" s="67" customFormat="1" ht="18" customHeight="1" x14ac:dyDescent="0.25">
      <c r="A63" s="68"/>
      <c r="B63" s="15"/>
      <c r="C63" s="15" t="s">
        <v>34</v>
      </c>
      <c r="D63" s="3" t="s">
        <v>18</v>
      </c>
      <c r="E63" s="3">
        <v>9.7000000000000003E-3</v>
      </c>
      <c r="F63" s="3">
        <f>E63*F58</f>
        <v>0.48499999999999999</v>
      </c>
      <c r="G63" s="3"/>
      <c r="H63" s="7"/>
    </row>
    <row r="64" spans="1:12" x14ac:dyDescent="0.25">
      <c r="A64" s="15"/>
      <c r="B64" s="4" t="s">
        <v>72</v>
      </c>
      <c r="C64" s="4" t="s">
        <v>71</v>
      </c>
      <c r="D64" s="4" t="s">
        <v>36</v>
      </c>
      <c r="E64" s="4"/>
      <c r="F64" s="4">
        <v>1</v>
      </c>
      <c r="G64" s="15"/>
      <c r="H64" s="3"/>
    </row>
    <row r="65" spans="1:10" x14ac:dyDescent="0.25">
      <c r="A65" s="15"/>
      <c r="B65" s="15"/>
      <c r="C65" s="15" t="s">
        <v>35</v>
      </c>
      <c r="D65" s="3" t="s">
        <v>32</v>
      </c>
      <c r="E65" s="3">
        <v>0.34</v>
      </c>
      <c r="F65" s="3">
        <f>E65*F64</f>
        <v>0.34</v>
      </c>
      <c r="G65" s="3"/>
      <c r="H65" s="7"/>
    </row>
    <row r="66" spans="1:10" x14ac:dyDescent="0.25">
      <c r="A66" s="15"/>
      <c r="B66" s="15"/>
      <c r="C66" s="15" t="s">
        <v>31</v>
      </c>
      <c r="D66" s="3" t="s">
        <v>18</v>
      </c>
      <c r="E66" s="3">
        <v>1.2999999999999999E-2</v>
      </c>
      <c r="F66" s="3">
        <f>E66*F64</f>
        <v>1.2999999999999999E-2</v>
      </c>
      <c r="G66" s="3"/>
      <c r="H66" s="7"/>
    </row>
    <row r="67" spans="1:10" x14ac:dyDescent="0.25">
      <c r="A67" s="15"/>
      <c r="B67" s="3" t="s">
        <v>75</v>
      </c>
      <c r="C67" s="15" t="s">
        <v>74</v>
      </c>
      <c r="D67" s="3" t="s">
        <v>36</v>
      </c>
      <c r="E67" s="3"/>
      <c r="F67" s="3">
        <v>1</v>
      </c>
      <c r="G67" s="7"/>
      <c r="H67" s="7"/>
    </row>
    <row r="68" spans="1:10" x14ac:dyDescent="0.25">
      <c r="A68" s="15"/>
      <c r="B68" s="15"/>
      <c r="C68" s="15" t="s">
        <v>73</v>
      </c>
      <c r="D68" s="3" t="s">
        <v>18</v>
      </c>
      <c r="E68" s="3">
        <v>9.4E-2</v>
      </c>
      <c r="F68" s="3">
        <f>E68*F64</f>
        <v>9.4E-2</v>
      </c>
      <c r="G68" s="3"/>
      <c r="H68" s="7"/>
    </row>
    <row r="69" spans="1:10" x14ac:dyDescent="0.25">
      <c r="A69" s="51"/>
      <c r="B69" s="51"/>
      <c r="C69" s="53" t="s">
        <v>76</v>
      </c>
      <c r="D69" s="52"/>
      <c r="E69" s="52"/>
      <c r="F69" s="52"/>
      <c r="G69" s="52"/>
      <c r="H69" s="55"/>
    </row>
    <row r="70" spans="1:10" ht="36" x14ac:dyDescent="0.25">
      <c r="A70" s="15"/>
      <c r="B70" s="15"/>
      <c r="C70" s="31" t="s">
        <v>69</v>
      </c>
      <c r="D70" s="24" t="s">
        <v>56</v>
      </c>
      <c r="E70" s="3"/>
      <c r="F70" s="3"/>
      <c r="G70" s="3"/>
      <c r="H70" s="7"/>
    </row>
    <row r="71" spans="1:10" ht="18" x14ac:dyDescent="0.35">
      <c r="A71" s="15"/>
      <c r="B71" s="15"/>
      <c r="C71" s="54" t="s">
        <v>28</v>
      </c>
      <c r="D71" s="15"/>
      <c r="E71" s="15"/>
      <c r="F71" s="15"/>
      <c r="G71" s="15"/>
      <c r="H71" s="12"/>
    </row>
    <row r="72" spans="1:10" ht="18" x14ac:dyDescent="0.25">
      <c r="A72" s="15"/>
      <c r="B72" s="15"/>
      <c r="C72" s="13" t="s">
        <v>38</v>
      </c>
      <c r="D72" s="22" t="s">
        <v>56</v>
      </c>
      <c r="E72" s="15"/>
      <c r="F72" s="15"/>
      <c r="G72" s="15"/>
      <c r="H72" s="7"/>
    </row>
    <row r="73" spans="1:10" ht="18" x14ac:dyDescent="0.25">
      <c r="A73" s="15"/>
      <c r="B73" s="15"/>
      <c r="C73" s="13" t="s">
        <v>28</v>
      </c>
      <c r="D73" s="13"/>
      <c r="E73" s="15"/>
      <c r="F73" s="15"/>
      <c r="G73" s="15"/>
      <c r="H73" s="12"/>
    </row>
    <row r="74" spans="1:10" x14ac:dyDescent="0.25">
      <c r="A74" s="15"/>
      <c r="B74" s="15"/>
      <c r="C74" s="15"/>
      <c r="D74" s="15"/>
      <c r="E74" s="15"/>
      <c r="F74" s="15"/>
      <c r="G74" s="15"/>
      <c r="H74" s="3"/>
    </row>
    <row r="75" spans="1:10" x14ac:dyDescent="0.25">
      <c r="A75" s="1"/>
      <c r="B75" s="1"/>
      <c r="C75" s="1"/>
      <c r="D75" s="1"/>
      <c r="E75" s="1"/>
      <c r="F75" s="1"/>
      <c r="G75" s="1"/>
      <c r="H75" s="1"/>
    </row>
    <row r="76" spans="1:10" x14ac:dyDescent="0.25">
      <c r="A76" s="1"/>
      <c r="B76" s="1"/>
      <c r="C76" s="1"/>
      <c r="D76" s="1"/>
      <c r="E76" s="1"/>
      <c r="F76" s="1"/>
      <c r="G76" s="1"/>
      <c r="H76" s="1"/>
    </row>
    <row r="77" spans="1:10" x14ac:dyDescent="0.25">
      <c r="A77" s="1"/>
      <c r="B77" s="1"/>
      <c r="C77" s="1"/>
      <c r="D77" s="1"/>
      <c r="E77" s="1"/>
      <c r="F77" s="1"/>
      <c r="G77" s="1"/>
      <c r="H77" s="1"/>
      <c r="J77" t="s">
        <v>10</v>
      </c>
    </row>
    <row r="78" spans="1:10" x14ac:dyDescent="0.25">
      <c r="A78" s="1"/>
      <c r="B78" s="1"/>
      <c r="C78" s="1"/>
      <c r="D78" s="1"/>
      <c r="E78" s="1"/>
      <c r="F78" s="1"/>
      <c r="G78" s="1"/>
      <c r="H78" s="1"/>
    </row>
    <row r="79" spans="1:10" x14ac:dyDescent="0.25">
      <c r="A79" s="1"/>
      <c r="B79" s="1"/>
      <c r="C79" s="1"/>
      <c r="D79" s="1"/>
      <c r="E79" s="1"/>
      <c r="F79" s="1"/>
      <c r="G79" s="1"/>
      <c r="H79" s="1"/>
    </row>
    <row r="80" spans="1:10" x14ac:dyDescent="0.25">
      <c r="A80" s="1"/>
      <c r="B80" s="1"/>
      <c r="C80" s="1"/>
      <c r="D80" s="1"/>
      <c r="E80" s="1"/>
      <c r="F80" s="1"/>
      <c r="G80" s="1"/>
      <c r="H80" s="1"/>
    </row>
    <row r="81" spans="1:8" x14ac:dyDescent="0.25">
      <c r="A81" s="1"/>
      <c r="B81" s="1"/>
      <c r="C81" s="1"/>
      <c r="D81" s="1"/>
      <c r="E81" s="1"/>
      <c r="F81" s="1"/>
      <c r="G81" s="1"/>
      <c r="H81" s="1"/>
    </row>
    <row r="82" spans="1:8" x14ac:dyDescent="0.25">
      <c r="A82" s="1"/>
      <c r="B82" s="1"/>
      <c r="C82" s="1"/>
      <c r="D82" s="1"/>
      <c r="E82" s="1"/>
      <c r="F82" s="1"/>
      <c r="G82" s="1"/>
      <c r="H82" s="1"/>
    </row>
    <row r="83" spans="1:8" x14ac:dyDescent="0.25">
      <c r="A83" s="1"/>
      <c r="B83" s="1"/>
      <c r="C83" s="1"/>
      <c r="D83" s="1"/>
      <c r="E83" s="1"/>
      <c r="F83" s="1"/>
      <c r="G83" s="1"/>
      <c r="H83" s="1"/>
    </row>
    <row r="84" spans="1:8" x14ac:dyDescent="0.25">
      <c r="A84" s="1"/>
      <c r="B84" s="1"/>
      <c r="C84" s="1"/>
      <c r="D84" s="1"/>
      <c r="E84" s="1"/>
      <c r="F84" s="1"/>
      <c r="G84" s="1"/>
      <c r="H84" s="1" t="s">
        <v>10</v>
      </c>
    </row>
    <row r="85" spans="1:8" x14ac:dyDescent="0.25">
      <c r="A85" s="1"/>
      <c r="B85" s="1"/>
      <c r="C85" s="1"/>
      <c r="D85" s="1"/>
      <c r="E85" s="1"/>
      <c r="F85" s="1"/>
      <c r="G85" s="1"/>
      <c r="H85" s="1"/>
    </row>
    <row r="86" spans="1:8" x14ac:dyDescent="0.25">
      <c r="A86" s="1"/>
      <c r="B86" s="1"/>
      <c r="C86" s="1"/>
      <c r="D86" s="1"/>
      <c r="E86" s="1"/>
      <c r="F86" s="1"/>
      <c r="G86" s="1"/>
      <c r="H86" s="1"/>
    </row>
    <row r="87" spans="1:8" x14ac:dyDescent="0.25">
      <c r="A87" s="1"/>
      <c r="B87" s="1"/>
      <c r="C87" s="1"/>
      <c r="D87" s="1"/>
      <c r="E87" s="1"/>
      <c r="F87" s="1"/>
      <c r="G87" s="1"/>
      <c r="H87" s="1"/>
    </row>
    <row r="88" spans="1:8" x14ac:dyDescent="0.25">
      <c r="A88" s="1"/>
      <c r="B88" s="1"/>
      <c r="C88" s="1"/>
      <c r="D88" s="1"/>
      <c r="E88" s="1"/>
      <c r="F88" s="1"/>
      <c r="G88" s="1"/>
      <c r="H88" s="1"/>
    </row>
    <row r="89" spans="1:8" x14ac:dyDescent="0.25">
      <c r="A89" s="1"/>
      <c r="B89" s="1"/>
      <c r="C89" s="1"/>
      <c r="D89" s="1"/>
      <c r="E89" s="1"/>
      <c r="F89" s="1"/>
      <c r="G89" s="1"/>
      <c r="H89" s="1"/>
    </row>
    <row r="90" spans="1:8" x14ac:dyDescent="0.25">
      <c r="A90" s="1"/>
      <c r="B90" s="1"/>
      <c r="C90" s="1"/>
      <c r="D90" s="1"/>
      <c r="E90" s="1"/>
      <c r="F90" s="1"/>
      <c r="G90" s="1"/>
      <c r="H90" s="1"/>
    </row>
    <row r="91" spans="1:8" x14ac:dyDescent="0.25">
      <c r="A91" s="1"/>
      <c r="B91" s="1"/>
      <c r="C91" s="1"/>
      <c r="D91" s="1"/>
      <c r="E91" s="1"/>
      <c r="F91" s="1"/>
      <c r="G91" s="1"/>
      <c r="H91" s="1"/>
    </row>
    <row r="92" spans="1:8" x14ac:dyDescent="0.25">
      <c r="A92" s="1"/>
      <c r="B92" s="1"/>
      <c r="C92" s="1"/>
      <c r="D92" s="1"/>
      <c r="E92" s="1"/>
      <c r="F92" s="1"/>
      <c r="G92" s="1"/>
      <c r="H92" s="1"/>
    </row>
    <row r="93" spans="1:8" x14ac:dyDescent="0.25">
      <c r="A93" s="1"/>
      <c r="B93" s="1"/>
      <c r="C93" s="1"/>
      <c r="D93" s="1"/>
      <c r="E93" s="1"/>
      <c r="F93" s="1"/>
      <c r="G93" s="1"/>
      <c r="H93" s="1"/>
    </row>
  </sheetData>
  <mergeCells count="9">
    <mergeCell ref="G11:H11"/>
    <mergeCell ref="B4:H4"/>
    <mergeCell ref="B6:H6"/>
    <mergeCell ref="A11:A12"/>
    <mergeCell ref="B11:B12"/>
    <mergeCell ref="C11:C12"/>
    <mergeCell ref="D11:D12"/>
    <mergeCell ref="E11:F11"/>
    <mergeCell ref="B9:C9"/>
  </mergeCells>
  <pageMargins left="0.7" right="0.7" top="0.75" bottom="0.75" header="0.3" footer="0.3"/>
  <pageSetup paperSize="9" scale="50" orientation="portrait" r:id="rId1"/>
  <colBreaks count="1" manualBreakCount="1">
    <brk id="8" max="2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განმარტრბითი ბარათი</vt:lpstr>
      <vt:lpstr>ნაკრები ხარჯთაღრიცხვა</vt:lpstr>
      <vt:lpstr>ხარჯთაღრიცხვა</vt:lpstr>
      <vt:lpstr>ხარჯთაღრიცხვა!Print_Area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Davit62</dc:creator>
  <cp:lastModifiedBy>გიორგი გაბაშვილი</cp:lastModifiedBy>
  <cp:lastPrinted>2020-01-03T09:01:19Z</cp:lastPrinted>
  <dcterms:created xsi:type="dcterms:W3CDTF">2019-11-15T04:47:32Z</dcterms:created>
  <dcterms:modified xsi:type="dcterms:W3CDTF">2020-03-02T06:34:32Z</dcterms:modified>
</cp:coreProperties>
</file>