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5" windowHeight="9300" tabRatio="917" activeTab="0"/>
  </bookViews>
  <sheets>
    <sheet name=" №1-1" sheetId="1" r:id="rId1"/>
  </sheets>
  <externalReferences>
    <externalReference r:id="rId4"/>
  </externalReferences>
  <definedNames>
    <definedName name="_xlnm.Print_Area" localSheetId="0">' №1-1'!$A$1:$F$22</definedName>
    <definedName name="_xlnm.Print_Titles" localSheetId="0">' №1-1'!$9:$9</definedName>
  </definedNames>
  <calcPr fullCalcOnLoad="1"/>
</workbook>
</file>

<file path=xl/sharedStrings.xml><?xml version="1.0" encoding="utf-8"?>
<sst xmlns="http://schemas.openxmlformats.org/spreadsheetml/2006/main" count="50" uniqueCount="40">
  <si>
    <t>Rirebuleba (lari)</t>
  </si>
  <si>
    <t>ganzomilebis erTeuli</t>
  </si>
  <si>
    <t>#</t>
  </si>
  <si>
    <t>samuSaoTa dasaxeleba</t>
  </si>
  <si>
    <t>ganz. erTeulze</t>
  </si>
  <si>
    <t>saproeqto monacemze</t>
  </si>
  <si>
    <t>1</t>
  </si>
  <si>
    <t>lari</t>
  </si>
  <si>
    <t>saxarjTaRricxvo Rirebuleba</t>
  </si>
  <si>
    <t>saxarjTaRricxvo mogeba</t>
  </si>
  <si>
    <t xml:space="preserve"> lari</t>
  </si>
  <si>
    <t>7</t>
  </si>
  <si>
    <t>j a m i:</t>
  </si>
  <si>
    <t xml:space="preserve"> j a m i:</t>
  </si>
  <si>
    <t>zednadebi xarjebi</t>
  </si>
  <si>
    <t>2</t>
  </si>
  <si>
    <t>3</t>
  </si>
  <si>
    <t>4</t>
  </si>
  <si>
    <t>5</t>
  </si>
  <si>
    <t>samSeneblo samuSaoebi</t>
  </si>
  <si>
    <t>6</t>
  </si>
  <si>
    <t>ZiriTadi Senoba</t>
  </si>
  <si>
    <t>lokalur-resursuli xarjTaRricxva #1-1</t>
  </si>
  <si>
    <t xml:space="preserve">gruntis damuSaveba eqskavatoriT da datvirTva avtoTviTmclelebze </t>
  </si>
  <si>
    <t>1000m3</t>
  </si>
  <si>
    <t xml:space="preserve">gruntis damuSaveba xeliT
</t>
  </si>
  <si>
    <t>kub</t>
  </si>
  <si>
    <t>xreSovani baliSis mowyoba kedlis saZirkvlis qveS 10sm</t>
  </si>
  <si>
    <t xml:space="preserve">monoliTuri rk/betonis sayrdeni kedlis  mowyoba b-25 klasiT  </t>
  </si>
  <si>
    <t xml:space="preserve"> kub.m</t>
  </si>
  <si>
    <t>sadrenaJe milebis mowyoba plasmasis d=100mm</t>
  </si>
  <si>
    <t>grZ/m</t>
  </si>
  <si>
    <t xml:space="preserve"> 1000
kub/m</t>
  </si>
  <si>
    <t xml:space="preserve"> gruntis damuSaveba eqskavatoriT, datvirTva da ukuCayra</t>
  </si>
  <si>
    <t>gruntis da betonis gazidva 1km manZilamde</t>
  </si>
  <si>
    <t>sofel gogniauri, mziuri ivanaZe, rk/betonis sayrdeni kedlis mowyoba</t>
  </si>
  <si>
    <t xml:space="preserve">ზღვრული ფასი 14800 ლარი   </t>
  </si>
  <si>
    <t>ჯამი</t>
  </si>
  <si>
    <t>დღგ</t>
  </si>
  <si>
    <t>მთლიანი ჯამი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</si>
</sst>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0"/>
    <numFmt numFmtId="184" formatCode="0.00000"/>
    <numFmt numFmtId="185" formatCode="[$-FC19]d\ mmmm\ yyyy\ &quot;г.&quot;"/>
    <numFmt numFmtId="186" formatCode="0.0000000"/>
    <numFmt numFmtId="187" formatCode="_-* #,##0.00_l_-;\-* #,##0.00_l_-;_-* &quot;-&quot;??_l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00"/>
    <numFmt numFmtId="194" formatCode="#,##0.0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0.000%"/>
    <numFmt numFmtId="201" formatCode="0.0000%"/>
    <numFmt numFmtId="202" formatCode="0.00000%"/>
    <numFmt numFmtId="203" formatCode="0.000000%"/>
    <numFmt numFmtId="204" formatCode="#,##0.00&quot;р.&quot;"/>
    <numFmt numFmtId="205" formatCode="#,##0.00_р_."/>
    <numFmt numFmtId="206" formatCode="_(* #,##0.000_);_(* \(#,##0.000\);_(* &quot;-&quot;??_);_(@_)"/>
    <numFmt numFmtId="207" formatCode="#,##0_ ;\-#,##0\ "/>
  </numFmts>
  <fonts count="47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cadNusx"/>
      <family val="0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sz val="10"/>
      <name val="Acad Nusx Geo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10" xfId="63" applyFont="1" applyBorder="1" applyAlignment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2" fontId="4" fillId="31" borderId="10" xfId="0" applyNumberFormat="1" applyFont="1" applyFill="1" applyBorder="1" applyAlignment="1">
      <alignment horizontal="center" vertical="center" wrapText="1"/>
    </xf>
    <xf numFmtId="2" fontId="5" fillId="31" borderId="10" xfId="0" applyNumberFormat="1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 wrapText="1"/>
    </xf>
    <xf numFmtId="1" fontId="4" fillId="31" borderId="10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180" fontId="4" fillId="31" borderId="10" xfId="0" applyNumberFormat="1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2" fontId="14" fillId="31" borderId="10" xfId="63" applyNumberFormat="1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horizontal="center" vertical="center"/>
    </xf>
    <xf numFmtId="194" fontId="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arjaRric-ramazi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"/>
      <sheetName val="განმარტებითი ბარათი"/>
      <sheetName val="ნაკრები "/>
      <sheetName val="№1"/>
      <sheetName val=" №1-1"/>
      <sheetName val=" №1-1 (2)"/>
    </sheetNames>
    <sheetDataSet>
      <sheetData sheetId="1">
        <row r="4">
          <cell r="E4">
            <v>0.1</v>
          </cell>
        </row>
        <row r="8">
          <cell r="E8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O24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4.57421875" style="10" customWidth="1"/>
    <col min="2" max="2" width="44.57421875" style="1" customWidth="1"/>
    <col min="3" max="3" width="10.7109375" style="1" customWidth="1"/>
    <col min="4" max="4" width="13.140625" style="15" customWidth="1"/>
    <col min="5" max="5" width="10.140625" style="1" customWidth="1"/>
    <col min="6" max="6" width="9.28125" style="8" customWidth="1"/>
    <col min="7" max="11" width="9.140625" style="1" hidden="1" customWidth="1"/>
    <col min="12" max="16384" width="9.140625" style="1" customWidth="1"/>
  </cols>
  <sheetData>
    <row r="1" spans="1:6" ht="39" customHeight="1">
      <c r="A1" s="62" t="s">
        <v>35</v>
      </c>
      <c r="B1" s="62"/>
      <c r="C1" s="62"/>
      <c r="D1" s="62"/>
      <c r="E1" s="62"/>
      <c r="F1" s="62"/>
    </row>
    <row r="2" spans="1:6" ht="16.5" customHeight="1">
      <c r="A2" s="65" t="s">
        <v>22</v>
      </c>
      <c r="B2" s="65"/>
      <c r="C2" s="65"/>
      <c r="D2" s="65"/>
      <c r="E2" s="65"/>
      <c r="F2" s="65"/>
    </row>
    <row r="3" spans="1:6" ht="16.5" customHeight="1">
      <c r="A3" s="67" t="s">
        <v>21</v>
      </c>
      <c r="B3" s="67"/>
      <c r="C3" s="67"/>
      <c r="D3" s="67"/>
      <c r="E3" s="67"/>
      <c r="F3" s="67"/>
    </row>
    <row r="4" spans="1:6" s="16" customFormat="1" ht="18" customHeight="1">
      <c r="A4" s="62" t="s">
        <v>19</v>
      </c>
      <c r="B4" s="62"/>
      <c r="C4" s="62"/>
      <c r="D4" s="62"/>
      <c r="E4" s="62"/>
      <c r="F4" s="62"/>
    </row>
    <row r="5" spans="1:6" ht="14.25" customHeight="1">
      <c r="A5" s="66" t="s">
        <v>8</v>
      </c>
      <c r="B5" s="66"/>
      <c r="C5" s="66"/>
      <c r="D5" s="71"/>
      <c r="E5" s="71"/>
      <c r="F5" s="39" t="s">
        <v>10</v>
      </c>
    </row>
    <row r="6" spans="1:6" ht="15" customHeight="1" thickBot="1">
      <c r="A6" s="69" t="s">
        <v>36</v>
      </c>
      <c r="B6" s="69"/>
      <c r="C6" s="69"/>
      <c r="D6" s="69"/>
      <c r="E6" s="69"/>
      <c r="F6" s="69"/>
    </row>
    <row r="7" spans="1:6" ht="28.5" customHeight="1">
      <c r="A7" s="63" t="s">
        <v>2</v>
      </c>
      <c r="B7" s="72" t="s">
        <v>3</v>
      </c>
      <c r="C7" s="74" t="s">
        <v>1</v>
      </c>
      <c r="D7" s="61"/>
      <c r="E7" s="68" t="s">
        <v>0</v>
      </c>
      <c r="F7" s="70"/>
    </row>
    <row r="8" spans="1:6" ht="58.5" customHeight="1">
      <c r="A8" s="64"/>
      <c r="B8" s="73"/>
      <c r="C8" s="75"/>
      <c r="D8" s="9" t="s">
        <v>5</v>
      </c>
      <c r="E8" s="9" t="s">
        <v>4</v>
      </c>
      <c r="F8" s="12" t="s">
        <v>5</v>
      </c>
    </row>
    <row r="9" spans="1:6" s="5" customFormat="1" ht="14.25" customHeight="1" thickBot="1">
      <c r="A9" s="28" t="s">
        <v>6</v>
      </c>
      <c r="B9" s="29">
        <v>3</v>
      </c>
      <c r="C9" s="29">
        <v>4</v>
      </c>
      <c r="D9" s="29">
        <v>6</v>
      </c>
      <c r="E9" s="29">
        <v>7</v>
      </c>
      <c r="F9" s="30">
        <v>8</v>
      </c>
    </row>
    <row r="10" spans="1:41" s="2" customFormat="1" ht="52.5" customHeight="1" thickTop="1">
      <c r="A10" s="43" t="s">
        <v>6</v>
      </c>
      <c r="B10" s="44" t="s">
        <v>23</v>
      </c>
      <c r="C10" s="45" t="s">
        <v>24</v>
      </c>
      <c r="D10" s="60">
        <v>0.007245</v>
      </c>
      <c r="E10" s="40"/>
      <c r="F10" s="46"/>
      <c r="G10" s="32">
        <f>F10/D10</f>
        <v>0</v>
      </c>
      <c r="H10" s="27">
        <f>F10</f>
        <v>0</v>
      </c>
      <c r="I10" s="32"/>
      <c r="J10" s="11"/>
      <c r="K10" s="11">
        <f>D10*0.005</f>
        <v>3.6225E-05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37.5" customHeight="1">
      <c r="A11" s="47" t="s">
        <v>15</v>
      </c>
      <c r="B11" s="48" t="s">
        <v>25</v>
      </c>
      <c r="C11" s="48" t="s">
        <v>26</v>
      </c>
      <c r="D11" s="49">
        <v>5.75</v>
      </c>
      <c r="E11" s="48"/>
      <c r="F11" s="46"/>
      <c r="H11" s="27">
        <f aca="true" t="shared" si="0" ref="H11:H21">F11</f>
        <v>0</v>
      </c>
      <c r="I11" s="32">
        <f>F11</f>
        <v>0</v>
      </c>
      <c r="J11" s="3" t="e">
        <f>F11/#REF!*0.8</f>
        <v>#REF!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" customFormat="1" ht="27" customHeight="1">
      <c r="A12" s="47" t="s">
        <v>16</v>
      </c>
      <c r="B12" s="50" t="s">
        <v>34</v>
      </c>
      <c r="C12" s="48" t="s">
        <v>26</v>
      </c>
      <c r="D12" s="51">
        <v>38.6</v>
      </c>
      <c r="E12" s="52"/>
      <c r="F12" s="51"/>
      <c r="G12" s="34">
        <f>F12/D12</f>
        <v>0</v>
      </c>
      <c r="H12" s="27">
        <f t="shared" si="0"/>
        <v>0</v>
      </c>
      <c r="I12" s="32"/>
      <c r="J12" s="11"/>
      <c r="K12" s="11">
        <f>D12*0.005</f>
        <v>0.193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s="2" customFormat="1" ht="40.5" customHeight="1">
      <c r="A13" s="47" t="s">
        <v>17</v>
      </c>
      <c r="B13" s="50" t="s">
        <v>27</v>
      </c>
      <c r="C13" s="48" t="s">
        <v>26</v>
      </c>
      <c r="D13" s="51">
        <v>2.415</v>
      </c>
      <c r="E13" s="52"/>
      <c r="F13" s="51"/>
      <c r="H13" s="27">
        <f t="shared" si="0"/>
        <v>0</v>
      </c>
      <c r="I13" s="3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14" s="4" customFormat="1" ht="59.25" customHeight="1">
      <c r="A14" s="23" t="s">
        <v>18</v>
      </c>
      <c r="B14" s="50" t="s">
        <v>28</v>
      </c>
      <c r="C14" s="50" t="s">
        <v>29</v>
      </c>
      <c r="D14" s="56">
        <v>29.535</v>
      </c>
      <c r="E14" s="53"/>
      <c r="F14" s="54"/>
      <c r="G14" s="18">
        <f>F14/D14</f>
        <v>0</v>
      </c>
      <c r="H14" s="27">
        <f t="shared" si="0"/>
        <v>0</v>
      </c>
      <c r="I14" s="2"/>
      <c r="J14" s="2"/>
      <c r="K14" s="37">
        <f>D14*1.2/1000</f>
        <v>0.035442</v>
      </c>
      <c r="L14" s="2"/>
      <c r="M14" s="2"/>
      <c r="N14" s="2"/>
    </row>
    <row r="15" spans="1:16" s="5" customFormat="1" ht="38.25" customHeight="1">
      <c r="A15" s="55" t="s">
        <v>20</v>
      </c>
      <c r="B15" s="50" t="s">
        <v>30</v>
      </c>
      <c r="C15" s="50" t="s">
        <v>31</v>
      </c>
      <c r="D15" s="51">
        <v>5.75</v>
      </c>
      <c r="E15" s="53"/>
      <c r="F15" s="54"/>
      <c r="G15" s="7"/>
      <c r="H15" s="27">
        <f t="shared" si="0"/>
        <v>0</v>
      </c>
      <c r="I15" s="2"/>
      <c r="J15" s="26"/>
      <c r="K15" s="26"/>
      <c r="L15" s="26"/>
      <c r="M15" s="26"/>
      <c r="N15" s="26"/>
      <c r="O15" s="26"/>
      <c r="P15" s="26"/>
    </row>
    <row r="16" spans="1:16" s="4" customFormat="1" ht="33.75" customHeight="1">
      <c r="A16" s="55" t="s">
        <v>11</v>
      </c>
      <c r="B16" s="50" t="s">
        <v>33</v>
      </c>
      <c r="C16" s="50" t="s">
        <v>32</v>
      </c>
      <c r="D16" s="56">
        <v>0.023</v>
      </c>
      <c r="E16" s="53"/>
      <c r="F16" s="54"/>
      <c r="G16" s="7"/>
      <c r="H16" s="27">
        <f t="shared" si="0"/>
        <v>0</v>
      </c>
      <c r="I16" s="7">
        <f>F16</f>
        <v>0</v>
      </c>
      <c r="J16" s="3" t="e">
        <f>F16/#REF!*0.8</f>
        <v>#REF!</v>
      </c>
      <c r="K16" s="2"/>
      <c r="L16" s="2"/>
      <c r="M16" s="2"/>
      <c r="N16" s="2"/>
      <c r="O16" s="2"/>
      <c r="P16" s="2"/>
    </row>
    <row r="17" spans="1:9" ht="15.75" customHeight="1">
      <c r="A17" s="41"/>
      <c r="B17" s="31" t="s">
        <v>13</v>
      </c>
      <c r="C17" s="33" t="s">
        <v>7</v>
      </c>
      <c r="D17" s="42"/>
      <c r="E17" s="33"/>
      <c r="F17" s="76"/>
      <c r="G17" s="3"/>
      <c r="H17" s="27">
        <f t="shared" si="0"/>
        <v>0</v>
      </c>
      <c r="I17" s="3"/>
    </row>
    <row r="18" spans="1:16" s="4" customFormat="1" ht="24" customHeight="1">
      <c r="A18" s="41"/>
      <c r="B18" s="20" t="s">
        <v>14</v>
      </c>
      <c r="C18" s="33" t="s">
        <v>7</v>
      </c>
      <c r="D18" s="57">
        <f>'[1]განმარტებითი ბარათი'!E4</f>
        <v>0.1</v>
      </c>
      <c r="E18" s="33"/>
      <c r="F18" s="77"/>
      <c r="G18" s="18">
        <f>F18/D18</f>
        <v>0</v>
      </c>
      <c r="H18" s="27">
        <f t="shared" si="0"/>
        <v>0</v>
      </c>
      <c r="I18" s="32"/>
      <c r="J18" s="2"/>
      <c r="K18" s="2"/>
      <c r="L18" s="2"/>
      <c r="M18" s="2"/>
      <c r="N18" s="2"/>
      <c r="O18" s="2"/>
      <c r="P18" s="2"/>
    </row>
    <row r="19" spans="1:10" s="2" customFormat="1" ht="13.5" customHeight="1">
      <c r="A19" s="22"/>
      <c r="B19" s="24" t="s">
        <v>12</v>
      </c>
      <c r="C19" s="25" t="s">
        <v>7</v>
      </c>
      <c r="D19" s="25"/>
      <c r="E19" s="25"/>
      <c r="F19" s="76"/>
      <c r="H19" s="27">
        <f t="shared" si="0"/>
        <v>0</v>
      </c>
      <c r="I19" s="32">
        <f>F19</f>
        <v>0</v>
      </c>
      <c r="J19" s="3">
        <f>F19/D18*0.8</f>
        <v>0</v>
      </c>
    </row>
    <row r="20" spans="1:16" s="4" customFormat="1" ht="13.5" customHeight="1">
      <c r="A20" s="21"/>
      <c r="B20" s="17" t="s">
        <v>9</v>
      </c>
      <c r="C20" s="19" t="s">
        <v>7</v>
      </c>
      <c r="D20" s="58">
        <f>'[1]განმარტებითი ბარათი'!E8</f>
        <v>0.08</v>
      </c>
      <c r="E20" s="19"/>
      <c r="F20" s="77"/>
      <c r="G20" s="2"/>
      <c r="H20" s="27">
        <f t="shared" si="0"/>
        <v>0</v>
      </c>
      <c r="I20" s="32"/>
      <c r="J20" s="2"/>
      <c r="K20" s="2"/>
      <c r="L20" s="2"/>
      <c r="M20" s="2"/>
      <c r="N20" s="2"/>
      <c r="O20" s="2"/>
      <c r="P20" s="2"/>
    </row>
    <row r="21" spans="1:16" s="36" customFormat="1" ht="13.5" customHeight="1">
      <c r="A21" s="59"/>
      <c r="B21" s="24" t="s">
        <v>37</v>
      </c>
      <c r="C21" s="78" t="s">
        <v>7</v>
      </c>
      <c r="D21" s="19"/>
      <c r="E21" s="19"/>
      <c r="F21" s="76"/>
      <c r="G21" s="35"/>
      <c r="H21" s="27">
        <f t="shared" si="0"/>
        <v>0</v>
      </c>
      <c r="I21" s="38"/>
      <c r="J21" s="35"/>
      <c r="K21" s="35"/>
      <c r="L21" s="35"/>
      <c r="M21" s="35"/>
      <c r="N21" s="35"/>
      <c r="O21" s="35"/>
      <c r="P21" s="35"/>
    </row>
    <row r="22" spans="1:6" s="13" customFormat="1" ht="18.75" customHeight="1">
      <c r="A22" s="79"/>
      <c r="B22" s="80" t="s">
        <v>38</v>
      </c>
      <c r="C22" s="78" t="s">
        <v>7</v>
      </c>
      <c r="D22" s="85">
        <v>0.18</v>
      </c>
      <c r="E22" s="81"/>
      <c r="F22" s="82"/>
    </row>
    <row r="23" spans="1:6" ht="15.75">
      <c r="A23" s="59"/>
      <c r="B23" s="17" t="s">
        <v>39</v>
      </c>
      <c r="C23" s="78" t="s">
        <v>7</v>
      </c>
      <c r="D23" s="83"/>
      <c r="E23" s="17"/>
      <c r="F23" s="84"/>
    </row>
    <row r="24" spans="2:6" ht="15.75">
      <c r="B24" s="2"/>
      <c r="C24" s="2"/>
      <c r="D24" s="14"/>
      <c r="E24" s="2"/>
      <c r="F24" s="6"/>
    </row>
  </sheetData>
  <sheetProtection/>
  <mergeCells count="11">
    <mergeCell ref="B7:B8"/>
    <mergeCell ref="C7:C8"/>
    <mergeCell ref="A1:F1"/>
    <mergeCell ref="A2:F2"/>
    <mergeCell ref="A5:C5"/>
    <mergeCell ref="A3:F3"/>
    <mergeCell ref="A6:F6"/>
    <mergeCell ref="E7:F7"/>
    <mergeCell ref="A7:A8"/>
    <mergeCell ref="D5:E5"/>
    <mergeCell ref="A4:F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&amp;L&amp;"AcadNusx,обычный"&amp;8Suaxevis kulturis centris administraciuli Senobis reabilitacia&amp;R&amp;8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ioane</dc:creator>
  <cp:keywords/>
  <dc:description/>
  <cp:lastModifiedBy>ioane</cp:lastModifiedBy>
  <cp:lastPrinted>2013-06-23T09:17:10Z</cp:lastPrinted>
  <dcterms:created xsi:type="dcterms:W3CDTF">1996-10-14T23:33:28Z</dcterms:created>
  <dcterms:modified xsi:type="dcterms:W3CDTF">2020-02-04T09:54:12Z</dcterms:modified>
  <cp:category/>
  <cp:version/>
  <cp:contentType/>
  <cp:contentStatus/>
</cp:coreProperties>
</file>