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60" windowWidth="20490" windowHeight="7695" tabRatio="831" activeTab="3"/>
  </bookViews>
  <sheets>
    <sheet name="krixula xarjtagricxva III etapi" sheetId="27" r:id="rId1"/>
    <sheet name="gamsxvilebuli xarjtagricxva" sheetId="28" r:id="rId2"/>
    <sheet name="samushota uwyisi" sheetId="29" r:id="rId3"/>
    <sheet name="მასალათა უწყისი" sheetId="30" r:id="rId4"/>
  </sheets>
  <definedNames>
    <definedName name="_xlnm._FilterDatabase" localSheetId="1" hidden="1">'gamsxvilebuli xarjtagricxva'!#REF!</definedName>
    <definedName name="_xlnm._FilterDatabase" localSheetId="0" hidden="1">'krixula xarjtagricxva III etapi'!$B$1:$B$98</definedName>
    <definedName name="_xlnm._FilterDatabase" localSheetId="2" hidden="1">'samushota uwyisi'!#REF!</definedName>
    <definedName name="_xlnm.Print_Titles" localSheetId="0">'krixula xarjtagricxva III etapi'!$8:$10</definedName>
    <definedName name="_xlnm.Print_Titles" localSheetId="2">'samushota uwyisi'!#REF!</definedName>
  </definedNames>
  <calcPr calcId="152511"/>
</workbook>
</file>

<file path=xl/calcChain.xml><?xml version="1.0" encoding="utf-8"?>
<calcChain xmlns="http://schemas.openxmlformats.org/spreadsheetml/2006/main">
  <c r="D22" i="29" l="1"/>
  <c r="D23" i="28"/>
  <c r="F78" i="27"/>
  <c r="F79" i="27"/>
  <c r="F77" i="27"/>
  <c r="F76" i="27"/>
  <c r="F75" i="27"/>
  <c r="F74" i="27"/>
  <c r="F73" i="27"/>
  <c r="F72" i="27"/>
  <c r="F69" i="27"/>
  <c r="F70" i="27" s="1"/>
  <c r="F68" i="27"/>
  <c r="F57" i="27"/>
  <c r="E15" i="27"/>
  <c r="F15" i="27" s="1"/>
  <c r="F55" i="27" l="1"/>
  <c r="F59" i="27" l="1"/>
  <c r="F18" i="27" l="1"/>
  <c r="F17" i="27"/>
  <c r="F62" i="27" l="1"/>
  <c r="F61" i="27"/>
  <c r="F58" i="27"/>
  <c r="F56" i="27"/>
  <c r="F54" i="27"/>
  <c r="F53" i="27"/>
  <c r="F47" i="27" l="1"/>
  <c r="F45" i="27"/>
  <c r="F44" i="27"/>
  <c r="F43" i="27"/>
  <c r="F42" i="27"/>
  <c r="F41" i="27"/>
  <c r="F40" i="27"/>
  <c r="F50" i="27"/>
  <c r="F49" i="27"/>
  <c r="F37" i="27"/>
  <c r="F36" i="27"/>
  <c r="F35" i="27"/>
  <c r="F32" i="27"/>
  <c r="F31" i="27"/>
  <c r="F30" i="27"/>
  <c r="F25" i="27"/>
  <c r="F24" i="27"/>
  <c r="F22" i="27"/>
  <c r="F21" i="27"/>
  <c r="F20" i="27"/>
  <c r="F38" i="27" l="1"/>
  <c r="F33" i="27"/>
  <c r="F51" i="27"/>
  <c r="K6" i="27" l="1"/>
  <c r="K5" i="27" l="1"/>
</calcChain>
</file>

<file path=xl/sharedStrings.xml><?xml version="1.0" encoding="utf-8"?>
<sst xmlns="http://schemas.openxmlformats.org/spreadsheetml/2006/main" count="291" uniqueCount="100">
  <si>
    <t>#</t>
  </si>
  <si>
    <t>Sifri #</t>
  </si>
  <si>
    <t>samuSaos dasaxeleba</t>
  </si>
  <si>
    <t>ganz. erT.</t>
  </si>
  <si>
    <t>raodenoba</t>
  </si>
  <si>
    <t>masala</t>
  </si>
  <si>
    <t>xelfasi</t>
  </si>
  <si>
    <t>transporti da maqanizmebi</t>
  </si>
  <si>
    <t>jami</t>
  </si>
  <si>
    <t>erT. fasi</t>
  </si>
  <si>
    <t>SromiTi resursebi</t>
  </si>
  <si>
    <t>m/sT</t>
  </si>
  <si>
    <t>sxva masalebi</t>
  </si>
  <si>
    <t>lari</t>
  </si>
  <si>
    <t>manqanebi</t>
  </si>
  <si>
    <r>
      <t>m</t>
    </r>
    <r>
      <rPr>
        <vertAlign val="superscript"/>
        <sz val="10"/>
        <rFont val="AcadNusx"/>
      </rPr>
      <t>3</t>
    </r>
  </si>
  <si>
    <t>sxva manqanebi</t>
  </si>
  <si>
    <t>zednadebi xarjebi</t>
  </si>
  <si>
    <t>gegmiuri dagroveba</t>
  </si>
  <si>
    <t>d.R.g.</t>
  </si>
  <si>
    <t>yalibis fari</t>
  </si>
  <si>
    <r>
      <t>m</t>
    </r>
    <r>
      <rPr>
        <vertAlign val="superscript"/>
        <sz val="10"/>
        <rFont val="AcadNusx"/>
      </rPr>
      <t>2</t>
    </r>
  </si>
  <si>
    <t>normativiT erTeulze</t>
  </si>
  <si>
    <t>kac/sT</t>
  </si>
  <si>
    <t>lari.</t>
  </si>
  <si>
    <t>daxerxili xe-masala</t>
  </si>
  <si>
    <t>gauTvaliswinebeli xarjebi</t>
  </si>
  <si>
    <t>30-5-2.</t>
  </si>
  <si>
    <t>30-5-1.</t>
  </si>
  <si>
    <r>
      <t xml:space="preserve">armatura </t>
    </r>
    <r>
      <rPr>
        <sz val="10"/>
        <color theme="1"/>
        <rFont val="Arial"/>
        <family val="2"/>
        <charset val="204"/>
      </rPr>
      <t>A-</t>
    </r>
    <r>
      <rPr>
        <sz val="10"/>
        <color theme="1"/>
        <rFont val="AcadNusx"/>
      </rPr>
      <t>III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</si>
  <si>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</si>
  <si>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</si>
  <si>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2"/>
        <rFont val="AcadNusx"/>
      </rPr>
      <t>3</t>
    </r>
  </si>
  <si>
    <r>
      <t>m</t>
    </r>
    <r>
      <rPr>
        <b/>
        <vertAlign val="superscript"/>
        <sz val="12"/>
        <rFont val="AcadNusx"/>
      </rPr>
      <t>3</t>
    </r>
  </si>
  <si>
    <t xml:space="preserve">saxarjTaRricxvo Rirebuleba </t>
  </si>
  <si>
    <t xml:space="preserve"> maT Soris xelfasi</t>
  </si>
  <si>
    <t>t.</t>
  </si>
  <si>
    <t>6-1-1.</t>
  </si>
  <si>
    <r>
      <t xml:space="preserve">sulfatomedegi betoni </t>
    </r>
    <r>
      <rPr>
        <sz val="10"/>
        <rFont val="Arial"/>
        <family val="2"/>
        <charset val="204"/>
      </rPr>
      <t>B-25 F-200 W6</t>
    </r>
  </si>
  <si>
    <t>qviSa-RorRi fraqcia 0-40</t>
  </si>
  <si>
    <t>30-3-1,</t>
  </si>
  <si>
    <t>1-88-1</t>
  </si>
  <si>
    <t>1-22-10</t>
  </si>
  <si>
    <r>
      <t>eqskavatori erTcicxviani muxluxa svlaze 0.65 m</t>
    </r>
    <r>
      <rPr>
        <vertAlign val="superscript"/>
        <sz val="10"/>
        <rFont val="AcadNusx"/>
      </rPr>
      <t>3</t>
    </r>
  </si>
  <si>
    <t>buldozeri 79 kvt.</t>
  </si>
  <si>
    <t>tumbo wylis warmadobiT 30 kub.m/sT</t>
  </si>
  <si>
    <t>tumbo wylis warmadobiT 60 kub.m/sT</t>
  </si>
  <si>
    <t>kedlebis fundamentebisaTvis qviSa-RorRis 0-40 safuZvlis momzadebis mowyoba sisqiT 15 sm</t>
  </si>
  <si>
    <t>jami Tavi I</t>
  </si>
  <si>
    <t>jami Tavi II</t>
  </si>
  <si>
    <t>plastmasis mili</t>
  </si>
  <si>
    <t>grZ/m</t>
  </si>
  <si>
    <t>betonis transportireba  5km</t>
  </si>
  <si>
    <t>armaturis transportireba 5 km</t>
  </si>
  <si>
    <t>qviSa-RorRis 0-40 transportireba 5 km.</t>
  </si>
  <si>
    <t>wylis amotumbva qvabulidan ori tumboTi</t>
  </si>
  <si>
    <t>30-51-3</t>
  </si>
  <si>
    <r>
      <t>m</t>
    </r>
    <r>
      <rPr>
        <b/>
        <vertAlign val="superscript"/>
        <sz val="10"/>
        <rFont val="AcadNusx"/>
      </rPr>
      <t>2</t>
    </r>
  </si>
  <si>
    <t>bitumi</t>
  </si>
  <si>
    <t>kedlebis ukan zedapirebis damuSaveba bitumiT (hidroizolacia)</t>
  </si>
  <si>
    <t>1-31-3.</t>
  </si>
  <si>
    <t>buldozeri 59 kvt.</t>
  </si>
  <si>
    <r>
      <t xml:space="preserve">sayrdeni kedlebis mowyoba sulfatomedegi wyalSeuRwevadi monoliTuri rk/betoniT </t>
    </r>
    <r>
      <rPr>
        <b/>
        <sz val="10"/>
        <rFont val="Arial"/>
        <family val="2"/>
        <charset val="204"/>
      </rPr>
      <t xml:space="preserve"> B-25 F-200 W6 (</t>
    </r>
    <r>
      <rPr>
        <b/>
        <sz val="10"/>
        <rFont val="AcadNusx"/>
      </rPr>
      <t>wyalsatari plastmasis milebis mowyobiT d=150 mm.)</t>
    </r>
  </si>
  <si>
    <t>kedlebSi armaturis ankerebis mowyoba</t>
  </si>
  <si>
    <t>msxvili lodebi zomiT 0.5-0.75 m.</t>
  </si>
  <si>
    <t>msxvili lodebis 0.5-0.75 m. Cayra kedlis ZirSi mdinaris mxridan (warecxvis sawinaaRmdegod)</t>
  </si>
  <si>
    <t>kalapotSi muSaobis mizniT mdinaris balastis gadaadgileba datkepvna (saproeqto kedlebis win droebiTi gzis mowyoba)</t>
  </si>
  <si>
    <t>mdinaris kalapotSi damWeri kedlebis fundamentebisaTvis xreSovani gruntis moWra eqskavatoriT adgilze datovebiT</t>
  </si>
  <si>
    <t>m-150 markis betonis momzadebis fundamentis qveS mowyoba sisqiT 10 sm</t>
  </si>
  <si>
    <t>betoni m-150</t>
  </si>
  <si>
    <t>Tavi II _ samSeneblo samuSaoebi</t>
  </si>
  <si>
    <t>მასალათა დასახელება</t>
  </si>
  <si>
    <t>განზ. ერთ.</t>
  </si>
  <si>
    <t>რაოდენობა</t>
  </si>
  <si>
    <t>sabazro</t>
  </si>
  <si>
    <t>satkepni sxvadasxva</t>
  </si>
  <si>
    <r>
      <t xml:space="preserve">sulfatomedegi betoni </t>
    </r>
    <r>
      <rPr>
        <b/>
        <sz val="10"/>
        <rFont val="Arial"/>
        <family val="2"/>
        <charset val="204"/>
      </rPr>
      <t>B-25 F-200 W6</t>
    </r>
  </si>
  <si>
    <r>
      <t xml:space="preserve">armatura </t>
    </r>
    <r>
      <rPr>
        <b/>
        <sz val="9"/>
        <color theme="1"/>
        <rFont val="Arial"/>
        <family val="2"/>
        <charset val="204"/>
      </rPr>
      <t>A</t>
    </r>
    <r>
      <rPr>
        <b/>
        <sz val="9"/>
        <color theme="1"/>
        <rFont val="AcadNusx"/>
      </rPr>
      <t>-III</t>
    </r>
  </si>
  <si>
    <t>proeqt.</t>
  </si>
  <si>
    <t>1-18-3</t>
  </si>
  <si>
    <t>srf.</t>
  </si>
  <si>
    <t>moWrili xreSovani masisa da damatebiT axali qviSa-xreSovani narevi (balasti)-s Cayra saregulacio kedlebis ukan fena-fenad da datkepvna</t>
  </si>
  <si>
    <t>Tavi I - gruntis damuSavebis samuSaoebi</t>
  </si>
  <si>
    <t>betonis transportireba 5 km</t>
  </si>
  <si>
    <t>xarjTaRricxva (marcxena napiri)</t>
  </si>
  <si>
    <t>mdinaris marcxena sanapiros gamagrebis samuSaoebi</t>
  </si>
  <si>
    <t>arsebuli gabionebis demontaJi</t>
  </si>
  <si>
    <t>gam.                     27-62-2</t>
  </si>
  <si>
    <t>SromiTi resursebi Kk=0.7</t>
  </si>
  <si>
    <t>Tavi III _ arsebuli kedlis SejavSna</t>
  </si>
  <si>
    <t>arsebul kedlebSi armaturis ankerebis mowyoba</t>
  </si>
  <si>
    <t>6-11-6.</t>
  </si>
  <si>
    <r>
      <t xml:space="preserve">sulfatomedegi wyalSeuRwevadi monoliTuri rk/betoniT </t>
    </r>
    <r>
      <rPr>
        <b/>
        <sz val="10"/>
        <rFont val="Arial"/>
        <family val="2"/>
        <charset val="204"/>
      </rPr>
      <t xml:space="preserve"> B-25 F-200 W6 </t>
    </r>
    <r>
      <rPr>
        <b/>
        <sz val="10"/>
        <rFont val="AcadNusx"/>
      </rPr>
      <t>kedlis Sublis mowyoba</t>
    </r>
  </si>
  <si>
    <t>eleqtrodi</t>
  </si>
  <si>
    <t>jami Tavi III</t>
  </si>
  <si>
    <t>jami Tavebis I-III</t>
  </si>
  <si>
    <t>მასალათა უწყისი (marcxena napiri)</t>
  </si>
  <si>
    <t>samuSaoTa uwyisi  (marcxena napiri)</t>
  </si>
  <si>
    <t>gamsxvilebuli xarjTaRricxva  (marcxena napiri)</t>
  </si>
  <si>
    <t>ambrolaurSi md. krixulis damcavi jebirebis mowyoba monoliTuri betonis konstruqciiT mowyobis samuSaoebis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</si>
</sst>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cadNusx"/>
    </font>
    <font>
      <vertAlign val="superscript"/>
      <sz val="10"/>
      <name val="AcadNusx"/>
    </font>
    <font>
      <sz val="10"/>
      <name val="Arial"/>
      <family val="2"/>
      <charset val="204"/>
    </font>
    <font>
      <sz val="10"/>
      <color theme="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2"/>
      <name val="AcadNusx"/>
    </font>
    <font>
      <b/>
      <sz val="10"/>
      <name val="AcadNusx"/>
    </font>
    <font>
      <b/>
      <sz val="10"/>
      <name val="Arial"/>
      <family val="2"/>
      <charset val="204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vertAlign val="superscript"/>
      <sz val="10"/>
      <name val="AcadNusx"/>
    </font>
    <font>
      <b/>
      <sz val="10"/>
      <name val="LitNusx"/>
    </font>
    <font>
      <b/>
      <sz val="11"/>
      <name val="AcadNusx"/>
    </font>
    <font>
      <sz val="11"/>
      <name val="LitNusx"/>
      <family val="2"/>
    </font>
    <font>
      <sz val="9"/>
      <name val="AcadNusx"/>
    </font>
    <font>
      <b/>
      <sz val="9"/>
      <name val="AcadNusx"/>
    </font>
    <font>
      <sz val="9"/>
      <name val="LitNusx"/>
      <family val="2"/>
    </font>
    <font>
      <sz val="9"/>
      <name val="Calibri"/>
      <family val="2"/>
      <scheme val="minor"/>
    </font>
    <font>
      <vertAlign val="superscript"/>
      <sz val="11"/>
      <name val="AcadNusx"/>
    </font>
    <font>
      <sz val="11"/>
      <name val="AcadNusx"/>
    </font>
    <font>
      <vertAlign val="superscript"/>
      <sz val="12"/>
      <name val="AcadNusx"/>
    </font>
    <font>
      <b/>
      <vertAlign val="superscript"/>
      <sz val="12"/>
      <name val="AcadNusx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name val="AcadNusx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u/>
      <sz val="14"/>
      <name val="AcadNusx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theme="1"/>
      <name val="AcadNusx"/>
    </font>
    <font>
      <b/>
      <sz val="10"/>
      <color theme="1"/>
      <name val="AcadNusx"/>
    </font>
    <font>
      <b/>
      <sz val="12"/>
      <color theme="1"/>
      <name val="AcadNusx"/>
    </font>
    <font>
      <sz val="10"/>
      <name val="Times New Roman"/>
      <family val="1"/>
    </font>
    <font>
      <b/>
      <sz val="9"/>
      <color theme="1"/>
      <name val="AcadNusx"/>
    </font>
    <font>
      <sz val="9"/>
      <color theme="1"/>
      <name val="Acad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6" fillId="0" borderId="0"/>
    <xf numFmtId="0" fontId="31" fillId="0" borderId="0"/>
  </cellStyleXfs>
  <cellXfs count="116">
    <xf numFmtId="0" fontId="0" fillId="0" borderId="0" xfId="0"/>
    <xf numFmtId="164" fontId="20" fillId="0" borderId="0" xfId="2" applyFont="1" applyFill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0" fontId="20" fillId="0" borderId="0" xfId="4" applyFont="1" applyFill="1" applyAlignment="1">
      <alignment horizontal="center" wrapText="1"/>
    </xf>
    <xf numFmtId="0" fontId="21" fillId="0" borderId="1" xfId="4" applyFont="1" applyFill="1" applyBorder="1" applyAlignment="1">
      <alignment horizontal="center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/>
    </xf>
    <xf numFmtId="9" fontId="13" fillId="0" borderId="1" xfId="3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2" fontId="1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166" fontId="29" fillId="0" borderId="1" xfId="2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2" fillId="0" borderId="0" xfId="4" applyFont="1" applyFill="1" applyAlignment="1">
      <alignment horizontal="center"/>
    </xf>
    <xf numFmtId="0" fontId="26" fillId="0" borderId="0" xfId="5" applyFont="1" applyFill="1"/>
    <xf numFmtId="164" fontId="26" fillId="0" borderId="0" xfId="2" applyFont="1" applyFill="1" applyBorder="1" applyAlignment="1">
      <alignment horizontal="center"/>
    </xf>
    <xf numFmtId="0" fontId="34" fillId="0" borderId="1" xfId="4" applyFont="1" applyFill="1" applyBorder="1" applyAlignment="1">
      <alignment horizontal="center"/>
    </xf>
    <xf numFmtId="166" fontId="22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1" fillId="0" borderId="1" xfId="0" quotePrefix="1" applyFont="1" applyBorder="1" applyAlignment="1">
      <alignment horizontal="center" vertical="top" wrapText="1"/>
    </xf>
    <xf numFmtId="0" fontId="41" fillId="0" borderId="1" xfId="0" quotePrefix="1" applyFont="1" applyBorder="1" applyAlignment="1">
      <alignment horizontal="center" vertical="center" wrapText="1"/>
    </xf>
    <xf numFmtId="0" fontId="41" fillId="0" borderId="1" xfId="0" quotePrefix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23" fillId="0" borderId="4" xfId="0" applyNumberFormat="1" applyFont="1" applyFill="1" applyBorder="1" applyAlignment="1">
      <alignment vertical="center"/>
    </xf>
    <xf numFmtId="2" fontId="0" fillId="0" borderId="0" xfId="0" applyNumberFormat="1"/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0" xfId="4" applyFont="1" applyFill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2" applyNumberFormat="1" applyFont="1" applyFill="1" applyBorder="1" applyAlignment="1">
      <alignment horizontal="center" vertical="center" wrapText="1"/>
    </xf>
    <xf numFmtId="0" fontId="34" fillId="0" borderId="4" xfId="2" applyNumberFormat="1" applyFont="1" applyFill="1" applyBorder="1" applyAlignment="1">
      <alignment horizontal="center" vertical="center" wrapText="1"/>
    </xf>
    <xf numFmtId="14" fontId="23" fillId="0" borderId="4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164" fontId="26" fillId="0" borderId="0" xfId="2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7" fontId="21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0" xfId="4" applyFont="1" applyFill="1" applyAlignment="1">
      <alignment horizontal="center" vertical="center" wrapText="1"/>
    </xf>
    <xf numFmtId="0" fontId="12" fillId="0" borderId="0" xfId="4" applyFont="1" applyFill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0" xfId="4" applyFont="1" applyFill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4" fillId="0" borderId="2" xfId="2" applyNumberFormat="1" applyFont="1" applyFill="1" applyBorder="1" applyAlignment="1">
      <alignment horizontal="center" vertical="center" wrapText="1"/>
    </xf>
    <xf numFmtId="0" fontId="34" fillId="0" borderId="3" xfId="2" applyNumberFormat="1" applyFont="1" applyFill="1" applyBorder="1" applyAlignment="1">
      <alignment horizontal="center" vertical="center" wrapText="1"/>
    </xf>
    <xf numFmtId="0" fontId="34" fillId="0" borderId="4" xfId="2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/>
    </xf>
    <xf numFmtId="14" fontId="23" fillId="0" borderId="3" xfId="0" applyNumberFormat="1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17" fontId="21" fillId="0" borderId="2" xfId="2" applyNumberFormat="1" applyFont="1" applyFill="1" applyBorder="1" applyAlignment="1">
      <alignment horizontal="center" vertical="center" wrapText="1"/>
    </xf>
    <xf numFmtId="17" fontId="21" fillId="0" borderId="3" xfId="2" applyNumberFormat="1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14" fontId="21" fillId="0" borderId="3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164" fontId="26" fillId="0" borderId="0" xfId="2" applyFont="1" applyFill="1" applyAlignment="1">
      <alignment horizontal="center"/>
    </xf>
    <xf numFmtId="2" fontId="13" fillId="0" borderId="0" xfId="2" applyNumberFormat="1" applyFont="1" applyFill="1" applyAlignment="1">
      <alignment horizontal="center"/>
    </xf>
    <xf numFmtId="2" fontId="19" fillId="0" borderId="0" xfId="2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1" fillId="0" borderId="1" xfId="2" applyNumberFormat="1" applyFont="1" applyFill="1" applyBorder="1" applyAlignment="1">
      <alignment horizontal="center" vertical="center" wrapText="1"/>
    </xf>
    <xf numFmtId="0" fontId="26" fillId="0" borderId="0" xfId="5" applyFont="1" applyFill="1" applyAlignment="1">
      <alignment horizontal="left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9">
    <cellStyle name="Comma" xfId="2" builtinId="3"/>
    <cellStyle name="Normal" xfId="0" builtinId="0"/>
    <cellStyle name="Normal 10" xfId="4"/>
    <cellStyle name="Normal 2" xfId="6"/>
    <cellStyle name="Normal 3" xfId="7"/>
    <cellStyle name="Normal_gare wyalsadfenigagarini 2_SMSH2008-IIkv ." xfId="5"/>
    <cellStyle name="Percent" xfId="3" builtinId="5"/>
    <cellStyle name="Обычный 2" xfId="1"/>
    <cellStyle name="Обычный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4"/>
  <sheetViews>
    <sheetView topLeftCell="A25" zoomScaleSheetLayoutView="80" workbookViewId="0">
      <selection activeCell="G95" sqref="G95"/>
    </sheetView>
  </sheetViews>
  <sheetFormatPr defaultRowHeight="15" x14ac:dyDescent="0.25"/>
  <cols>
    <col min="1" max="1" width="3.7109375" style="28" customWidth="1"/>
    <col min="2" max="2" width="7.7109375" style="15" customWidth="1"/>
    <col min="3" max="3" width="40.7109375" style="4" customWidth="1"/>
    <col min="4" max="4" width="7.7109375" style="4" customWidth="1"/>
    <col min="5" max="7" width="8.7109375" style="4" customWidth="1"/>
    <col min="8" max="8" width="9.7109375" style="4" customWidth="1"/>
    <col min="9" max="9" width="8.7109375" style="4" customWidth="1"/>
    <col min="10" max="10" width="9.7109375" style="4" customWidth="1"/>
    <col min="11" max="11" width="8.7109375" style="4" customWidth="1"/>
    <col min="12" max="12" width="9.7109375" style="4" customWidth="1"/>
    <col min="13" max="13" width="10.7109375" style="4" customWidth="1"/>
    <col min="15" max="15" width="9.5703125" bestFit="1" customWidth="1"/>
  </cols>
  <sheetData>
    <row r="1" spans="1:13" x14ac:dyDescent="0.25">
      <c r="L1" s="76"/>
      <c r="M1" s="76"/>
    </row>
    <row r="2" spans="1:13" x14ac:dyDescent="0.2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6.5" x14ac:dyDescent="0.3">
      <c r="A3" s="78" t="s">
        <v>84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3" customFormat="1" ht="16.5" x14ac:dyDescent="0.3">
      <c r="A4" s="2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3" customFormat="1" ht="15.75" x14ac:dyDescent="0.3">
      <c r="A5" s="112"/>
      <c r="B5" s="112"/>
      <c r="C5" s="112"/>
      <c r="D5" s="30"/>
      <c r="E5" s="70"/>
      <c r="F5" s="106" t="s">
        <v>34</v>
      </c>
      <c r="G5" s="106"/>
      <c r="H5" s="106"/>
      <c r="I5" s="106"/>
      <c r="J5" s="106"/>
      <c r="K5" s="107">
        <f>M91</f>
        <v>0</v>
      </c>
      <c r="L5" s="107"/>
      <c r="M5" s="70" t="s">
        <v>13</v>
      </c>
    </row>
    <row r="6" spans="1:13" s="3" customFormat="1" ht="15.75" x14ac:dyDescent="0.3">
      <c r="A6" s="112"/>
      <c r="B6" s="112"/>
      <c r="C6" s="112"/>
      <c r="D6" s="30"/>
      <c r="E6" s="31"/>
      <c r="F6" s="106" t="s">
        <v>35</v>
      </c>
      <c r="G6" s="106"/>
      <c r="H6" s="106"/>
      <c r="I6" s="106"/>
      <c r="J6" s="106"/>
      <c r="K6" s="108">
        <f>J83</f>
        <v>0</v>
      </c>
      <c r="L6" s="108"/>
      <c r="M6" s="70" t="s">
        <v>13</v>
      </c>
    </row>
    <row r="7" spans="1:13" x14ac:dyDescent="0.25">
      <c r="A7" s="60"/>
      <c r="B7" s="60"/>
      <c r="C7" s="16"/>
      <c r="D7" s="60"/>
      <c r="E7" s="1"/>
      <c r="F7" s="1"/>
      <c r="G7" s="1"/>
      <c r="H7" s="1"/>
      <c r="I7" s="1"/>
      <c r="J7" s="1"/>
      <c r="K7" s="1"/>
      <c r="L7" s="1"/>
      <c r="M7" s="1"/>
    </row>
    <row r="8" spans="1:13" ht="33" customHeight="1" x14ac:dyDescent="0.25">
      <c r="A8" s="81" t="s">
        <v>0</v>
      </c>
      <c r="B8" s="81" t="s">
        <v>1</v>
      </c>
      <c r="C8" s="81" t="s">
        <v>2</v>
      </c>
      <c r="D8" s="81" t="s">
        <v>3</v>
      </c>
      <c r="E8" s="81" t="s">
        <v>22</v>
      </c>
      <c r="F8" s="81" t="s">
        <v>4</v>
      </c>
      <c r="G8" s="79" t="s">
        <v>5</v>
      </c>
      <c r="H8" s="79"/>
      <c r="I8" s="80" t="s">
        <v>6</v>
      </c>
      <c r="J8" s="80"/>
      <c r="K8" s="80" t="s">
        <v>7</v>
      </c>
      <c r="L8" s="80"/>
      <c r="M8" s="79" t="s">
        <v>8</v>
      </c>
    </row>
    <row r="9" spans="1:13" ht="27" x14ac:dyDescent="0.25">
      <c r="A9" s="81"/>
      <c r="B9" s="81"/>
      <c r="C9" s="81"/>
      <c r="D9" s="81"/>
      <c r="E9" s="81"/>
      <c r="F9" s="81"/>
      <c r="G9" s="23" t="s">
        <v>9</v>
      </c>
      <c r="H9" s="57" t="s">
        <v>8</v>
      </c>
      <c r="I9" s="58" t="s">
        <v>9</v>
      </c>
      <c r="J9" s="57" t="s">
        <v>8</v>
      </c>
      <c r="K9" s="58" t="s">
        <v>9</v>
      </c>
      <c r="L9" s="57" t="s">
        <v>8</v>
      </c>
      <c r="M9" s="79"/>
    </row>
    <row r="10" spans="1:13" x14ac:dyDescent="0.2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</row>
    <row r="11" spans="1:13" s="3" customFormat="1" x14ac:dyDescent="0.25">
      <c r="A11" s="62"/>
      <c r="B11" s="62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3" customFormat="1" ht="63" x14ac:dyDescent="0.25">
      <c r="A12" s="62"/>
      <c r="B12" s="62"/>
      <c r="C12" s="35" t="s">
        <v>85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3" customFormat="1" ht="27" x14ac:dyDescent="0.25">
      <c r="A13" s="62"/>
      <c r="B13" s="71"/>
      <c r="C13" s="59" t="s">
        <v>82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s="3" customFormat="1" ht="18" x14ac:dyDescent="0.25">
      <c r="A14" s="109">
        <v>1</v>
      </c>
      <c r="B14" s="109" t="s">
        <v>87</v>
      </c>
      <c r="C14" s="11" t="s">
        <v>86</v>
      </c>
      <c r="D14" s="14" t="s">
        <v>31</v>
      </c>
      <c r="E14" s="12"/>
      <c r="F14" s="13">
        <v>350</v>
      </c>
      <c r="G14" s="13"/>
      <c r="H14" s="13"/>
      <c r="I14" s="13"/>
      <c r="J14" s="13"/>
      <c r="K14" s="13"/>
      <c r="L14" s="13"/>
      <c r="M14" s="13"/>
    </row>
    <row r="15" spans="1:13" s="3" customFormat="1" ht="15.75" x14ac:dyDescent="0.25">
      <c r="A15" s="110"/>
      <c r="B15" s="110"/>
      <c r="C15" s="74" t="s">
        <v>88</v>
      </c>
      <c r="D15" s="75" t="s">
        <v>23</v>
      </c>
      <c r="E15" s="9">
        <f>1.5*0.7</f>
        <v>1.0499999999999998</v>
      </c>
      <c r="F15" s="39">
        <f>E15*F14</f>
        <v>367.49999999999994</v>
      </c>
      <c r="G15" s="40"/>
      <c r="H15" s="7"/>
      <c r="I15" s="7"/>
      <c r="J15" s="7"/>
      <c r="K15" s="7"/>
      <c r="L15" s="7"/>
      <c r="M15" s="7"/>
    </row>
    <row r="16" spans="1:13" s="3" customFormat="1" ht="54" x14ac:dyDescent="0.25">
      <c r="A16" s="109">
        <v>2</v>
      </c>
      <c r="B16" s="109" t="s">
        <v>79</v>
      </c>
      <c r="C16" s="11" t="s">
        <v>66</v>
      </c>
      <c r="D16" s="14" t="s">
        <v>33</v>
      </c>
      <c r="E16" s="12"/>
      <c r="F16" s="13">
        <v>1958</v>
      </c>
      <c r="G16" s="13"/>
      <c r="H16" s="13"/>
      <c r="I16" s="13"/>
      <c r="J16" s="13"/>
      <c r="K16" s="13"/>
      <c r="L16" s="13"/>
      <c r="M16" s="13"/>
    </row>
    <row r="17" spans="1:13" s="3" customFormat="1" x14ac:dyDescent="0.25">
      <c r="A17" s="110"/>
      <c r="B17" s="110"/>
      <c r="C17" s="6" t="s">
        <v>10</v>
      </c>
      <c r="D17" s="9" t="s">
        <v>23</v>
      </c>
      <c r="E17" s="9">
        <v>1.74</v>
      </c>
      <c r="F17" s="5">
        <f>F16*E17</f>
        <v>3406.92</v>
      </c>
      <c r="G17" s="7"/>
      <c r="H17" s="7"/>
      <c r="I17" s="8"/>
      <c r="J17" s="7"/>
      <c r="K17" s="7"/>
      <c r="L17" s="7"/>
      <c r="M17" s="7"/>
    </row>
    <row r="18" spans="1:13" s="3" customFormat="1" x14ac:dyDescent="0.25">
      <c r="A18" s="110"/>
      <c r="B18" s="110"/>
      <c r="C18" s="6" t="s">
        <v>44</v>
      </c>
      <c r="D18" s="9" t="s">
        <v>11</v>
      </c>
      <c r="E18" s="9">
        <v>2.3800000000000002E-3</v>
      </c>
      <c r="F18" s="5">
        <f>E18*F16</f>
        <v>4.6600400000000004</v>
      </c>
      <c r="G18" s="7"/>
      <c r="H18" s="7"/>
      <c r="I18" s="8"/>
      <c r="J18" s="7"/>
      <c r="K18" s="7"/>
      <c r="L18" s="7"/>
      <c r="M18" s="7"/>
    </row>
    <row r="19" spans="1:13" s="3" customFormat="1" ht="54" x14ac:dyDescent="0.25">
      <c r="A19" s="85">
        <v>3</v>
      </c>
      <c r="B19" s="86" t="s">
        <v>42</v>
      </c>
      <c r="C19" s="11" t="s">
        <v>67</v>
      </c>
      <c r="D19" s="14" t="s">
        <v>30</v>
      </c>
      <c r="E19" s="12"/>
      <c r="F19" s="13">
        <v>12675</v>
      </c>
      <c r="G19" s="13"/>
      <c r="H19" s="13"/>
      <c r="I19" s="13"/>
      <c r="J19" s="13"/>
      <c r="K19" s="13"/>
      <c r="L19" s="13"/>
      <c r="M19" s="13"/>
    </row>
    <row r="20" spans="1:13" s="3" customFormat="1" x14ac:dyDescent="0.25">
      <c r="A20" s="85"/>
      <c r="B20" s="86"/>
      <c r="C20" s="6" t="s">
        <v>10</v>
      </c>
      <c r="D20" s="9" t="s">
        <v>23</v>
      </c>
      <c r="E20" s="9">
        <v>1.6799999999999999E-2</v>
      </c>
      <c r="F20" s="5">
        <f>E20*F19</f>
        <v>212.94</v>
      </c>
      <c r="G20" s="7"/>
      <c r="H20" s="7"/>
      <c r="I20" s="8"/>
      <c r="J20" s="7"/>
      <c r="K20" s="7"/>
      <c r="L20" s="7"/>
      <c r="M20" s="7"/>
    </row>
    <row r="21" spans="1:13" s="3" customFormat="1" ht="29.25" x14ac:dyDescent="0.25">
      <c r="A21" s="85"/>
      <c r="B21" s="86"/>
      <c r="C21" s="6" t="s">
        <v>43</v>
      </c>
      <c r="D21" s="9" t="s">
        <v>11</v>
      </c>
      <c r="E21" s="9">
        <v>3.7600000000000001E-2</v>
      </c>
      <c r="F21" s="5">
        <f>E21*F19</f>
        <v>476.58000000000004</v>
      </c>
      <c r="G21" s="7"/>
      <c r="H21" s="7"/>
      <c r="I21" s="8"/>
      <c r="J21" s="7"/>
      <c r="K21" s="7"/>
      <c r="L21" s="7"/>
      <c r="M21" s="7"/>
    </row>
    <row r="22" spans="1:13" s="3" customFormat="1" x14ac:dyDescent="0.25">
      <c r="A22" s="85"/>
      <c r="B22" s="86"/>
      <c r="C22" s="6" t="s">
        <v>16</v>
      </c>
      <c r="D22" s="9" t="s">
        <v>24</v>
      </c>
      <c r="E22" s="9">
        <v>2.2399999999999998E-3</v>
      </c>
      <c r="F22" s="5">
        <f>E22*F19</f>
        <v>28.391999999999996</v>
      </c>
      <c r="G22" s="7"/>
      <c r="H22" s="7"/>
      <c r="I22" s="8"/>
      <c r="J22" s="7"/>
      <c r="K22" s="7"/>
      <c r="L22" s="7"/>
      <c r="M22" s="7"/>
    </row>
    <row r="23" spans="1:13" s="3" customFormat="1" ht="27" x14ac:dyDescent="0.25">
      <c r="A23" s="87">
        <v>4</v>
      </c>
      <c r="B23" s="90" t="s">
        <v>41</v>
      </c>
      <c r="C23" s="11" t="s">
        <v>55</v>
      </c>
      <c r="D23" s="14" t="s">
        <v>30</v>
      </c>
      <c r="E23" s="12"/>
      <c r="F23" s="13">
        <v>2580</v>
      </c>
      <c r="G23" s="13"/>
      <c r="H23" s="13"/>
      <c r="I23" s="13"/>
      <c r="J23" s="13"/>
      <c r="K23" s="13"/>
      <c r="L23" s="13"/>
      <c r="M23" s="13"/>
    </row>
    <row r="24" spans="1:13" s="3" customFormat="1" x14ac:dyDescent="0.25">
      <c r="A24" s="88"/>
      <c r="B24" s="91"/>
      <c r="C24" s="6" t="s">
        <v>45</v>
      </c>
      <c r="D24" s="9" t="s">
        <v>11</v>
      </c>
      <c r="E24" s="9">
        <v>1.43</v>
      </c>
      <c r="F24" s="5">
        <f>E24*F23</f>
        <v>3689.3999999999996</v>
      </c>
      <c r="G24" s="7"/>
      <c r="H24" s="7"/>
      <c r="I24" s="8"/>
      <c r="J24" s="7"/>
      <c r="K24" s="7"/>
      <c r="L24" s="7"/>
      <c r="M24" s="7"/>
    </row>
    <row r="25" spans="1:13" s="3" customFormat="1" x14ac:dyDescent="0.25">
      <c r="A25" s="89"/>
      <c r="B25" s="92"/>
      <c r="C25" s="6" t="s">
        <v>46</v>
      </c>
      <c r="D25" s="9" t="s">
        <v>11</v>
      </c>
      <c r="E25" s="9">
        <v>1.43</v>
      </c>
      <c r="F25" s="5">
        <f>E25*F23</f>
        <v>3689.3999999999996</v>
      </c>
      <c r="G25" s="7"/>
      <c r="H25" s="7"/>
      <c r="I25" s="8"/>
      <c r="J25" s="7"/>
      <c r="K25" s="7"/>
      <c r="L25" s="7"/>
      <c r="M25" s="7"/>
    </row>
    <row r="26" spans="1:13" s="3" customFormat="1" x14ac:dyDescent="0.25">
      <c r="A26" s="67"/>
      <c r="B26" s="68"/>
      <c r="C26" s="33" t="s">
        <v>48</v>
      </c>
      <c r="D26" s="9"/>
      <c r="E26" s="9"/>
      <c r="F26" s="5"/>
      <c r="G26" s="7"/>
      <c r="H26" s="27"/>
      <c r="I26" s="27"/>
      <c r="J26" s="27"/>
      <c r="K26" s="27"/>
      <c r="L26" s="27"/>
      <c r="M26" s="27"/>
    </row>
    <row r="27" spans="1:13" s="3" customFormat="1" x14ac:dyDescent="0.25">
      <c r="A27" s="34"/>
      <c r="B27" s="64"/>
      <c r="C27" s="6"/>
      <c r="D27" s="9"/>
      <c r="E27" s="9"/>
      <c r="F27" s="5"/>
      <c r="G27" s="7"/>
      <c r="H27" s="7"/>
      <c r="I27" s="8"/>
      <c r="J27" s="7"/>
      <c r="K27" s="7"/>
      <c r="L27" s="7"/>
      <c r="M27" s="7"/>
    </row>
    <row r="28" spans="1:13" s="3" customFormat="1" x14ac:dyDescent="0.25">
      <c r="A28" s="62"/>
      <c r="B28" s="62"/>
      <c r="C28" s="59" t="s">
        <v>70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3" customFormat="1" ht="40.5" x14ac:dyDescent="0.25">
      <c r="A29" s="85">
        <v>1</v>
      </c>
      <c r="B29" s="101" t="s">
        <v>40</v>
      </c>
      <c r="C29" s="11" t="s">
        <v>47</v>
      </c>
      <c r="D29" s="14" t="s">
        <v>31</v>
      </c>
      <c r="E29" s="12"/>
      <c r="F29" s="13">
        <v>252.45</v>
      </c>
      <c r="G29" s="13"/>
      <c r="H29" s="13"/>
      <c r="I29" s="13"/>
      <c r="J29" s="13"/>
      <c r="K29" s="13"/>
      <c r="L29" s="13"/>
      <c r="M29" s="13"/>
    </row>
    <row r="30" spans="1:13" s="3" customFormat="1" x14ac:dyDescent="0.25">
      <c r="A30" s="85"/>
      <c r="B30" s="102"/>
      <c r="C30" s="6" t="s">
        <v>10</v>
      </c>
      <c r="D30" s="9" t="s">
        <v>23</v>
      </c>
      <c r="E30" s="9">
        <v>2.1800000000000002</v>
      </c>
      <c r="F30" s="5">
        <f>E30*F29</f>
        <v>550.34100000000001</v>
      </c>
      <c r="G30" s="7"/>
      <c r="H30" s="7"/>
      <c r="I30" s="8"/>
      <c r="J30" s="7"/>
      <c r="K30" s="7"/>
      <c r="L30" s="7"/>
      <c r="M30" s="7"/>
    </row>
    <row r="31" spans="1:13" s="3" customFormat="1" x14ac:dyDescent="0.25">
      <c r="A31" s="85"/>
      <c r="B31" s="102"/>
      <c r="C31" s="6" t="s">
        <v>16</v>
      </c>
      <c r="D31" s="9" t="s">
        <v>24</v>
      </c>
      <c r="E31" s="9">
        <v>0.115</v>
      </c>
      <c r="F31" s="5">
        <f>E31*F29</f>
        <v>29.031749999999999</v>
      </c>
      <c r="G31" s="7"/>
      <c r="H31" s="7"/>
      <c r="I31" s="8"/>
      <c r="J31" s="7"/>
      <c r="K31" s="7"/>
      <c r="L31" s="7"/>
      <c r="M31" s="7"/>
    </row>
    <row r="32" spans="1:13" s="3" customFormat="1" ht="18" x14ac:dyDescent="0.25">
      <c r="A32" s="85"/>
      <c r="B32" s="102"/>
      <c r="C32" s="6" t="s">
        <v>39</v>
      </c>
      <c r="D32" s="9" t="s">
        <v>31</v>
      </c>
      <c r="E32" s="9">
        <v>1.39</v>
      </c>
      <c r="F32" s="5">
        <f>E32*F29</f>
        <v>350.90549999999996</v>
      </c>
      <c r="G32" s="7"/>
      <c r="H32" s="7"/>
      <c r="I32" s="8"/>
      <c r="J32" s="7"/>
      <c r="K32" s="7"/>
      <c r="L32" s="7"/>
      <c r="M32" s="7"/>
    </row>
    <row r="33" spans="1:15" s="3" customFormat="1" x14ac:dyDescent="0.25">
      <c r="A33" s="85"/>
      <c r="B33" s="72" t="s">
        <v>80</v>
      </c>
      <c r="C33" s="6" t="s">
        <v>54</v>
      </c>
      <c r="D33" s="9" t="s">
        <v>36</v>
      </c>
      <c r="E33" s="9">
        <v>1.55</v>
      </c>
      <c r="F33" s="5">
        <f>E33*F32</f>
        <v>543.90352499999995</v>
      </c>
      <c r="G33" s="7"/>
      <c r="H33" s="7"/>
      <c r="I33" s="8"/>
      <c r="J33" s="7"/>
      <c r="K33" s="7"/>
      <c r="L33" s="7"/>
      <c r="M33" s="7"/>
      <c r="O33" s="52"/>
    </row>
    <row r="34" spans="1:15" s="3" customFormat="1" ht="27" x14ac:dyDescent="0.25">
      <c r="A34" s="85">
        <v>2</v>
      </c>
      <c r="B34" s="99" t="s">
        <v>37</v>
      </c>
      <c r="C34" s="11" t="s">
        <v>68</v>
      </c>
      <c r="D34" s="14" t="s">
        <v>30</v>
      </c>
      <c r="E34" s="12"/>
      <c r="F34" s="13">
        <v>168.3</v>
      </c>
      <c r="G34" s="13"/>
      <c r="H34" s="13"/>
      <c r="I34" s="13"/>
      <c r="J34" s="13"/>
      <c r="K34" s="13"/>
      <c r="L34" s="13"/>
      <c r="M34" s="13"/>
    </row>
    <row r="35" spans="1:15" s="3" customFormat="1" x14ac:dyDescent="0.25">
      <c r="A35" s="85"/>
      <c r="B35" s="100"/>
      <c r="C35" s="6" t="s">
        <v>10</v>
      </c>
      <c r="D35" s="9" t="s">
        <v>23</v>
      </c>
      <c r="E35" s="9">
        <v>1.37</v>
      </c>
      <c r="F35" s="5">
        <f>F34*E35</f>
        <v>230.57100000000003</v>
      </c>
      <c r="G35" s="7"/>
      <c r="H35" s="7"/>
      <c r="I35" s="8"/>
      <c r="J35" s="7"/>
      <c r="K35" s="7"/>
      <c r="L35" s="7"/>
      <c r="M35" s="7"/>
    </row>
    <row r="36" spans="1:15" s="3" customFormat="1" x14ac:dyDescent="0.25">
      <c r="A36" s="85"/>
      <c r="B36" s="100"/>
      <c r="C36" s="6" t="s">
        <v>14</v>
      </c>
      <c r="D36" s="9" t="s">
        <v>11</v>
      </c>
      <c r="E36" s="9">
        <v>0.28299999999999997</v>
      </c>
      <c r="F36" s="5">
        <f>E36*F34</f>
        <v>47.628900000000002</v>
      </c>
      <c r="G36" s="7"/>
      <c r="H36" s="7"/>
      <c r="I36" s="8"/>
      <c r="J36" s="7"/>
      <c r="K36" s="7"/>
      <c r="L36" s="7"/>
      <c r="M36" s="7"/>
    </row>
    <row r="37" spans="1:15" s="3" customFormat="1" ht="15.75" x14ac:dyDescent="0.25">
      <c r="A37" s="85"/>
      <c r="B37" s="100"/>
      <c r="C37" s="6" t="s">
        <v>69</v>
      </c>
      <c r="D37" s="9" t="s">
        <v>15</v>
      </c>
      <c r="E37" s="9">
        <v>1.02</v>
      </c>
      <c r="F37" s="5">
        <f>E37*F34</f>
        <v>171.66600000000003</v>
      </c>
      <c r="G37" s="7"/>
      <c r="H37" s="7"/>
      <c r="I37" s="8"/>
      <c r="J37" s="7"/>
      <c r="K37" s="7"/>
      <c r="L37" s="7"/>
      <c r="M37" s="7"/>
    </row>
    <row r="38" spans="1:15" s="3" customFormat="1" x14ac:dyDescent="0.25">
      <c r="A38" s="85"/>
      <c r="B38" s="72" t="s">
        <v>80</v>
      </c>
      <c r="C38" s="6" t="s">
        <v>83</v>
      </c>
      <c r="D38" s="9" t="s">
        <v>36</v>
      </c>
      <c r="E38" s="9">
        <v>2.35</v>
      </c>
      <c r="F38" s="5">
        <f>E38*F37</f>
        <v>403.41510000000005</v>
      </c>
      <c r="G38" s="7"/>
      <c r="H38" s="7"/>
      <c r="I38" s="8"/>
      <c r="J38" s="7"/>
      <c r="K38" s="7"/>
      <c r="L38" s="7"/>
      <c r="M38" s="7"/>
    </row>
    <row r="39" spans="1:15" s="3" customFormat="1" ht="67.5" x14ac:dyDescent="0.25">
      <c r="A39" s="93">
        <v>3</v>
      </c>
      <c r="B39" s="96" t="s">
        <v>28</v>
      </c>
      <c r="C39" s="11" t="s">
        <v>62</v>
      </c>
      <c r="D39" s="14" t="s">
        <v>30</v>
      </c>
      <c r="E39" s="12"/>
      <c r="F39" s="13">
        <v>3518.45</v>
      </c>
      <c r="G39" s="13"/>
      <c r="H39" s="13"/>
      <c r="I39" s="13"/>
      <c r="J39" s="13"/>
      <c r="K39" s="13"/>
      <c r="L39" s="13"/>
      <c r="M39" s="13"/>
      <c r="O39" s="52"/>
    </row>
    <row r="40" spans="1:15" s="3" customFormat="1" x14ac:dyDescent="0.25">
      <c r="A40" s="94"/>
      <c r="B40" s="97"/>
      <c r="C40" s="6" t="s">
        <v>10</v>
      </c>
      <c r="D40" s="9" t="s">
        <v>23</v>
      </c>
      <c r="E40" s="9">
        <v>3.19</v>
      </c>
      <c r="F40" s="5">
        <f>F39*E40</f>
        <v>11223.8555</v>
      </c>
      <c r="G40" s="7"/>
      <c r="H40" s="7"/>
      <c r="I40" s="8"/>
      <c r="J40" s="7"/>
      <c r="K40" s="7"/>
      <c r="L40" s="7"/>
      <c r="M40" s="7"/>
    </row>
    <row r="41" spans="1:15" s="3" customFormat="1" x14ac:dyDescent="0.25">
      <c r="A41" s="94"/>
      <c r="B41" s="97"/>
      <c r="C41" s="6" t="s">
        <v>14</v>
      </c>
      <c r="D41" s="9" t="s">
        <v>24</v>
      </c>
      <c r="E41" s="9">
        <v>0.83799999999999997</v>
      </c>
      <c r="F41" s="5">
        <f>E41*F39</f>
        <v>2948.4610999999995</v>
      </c>
      <c r="G41" s="7"/>
      <c r="H41" s="7"/>
      <c r="I41" s="8"/>
      <c r="J41" s="7"/>
      <c r="K41" s="7"/>
      <c r="L41" s="7"/>
      <c r="M41" s="7"/>
    </row>
    <row r="42" spans="1:15" s="3" customFormat="1" ht="15.75" x14ac:dyDescent="0.25">
      <c r="A42" s="94"/>
      <c r="B42" s="97"/>
      <c r="C42" s="6" t="s">
        <v>38</v>
      </c>
      <c r="D42" s="9" t="s">
        <v>15</v>
      </c>
      <c r="E42" s="9">
        <v>1.02</v>
      </c>
      <c r="F42" s="5">
        <f>E42*F39</f>
        <v>3588.819</v>
      </c>
      <c r="G42" s="7"/>
      <c r="H42" s="7"/>
      <c r="I42" s="8"/>
      <c r="J42" s="7"/>
      <c r="K42" s="7"/>
      <c r="L42" s="7"/>
      <c r="M42" s="7"/>
    </row>
    <row r="43" spans="1:15" s="3" customFormat="1" x14ac:dyDescent="0.25">
      <c r="A43" s="94"/>
      <c r="B43" s="72" t="s">
        <v>80</v>
      </c>
      <c r="C43" s="6" t="s">
        <v>52</v>
      </c>
      <c r="D43" s="9" t="s">
        <v>36</v>
      </c>
      <c r="E43" s="9">
        <v>2.35</v>
      </c>
      <c r="F43" s="5">
        <f>E43*F39</f>
        <v>8268.3575000000001</v>
      </c>
      <c r="G43" s="7"/>
      <c r="H43" s="7"/>
      <c r="I43" s="8"/>
      <c r="J43" s="7"/>
      <c r="K43" s="7"/>
      <c r="L43" s="7"/>
      <c r="M43" s="7"/>
    </row>
    <row r="44" spans="1:15" s="3" customFormat="1" ht="15.75" x14ac:dyDescent="0.25">
      <c r="A44" s="94"/>
      <c r="B44" s="97"/>
      <c r="C44" s="6" t="s">
        <v>20</v>
      </c>
      <c r="D44" s="9" t="s">
        <v>21</v>
      </c>
      <c r="E44" s="9">
        <v>2.1100000000000001E-2</v>
      </c>
      <c r="F44" s="5">
        <f>E44*F39</f>
        <v>74.239294999999998</v>
      </c>
      <c r="G44" s="7"/>
      <c r="H44" s="7"/>
      <c r="I44" s="8"/>
      <c r="J44" s="7"/>
      <c r="K44" s="7"/>
      <c r="L44" s="7"/>
      <c r="M44" s="7"/>
    </row>
    <row r="45" spans="1:15" s="3" customFormat="1" ht="15.75" x14ac:dyDescent="0.25">
      <c r="A45" s="94"/>
      <c r="B45" s="98"/>
      <c r="C45" s="6" t="s">
        <v>25</v>
      </c>
      <c r="D45" s="9" t="s">
        <v>15</v>
      </c>
      <c r="E45" s="9">
        <v>1.5900000000000001E-2</v>
      </c>
      <c r="F45" s="5">
        <f>E45*F39</f>
        <v>55.943355000000004</v>
      </c>
      <c r="G45" s="7"/>
      <c r="H45" s="7"/>
      <c r="I45" s="8"/>
      <c r="J45" s="7"/>
      <c r="K45" s="7"/>
      <c r="L45" s="7"/>
      <c r="M45" s="7"/>
    </row>
    <row r="46" spans="1:15" s="3" customFormat="1" ht="27" x14ac:dyDescent="0.25">
      <c r="A46" s="94"/>
      <c r="B46" s="50" t="s">
        <v>78</v>
      </c>
      <c r="C46" s="6" t="s">
        <v>50</v>
      </c>
      <c r="D46" s="9" t="s">
        <v>51</v>
      </c>
      <c r="E46" s="9"/>
      <c r="F46" s="5">
        <v>315</v>
      </c>
      <c r="G46" s="7"/>
      <c r="H46" s="7"/>
      <c r="I46" s="8"/>
      <c r="J46" s="7"/>
      <c r="K46" s="7"/>
      <c r="L46" s="7"/>
      <c r="M46" s="7"/>
    </row>
    <row r="47" spans="1:15" s="3" customFormat="1" x14ac:dyDescent="0.25">
      <c r="A47" s="95"/>
      <c r="B47" s="51"/>
      <c r="C47" s="6" t="s">
        <v>12</v>
      </c>
      <c r="D47" s="9" t="s">
        <v>24</v>
      </c>
      <c r="E47" s="9">
        <v>0.439</v>
      </c>
      <c r="F47" s="5">
        <f>E47*F39</f>
        <v>1544.5995499999999</v>
      </c>
      <c r="G47" s="7"/>
      <c r="H47" s="7"/>
      <c r="I47" s="8"/>
      <c r="J47" s="7"/>
      <c r="K47" s="7"/>
      <c r="L47" s="7"/>
      <c r="M47" s="7"/>
    </row>
    <row r="48" spans="1:15" s="3" customFormat="1" x14ac:dyDescent="0.25">
      <c r="A48" s="93">
        <v>4</v>
      </c>
      <c r="B48" s="111" t="s">
        <v>27</v>
      </c>
      <c r="C48" s="11" t="s">
        <v>63</v>
      </c>
      <c r="D48" s="14" t="s">
        <v>36</v>
      </c>
      <c r="E48" s="12"/>
      <c r="F48" s="13">
        <v>9.9600000000000009</v>
      </c>
      <c r="G48" s="13"/>
      <c r="H48" s="13"/>
      <c r="I48" s="13"/>
      <c r="J48" s="13"/>
      <c r="K48" s="13"/>
      <c r="L48" s="13"/>
      <c r="M48" s="13"/>
    </row>
    <row r="49" spans="1:13" s="3" customFormat="1" x14ac:dyDescent="0.25">
      <c r="A49" s="94"/>
      <c r="B49" s="111"/>
      <c r="C49" s="6" t="s">
        <v>10</v>
      </c>
      <c r="D49" s="9" t="s">
        <v>23</v>
      </c>
      <c r="E49" s="9">
        <v>24.4</v>
      </c>
      <c r="F49" s="5">
        <f>F48*E49</f>
        <v>243.024</v>
      </c>
      <c r="G49" s="7"/>
      <c r="H49" s="7"/>
      <c r="I49" s="8"/>
      <c r="J49" s="7"/>
      <c r="K49" s="7"/>
      <c r="L49" s="7"/>
      <c r="M49" s="7"/>
    </row>
    <row r="50" spans="1:13" s="3" customFormat="1" x14ac:dyDescent="0.25">
      <c r="A50" s="94"/>
      <c r="B50" s="111"/>
      <c r="C50" s="6" t="s">
        <v>29</v>
      </c>
      <c r="D50" s="9" t="s">
        <v>36</v>
      </c>
      <c r="E50" s="9">
        <v>1</v>
      </c>
      <c r="F50" s="5">
        <f>E50*F48</f>
        <v>9.9600000000000009</v>
      </c>
      <c r="G50" s="7"/>
      <c r="H50" s="7"/>
      <c r="I50" s="8"/>
      <c r="J50" s="7"/>
      <c r="K50" s="7"/>
      <c r="L50" s="7"/>
      <c r="M50" s="7"/>
    </row>
    <row r="51" spans="1:13" s="3" customFormat="1" x14ac:dyDescent="0.25">
      <c r="A51" s="95"/>
      <c r="B51" s="72" t="s">
        <v>80</v>
      </c>
      <c r="C51" s="6" t="s">
        <v>53</v>
      </c>
      <c r="D51" s="9" t="s">
        <v>36</v>
      </c>
      <c r="E51" s="9">
        <v>1</v>
      </c>
      <c r="F51" s="5">
        <f>E51*F50</f>
        <v>9.9600000000000009</v>
      </c>
      <c r="G51" s="7"/>
      <c r="H51" s="7"/>
      <c r="I51" s="8"/>
      <c r="J51" s="7"/>
      <c r="K51" s="7"/>
      <c r="L51" s="7"/>
      <c r="M51" s="7"/>
    </row>
    <row r="52" spans="1:13" s="3" customFormat="1" ht="27" x14ac:dyDescent="0.25">
      <c r="A52" s="83">
        <v>5</v>
      </c>
      <c r="B52" s="84" t="s">
        <v>56</v>
      </c>
      <c r="C52" s="11" t="s">
        <v>59</v>
      </c>
      <c r="D52" s="14" t="s">
        <v>57</v>
      </c>
      <c r="E52" s="12"/>
      <c r="F52" s="13">
        <v>2580.36</v>
      </c>
      <c r="G52" s="13"/>
      <c r="H52" s="13"/>
      <c r="I52" s="13"/>
      <c r="J52" s="13"/>
      <c r="K52" s="13"/>
      <c r="L52" s="13"/>
      <c r="M52" s="13"/>
    </row>
    <row r="53" spans="1:13" s="3" customFormat="1" x14ac:dyDescent="0.25">
      <c r="A53" s="83"/>
      <c r="B53" s="84"/>
      <c r="C53" s="36" t="s">
        <v>10</v>
      </c>
      <c r="D53" s="62" t="s">
        <v>23</v>
      </c>
      <c r="E53" s="62">
        <v>0.56399999999999995</v>
      </c>
      <c r="F53" s="5">
        <f>F52*E53</f>
        <v>1455.32304</v>
      </c>
      <c r="G53" s="37"/>
      <c r="H53" s="37"/>
      <c r="I53" s="38"/>
      <c r="J53" s="37"/>
      <c r="K53" s="37"/>
      <c r="L53" s="37"/>
      <c r="M53" s="37"/>
    </row>
    <row r="54" spans="1:13" s="3" customFormat="1" x14ac:dyDescent="0.25">
      <c r="A54" s="83"/>
      <c r="B54" s="84"/>
      <c r="C54" s="36" t="s">
        <v>16</v>
      </c>
      <c r="D54" s="62" t="s">
        <v>24</v>
      </c>
      <c r="E54" s="62">
        <v>4.0899999999999999E-2</v>
      </c>
      <c r="F54" s="5">
        <f>F52*E54</f>
        <v>105.53672400000001</v>
      </c>
      <c r="G54" s="37"/>
      <c r="H54" s="37"/>
      <c r="I54" s="38"/>
      <c r="J54" s="37"/>
      <c r="K54" s="37"/>
      <c r="L54" s="37"/>
      <c r="M54" s="37"/>
    </row>
    <row r="55" spans="1:13" s="3" customFormat="1" x14ac:dyDescent="0.25">
      <c r="A55" s="83"/>
      <c r="B55" s="84"/>
      <c r="C55" s="36" t="s">
        <v>58</v>
      </c>
      <c r="D55" s="62" t="s">
        <v>36</v>
      </c>
      <c r="E55" s="62">
        <v>4.4999999999999997E-3</v>
      </c>
      <c r="F55" s="5">
        <f>F52*E55</f>
        <v>11.61162</v>
      </c>
      <c r="G55" s="37"/>
      <c r="H55" s="37"/>
      <c r="I55" s="38"/>
      <c r="J55" s="37"/>
      <c r="K55" s="37"/>
      <c r="L55" s="37"/>
      <c r="M55" s="37"/>
    </row>
    <row r="56" spans="1:13" s="3" customFormat="1" x14ac:dyDescent="0.25">
      <c r="A56" s="83"/>
      <c r="B56" s="84"/>
      <c r="C56" s="36" t="s">
        <v>12</v>
      </c>
      <c r="D56" s="62" t="s">
        <v>24</v>
      </c>
      <c r="E56" s="62">
        <v>0.26500000000000001</v>
      </c>
      <c r="F56" s="5">
        <f>E56*F52</f>
        <v>683.79540000000009</v>
      </c>
      <c r="G56" s="37"/>
      <c r="H56" s="37"/>
      <c r="I56" s="38"/>
      <c r="J56" s="37"/>
      <c r="K56" s="37"/>
      <c r="L56" s="37"/>
      <c r="M56" s="37"/>
    </row>
    <row r="57" spans="1:13" s="3" customFormat="1" ht="54" x14ac:dyDescent="0.25">
      <c r="A57" s="103">
        <v>6</v>
      </c>
      <c r="B57" s="86" t="s">
        <v>60</v>
      </c>
      <c r="C57" s="11" t="s">
        <v>81</v>
      </c>
      <c r="D57" s="14" t="s">
        <v>33</v>
      </c>
      <c r="E57" s="12"/>
      <c r="F57" s="13">
        <f>F16+F19+4500</f>
        <v>19133</v>
      </c>
      <c r="G57" s="13"/>
      <c r="H57" s="13"/>
      <c r="I57" s="13"/>
      <c r="J57" s="13"/>
      <c r="K57" s="13"/>
      <c r="L57" s="13"/>
      <c r="M57" s="13"/>
    </row>
    <row r="58" spans="1:13" s="3" customFormat="1" x14ac:dyDescent="0.25">
      <c r="A58" s="104"/>
      <c r="B58" s="86"/>
      <c r="C58" s="36" t="s">
        <v>61</v>
      </c>
      <c r="D58" s="62" t="s">
        <v>11</v>
      </c>
      <c r="E58" s="62">
        <v>9.2099999999999994E-3</v>
      </c>
      <c r="F58" s="5">
        <f>F57*E58</f>
        <v>176.21492999999998</v>
      </c>
      <c r="G58" s="37"/>
      <c r="H58" s="37"/>
      <c r="I58" s="38"/>
      <c r="J58" s="37"/>
      <c r="K58" s="37"/>
      <c r="L58" s="37"/>
      <c r="M58" s="37"/>
    </row>
    <row r="59" spans="1:13" ht="25.5" x14ac:dyDescent="0.25">
      <c r="A59" s="105"/>
      <c r="B59" s="64" t="s">
        <v>74</v>
      </c>
      <c r="C59" s="36" t="s">
        <v>75</v>
      </c>
      <c r="D59" s="62" t="s">
        <v>11</v>
      </c>
      <c r="E59" s="62">
        <v>1</v>
      </c>
      <c r="F59" s="5">
        <f>E59*F57</f>
        <v>19133</v>
      </c>
      <c r="G59" s="37"/>
      <c r="H59" s="37"/>
      <c r="I59" s="38"/>
      <c r="J59" s="37"/>
      <c r="K59" s="37"/>
      <c r="L59" s="37"/>
      <c r="M59" s="37"/>
    </row>
    <row r="60" spans="1:13" ht="40.5" x14ac:dyDescent="0.25">
      <c r="A60" s="83">
        <v>7</v>
      </c>
      <c r="B60" s="90" t="s">
        <v>60</v>
      </c>
      <c r="C60" s="11" t="s">
        <v>65</v>
      </c>
      <c r="D60" s="14" t="s">
        <v>33</v>
      </c>
      <c r="E60" s="12"/>
      <c r="F60" s="13">
        <v>2547.75</v>
      </c>
      <c r="G60" s="13"/>
      <c r="H60" s="13"/>
      <c r="I60" s="13"/>
      <c r="J60" s="13"/>
      <c r="K60" s="13"/>
      <c r="L60" s="13"/>
      <c r="M60" s="13"/>
    </row>
    <row r="61" spans="1:13" x14ac:dyDescent="0.25">
      <c r="A61" s="83"/>
      <c r="B61" s="91"/>
      <c r="C61" s="36" t="s">
        <v>61</v>
      </c>
      <c r="D61" s="62" t="s">
        <v>11</v>
      </c>
      <c r="E61" s="62">
        <v>9.2099999999999994E-3</v>
      </c>
      <c r="F61" s="5">
        <f>F60*E61</f>
        <v>23.4647775</v>
      </c>
      <c r="G61" s="37"/>
      <c r="H61" s="37"/>
      <c r="I61" s="38"/>
      <c r="J61" s="37"/>
      <c r="K61" s="37"/>
      <c r="L61" s="37"/>
      <c r="M61" s="37"/>
    </row>
    <row r="62" spans="1:13" ht="20.25" x14ac:dyDescent="0.25">
      <c r="A62" s="83"/>
      <c r="B62" s="72" t="s">
        <v>80</v>
      </c>
      <c r="C62" s="36" t="s">
        <v>64</v>
      </c>
      <c r="D62" s="62" t="s">
        <v>32</v>
      </c>
      <c r="E62" s="62">
        <v>1.21</v>
      </c>
      <c r="F62" s="5">
        <f>E62*F60</f>
        <v>3082.7774999999997</v>
      </c>
      <c r="G62" s="37"/>
      <c r="H62" s="37"/>
      <c r="I62" s="38"/>
      <c r="J62" s="37"/>
      <c r="K62" s="37"/>
      <c r="L62" s="37"/>
      <c r="M62" s="37"/>
    </row>
    <row r="63" spans="1:13" x14ac:dyDescent="0.25">
      <c r="A63" s="67"/>
      <c r="B63" s="68"/>
      <c r="C63" s="33" t="s">
        <v>49</v>
      </c>
      <c r="D63" s="9"/>
      <c r="E63" s="9"/>
      <c r="F63" s="5"/>
      <c r="G63" s="7"/>
      <c r="H63" s="27"/>
      <c r="I63" s="27"/>
      <c r="J63" s="27"/>
      <c r="K63" s="27"/>
      <c r="L63" s="27"/>
      <c r="M63" s="27"/>
    </row>
    <row r="64" spans="1:13" x14ac:dyDescent="0.25">
      <c r="A64" s="67"/>
      <c r="B64" s="68"/>
      <c r="C64" s="33"/>
      <c r="D64" s="9"/>
      <c r="E64" s="9"/>
      <c r="F64" s="5"/>
      <c r="G64" s="7"/>
      <c r="H64" s="27"/>
      <c r="I64" s="27"/>
      <c r="J64" s="27"/>
      <c r="K64" s="27"/>
      <c r="L64" s="27"/>
      <c r="M64" s="27"/>
    </row>
    <row r="65" spans="1:13" s="3" customFormat="1" x14ac:dyDescent="0.25">
      <c r="A65" s="67"/>
      <c r="B65" s="68"/>
      <c r="C65" s="33"/>
      <c r="D65" s="9"/>
      <c r="E65" s="9"/>
      <c r="F65" s="5"/>
      <c r="G65" s="7"/>
      <c r="H65" s="27"/>
      <c r="I65" s="27"/>
      <c r="J65" s="27"/>
      <c r="K65" s="27"/>
      <c r="L65" s="27"/>
      <c r="M65" s="27"/>
    </row>
    <row r="66" spans="1:13" s="3" customFormat="1" ht="27" x14ac:dyDescent="0.25">
      <c r="A66" s="62"/>
      <c r="B66" s="62"/>
      <c r="C66" s="59" t="s">
        <v>89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s="3" customFormat="1" ht="27" x14ac:dyDescent="0.25">
      <c r="A67" s="93">
        <v>1</v>
      </c>
      <c r="B67" s="111" t="s">
        <v>27</v>
      </c>
      <c r="C67" s="11" t="s">
        <v>90</v>
      </c>
      <c r="D67" s="14" t="s">
        <v>36</v>
      </c>
      <c r="E67" s="12"/>
      <c r="F67" s="13">
        <v>15.581</v>
      </c>
      <c r="G67" s="13"/>
      <c r="H67" s="13"/>
      <c r="I67" s="13"/>
      <c r="J67" s="13"/>
      <c r="K67" s="13"/>
      <c r="L67" s="13"/>
      <c r="M67" s="13"/>
    </row>
    <row r="68" spans="1:13" s="3" customFormat="1" x14ac:dyDescent="0.25">
      <c r="A68" s="94"/>
      <c r="B68" s="111"/>
      <c r="C68" s="6" t="s">
        <v>10</v>
      </c>
      <c r="D68" s="9" t="s">
        <v>23</v>
      </c>
      <c r="E68" s="9">
        <v>24.4</v>
      </c>
      <c r="F68" s="5">
        <f>F67*E68</f>
        <v>380.17639999999994</v>
      </c>
      <c r="G68" s="7"/>
      <c r="H68" s="7"/>
      <c r="I68" s="8"/>
      <c r="J68" s="7"/>
      <c r="K68" s="7"/>
      <c r="L68" s="7"/>
      <c r="M68" s="7"/>
    </row>
    <row r="69" spans="1:13" s="3" customFormat="1" x14ac:dyDescent="0.25">
      <c r="A69" s="94"/>
      <c r="B69" s="111"/>
      <c r="C69" s="6" t="s">
        <v>29</v>
      </c>
      <c r="D69" s="9" t="s">
        <v>36</v>
      </c>
      <c r="E69" s="9">
        <v>1</v>
      </c>
      <c r="F69" s="5">
        <f>E69*F67</f>
        <v>15.581</v>
      </c>
      <c r="G69" s="7"/>
      <c r="H69" s="7"/>
      <c r="I69" s="8"/>
      <c r="J69" s="7"/>
      <c r="K69" s="7"/>
      <c r="L69" s="7"/>
      <c r="M69" s="7"/>
    </row>
    <row r="70" spans="1:13" s="3" customFormat="1" x14ac:dyDescent="0.25">
      <c r="A70" s="95"/>
      <c r="B70" s="72" t="s">
        <v>80</v>
      </c>
      <c r="C70" s="6" t="s">
        <v>53</v>
      </c>
      <c r="D70" s="9" t="s">
        <v>36</v>
      </c>
      <c r="E70" s="9">
        <v>1</v>
      </c>
      <c r="F70" s="5">
        <f>E70*F69</f>
        <v>15.581</v>
      </c>
      <c r="G70" s="7"/>
      <c r="H70" s="7"/>
      <c r="I70" s="8"/>
      <c r="J70" s="7"/>
      <c r="K70" s="7"/>
      <c r="L70" s="7"/>
      <c r="M70" s="7"/>
    </row>
    <row r="71" spans="1:13" s="3" customFormat="1" ht="40.5" x14ac:dyDescent="0.25">
      <c r="A71" s="93">
        <v>2</v>
      </c>
      <c r="B71" s="96" t="s">
        <v>91</v>
      </c>
      <c r="C71" s="11" t="s">
        <v>92</v>
      </c>
      <c r="D71" s="14" t="s">
        <v>30</v>
      </c>
      <c r="E71" s="12"/>
      <c r="F71" s="13">
        <v>62.4</v>
      </c>
      <c r="G71" s="13"/>
      <c r="H71" s="13"/>
      <c r="I71" s="13"/>
      <c r="J71" s="13"/>
      <c r="K71" s="13"/>
      <c r="L71" s="13"/>
      <c r="M71" s="13"/>
    </row>
    <row r="72" spans="1:13" s="3" customFormat="1" x14ac:dyDescent="0.25">
      <c r="A72" s="94"/>
      <c r="B72" s="97"/>
      <c r="C72" s="6" t="s">
        <v>10</v>
      </c>
      <c r="D72" s="9" t="s">
        <v>23</v>
      </c>
      <c r="E72" s="9">
        <v>8.82</v>
      </c>
      <c r="F72" s="5">
        <f>F71*E72</f>
        <v>550.36800000000005</v>
      </c>
      <c r="G72" s="7"/>
      <c r="H72" s="7"/>
      <c r="I72" s="8"/>
      <c r="J72" s="7"/>
      <c r="K72" s="7"/>
      <c r="L72" s="7"/>
      <c r="M72" s="7"/>
    </row>
    <row r="73" spans="1:13" s="3" customFormat="1" x14ac:dyDescent="0.25">
      <c r="A73" s="94"/>
      <c r="B73" s="97"/>
      <c r="C73" s="6" t="s">
        <v>14</v>
      </c>
      <c r="D73" s="9" t="s">
        <v>24</v>
      </c>
      <c r="E73" s="9">
        <v>1.24</v>
      </c>
      <c r="F73" s="5">
        <f>E73*F71</f>
        <v>77.376000000000005</v>
      </c>
      <c r="G73" s="7"/>
      <c r="H73" s="7"/>
      <c r="I73" s="8"/>
      <c r="J73" s="7"/>
      <c r="K73" s="7"/>
      <c r="L73" s="7"/>
      <c r="M73" s="7"/>
    </row>
    <row r="74" spans="1:13" s="3" customFormat="1" ht="15.75" x14ac:dyDescent="0.25">
      <c r="A74" s="94"/>
      <c r="B74" s="97"/>
      <c r="C74" s="6" t="s">
        <v>38</v>
      </c>
      <c r="D74" s="9" t="s">
        <v>15</v>
      </c>
      <c r="E74" s="9">
        <v>1.0149999999999999</v>
      </c>
      <c r="F74" s="5">
        <f>E74*F71</f>
        <v>63.335999999999991</v>
      </c>
      <c r="G74" s="7"/>
      <c r="H74" s="7"/>
      <c r="I74" s="8"/>
      <c r="J74" s="7"/>
      <c r="K74" s="7"/>
      <c r="L74" s="7"/>
      <c r="M74" s="7"/>
    </row>
    <row r="75" spans="1:13" s="3" customFormat="1" x14ac:dyDescent="0.25">
      <c r="A75" s="94"/>
      <c r="B75" s="72" t="s">
        <v>80</v>
      </c>
      <c r="C75" s="6" t="s">
        <v>52</v>
      </c>
      <c r="D75" s="9" t="s">
        <v>36</v>
      </c>
      <c r="E75" s="9">
        <v>2.35</v>
      </c>
      <c r="F75" s="5">
        <f>E75*F71</f>
        <v>146.64000000000001</v>
      </c>
      <c r="G75" s="7"/>
      <c r="H75" s="7"/>
      <c r="I75" s="8"/>
      <c r="J75" s="7"/>
      <c r="K75" s="7"/>
      <c r="L75" s="7"/>
      <c r="M75" s="7"/>
    </row>
    <row r="76" spans="1:13" s="3" customFormat="1" ht="15.75" x14ac:dyDescent="0.25">
      <c r="A76" s="94"/>
      <c r="B76" s="96"/>
      <c r="C76" s="6" t="s">
        <v>20</v>
      </c>
      <c r="D76" s="9" t="s">
        <v>21</v>
      </c>
      <c r="E76" s="9">
        <v>1.84</v>
      </c>
      <c r="F76" s="5">
        <f>E76*F71</f>
        <v>114.816</v>
      </c>
      <c r="G76" s="7"/>
      <c r="H76" s="7"/>
      <c r="I76" s="8"/>
      <c r="J76" s="7"/>
      <c r="K76" s="7"/>
      <c r="L76" s="7"/>
      <c r="M76" s="7"/>
    </row>
    <row r="77" spans="1:13" ht="15.75" x14ac:dyDescent="0.25">
      <c r="A77" s="94"/>
      <c r="B77" s="97"/>
      <c r="C77" s="6" t="s">
        <v>25</v>
      </c>
      <c r="D77" s="9" t="s">
        <v>15</v>
      </c>
      <c r="E77" s="9">
        <v>5.1700000000000003E-2</v>
      </c>
      <c r="F77" s="5">
        <f>E77*F71</f>
        <v>3.2260800000000001</v>
      </c>
      <c r="G77" s="7"/>
      <c r="H77" s="7"/>
      <c r="I77" s="8"/>
      <c r="J77" s="7"/>
      <c r="K77" s="7"/>
      <c r="L77" s="7"/>
      <c r="M77" s="7"/>
    </row>
    <row r="78" spans="1:13" x14ac:dyDescent="0.25">
      <c r="A78" s="94"/>
      <c r="B78" s="97"/>
      <c r="C78" s="6" t="s">
        <v>93</v>
      </c>
      <c r="D78" s="9" t="s">
        <v>36</v>
      </c>
      <c r="E78" s="9">
        <v>1.2999999999999999E-3</v>
      </c>
      <c r="F78" s="5">
        <f>E78*F71</f>
        <v>8.1119999999999998E-2</v>
      </c>
      <c r="G78" s="7"/>
      <c r="H78" s="7"/>
      <c r="I78" s="8"/>
      <c r="J78" s="7"/>
      <c r="K78" s="7"/>
      <c r="L78" s="7"/>
      <c r="M78" s="7"/>
    </row>
    <row r="79" spans="1:13" x14ac:dyDescent="0.25">
      <c r="A79" s="95"/>
      <c r="B79" s="98"/>
      <c r="C79" s="6" t="s">
        <v>12</v>
      </c>
      <c r="D79" s="9" t="s">
        <v>24</v>
      </c>
      <c r="E79" s="9">
        <v>0.53</v>
      </c>
      <c r="F79" s="5">
        <f>E79*F71</f>
        <v>33.072000000000003</v>
      </c>
      <c r="G79" s="7"/>
      <c r="H79" s="7"/>
      <c r="I79" s="8"/>
      <c r="J79" s="7"/>
      <c r="K79" s="7"/>
      <c r="L79" s="7"/>
      <c r="M79" s="7"/>
    </row>
    <row r="80" spans="1:13" x14ac:dyDescent="0.25">
      <c r="A80" s="67"/>
      <c r="B80" s="68"/>
      <c r="C80" s="33" t="s">
        <v>94</v>
      </c>
      <c r="D80" s="9"/>
      <c r="E80" s="9"/>
      <c r="F80" s="5"/>
      <c r="G80" s="7"/>
      <c r="H80" s="27"/>
      <c r="I80" s="27"/>
      <c r="J80" s="27"/>
      <c r="K80" s="27"/>
      <c r="L80" s="27"/>
      <c r="M80" s="27"/>
    </row>
    <row r="81" spans="1:13" x14ac:dyDescent="0.25">
      <c r="A81" s="67"/>
      <c r="B81" s="68"/>
      <c r="C81" s="33"/>
      <c r="D81" s="9"/>
      <c r="E81" s="9"/>
      <c r="F81" s="5"/>
      <c r="G81" s="7"/>
      <c r="H81" s="27"/>
      <c r="I81" s="27"/>
      <c r="J81" s="27"/>
      <c r="K81" s="27"/>
      <c r="L81" s="27"/>
      <c r="M81" s="27"/>
    </row>
    <row r="82" spans="1:13" x14ac:dyDescent="0.25">
      <c r="A82" s="67"/>
      <c r="B82" s="68"/>
      <c r="C82" s="33"/>
      <c r="D82" s="9"/>
      <c r="E82" s="9"/>
      <c r="F82" s="5"/>
      <c r="G82" s="7"/>
      <c r="H82" s="27"/>
      <c r="I82" s="27"/>
      <c r="J82" s="27"/>
      <c r="K82" s="27"/>
      <c r="L82" s="27"/>
      <c r="M82" s="27"/>
    </row>
    <row r="83" spans="1:13" x14ac:dyDescent="0.25">
      <c r="A83" s="67"/>
      <c r="B83" s="68"/>
      <c r="C83" s="33" t="s">
        <v>95</v>
      </c>
      <c r="D83" s="9"/>
      <c r="E83" s="9"/>
      <c r="F83" s="5"/>
      <c r="G83" s="7"/>
      <c r="H83" s="27"/>
      <c r="I83" s="27"/>
      <c r="J83" s="27"/>
      <c r="K83" s="27"/>
      <c r="L83" s="27"/>
      <c r="M83" s="27"/>
    </row>
    <row r="84" spans="1:13" x14ac:dyDescent="0.25">
      <c r="A84" s="32"/>
      <c r="B84" s="17"/>
      <c r="C84" s="18" t="s">
        <v>17</v>
      </c>
      <c r="D84" s="20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25">
      <c r="A85" s="32"/>
      <c r="B85" s="17"/>
      <c r="C85" s="18" t="s">
        <v>8</v>
      </c>
      <c r="D85" s="19"/>
      <c r="E85" s="13"/>
      <c r="F85" s="13"/>
      <c r="G85" s="13"/>
      <c r="H85" s="13"/>
      <c r="I85" s="13"/>
      <c r="J85" s="13"/>
      <c r="K85" s="13"/>
      <c r="L85" s="13"/>
      <c r="M85" s="13"/>
    </row>
    <row r="86" spans="1:13" x14ac:dyDescent="0.25">
      <c r="A86" s="61"/>
      <c r="B86" s="21"/>
      <c r="C86" s="59" t="s">
        <v>18</v>
      </c>
      <c r="D86" s="22"/>
      <c r="E86" s="22"/>
      <c r="F86" s="10"/>
      <c r="G86" s="73"/>
      <c r="H86" s="2"/>
      <c r="I86" s="24"/>
      <c r="J86" s="24"/>
      <c r="K86" s="24"/>
      <c r="L86" s="24"/>
      <c r="M86" s="25"/>
    </row>
    <row r="87" spans="1:13" x14ac:dyDescent="0.25">
      <c r="A87" s="61"/>
      <c r="B87" s="21"/>
      <c r="C87" s="59" t="s">
        <v>8</v>
      </c>
      <c r="D87" s="59"/>
      <c r="E87" s="59"/>
      <c r="F87" s="10"/>
      <c r="G87" s="73"/>
      <c r="H87" s="2"/>
      <c r="I87" s="24"/>
      <c r="J87" s="24"/>
      <c r="K87" s="24"/>
      <c r="L87" s="24"/>
      <c r="M87" s="25"/>
    </row>
    <row r="88" spans="1:13" x14ac:dyDescent="0.25">
      <c r="A88" s="61"/>
      <c r="B88" s="21"/>
      <c r="C88" s="59" t="s">
        <v>26</v>
      </c>
      <c r="D88" s="22">
        <v>0.03</v>
      </c>
      <c r="E88" s="22"/>
      <c r="F88" s="10"/>
      <c r="G88" s="73"/>
      <c r="H88" s="2"/>
      <c r="I88" s="24"/>
      <c r="J88" s="24"/>
      <c r="K88" s="24"/>
      <c r="L88" s="24"/>
      <c r="M88" s="25"/>
    </row>
    <row r="89" spans="1:13" x14ac:dyDescent="0.25">
      <c r="A89" s="61"/>
      <c r="B89" s="21"/>
      <c r="C89" s="59" t="s">
        <v>8</v>
      </c>
      <c r="D89" s="59"/>
      <c r="E89" s="59"/>
      <c r="F89" s="10"/>
      <c r="G89" s="73"/>
      <c r="H89" s="2"/>
      <c r="I89" s="24"/>
      <c r="J89" s="24"/>
      <c r="K89" s="24"/>
      <c r="L89" s="24"/>
      <c r="M89" s="25"/>
    </row>
    <row r="90" spans="1:13" x14ac:dyDescent="0.25">
      <c r="A90" s="61"/>
      <c r="B90" s="21"/>
      <c r="C90" s="59" t="s">
        <v>19</v>
      </c>
      <c r="D90" s="22">
        <v>0.18</v>
      </c>
      <c r="E90" s="22"/>
      <c r="F90" s="10"/>
      <c r="G90" s="73"/>
      <c r="H90" s="2"/>
      <c r="I90" s="24"/>
      <c r="J90" s="24"/>
      <c r="K90" s="24"/>
      <c r="L90" s="24"/>
      <c r="M90" s="25"/>
    </row>
    <row r="91" spans="1:13" x14ac:dyDescent="0.25">
      <c r="A91" s="61"/>
      <c r="B91" s="21"/>
      <c r="C91" s="59" t="s">
        <v>8</v>
      </c>
      <c r="D91" s="59"/>
      <c r="E91" s="59"/>
      <c r="F91" s="10"/>
      <c r="G91" s="73"/>
      <c r="H91" s="2"/>
      <c r="I91" s="24"/>
      <c r="J91" s="24"/>
      <c r="K91" s="24"/>
      <c r="L91" s="24"/>
      <c r="M91" s="25"/>
    </row>
    <row r="93" spans="1:13" x14ac:dyDescent="0.25">
      <c r="M93" s="26"/>
    </row>
    <row r="94" spans="1:13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</sheetData>
  <mergeCells count="48">
    <mergeCell ref="A60:A62"/>
    <mergeCell ref="B60:B61"/>
    <mergeCell ref="A67:A70"/>
    <mergeCell ref="B67:B69"/>
    <mergeCell ref="A71:A79"/>
    <mergeCell ref="B71:B74"/>
    <mergeCell ref="B76:B79"/>
    <mergeCell ref="A57:A59"/>
    <mergeCell ref="F6:J6"/>
    <mergeCell ref="K5:L5"/>
    <mergeCell ref="K6:L6"/>
    <mergeCell ref="B16:B18"/>
    <mergeCell ref="A16:A18"/>
    <mergeCell ref="B48:B50"/>
    <mergeCell ref="C8:C9"/>
    <mergeCell ref="A5:C5"/>
    <mergeCell ref="A6:C6"/>
    <mergeCell ref="F5:J5"/>
    <mergeCell ref="A14:A15"/>
    <mergeCell ref="B14:B15"/>
    <mergeCell ref="A94:M94"/>
    <mergeCell ref="A52:A56"/>
    <mergeCell ref="B52:B56"/>
    <mergeCell ref="A19:A22"/>
    <mergeCell ref="B19:B22"/>
    <mergeCell ref="A23:A25"/>
    <mergeCell ref="B23:B25"/>
    <mergeCell ref="A29:A33"/>
    <mergeCell ref="A34:A38"/>
    <mergeCell ref="A39:A47"/>
    <mergeCell ref="B57:B58"/>
    <mergeCell ref="A48:A51"/>
    <mergeCell ref="B39:B42"/>
    <mergeCell ref="B44:B45"/>
    <mergeCell ref="B34:B37"/>
    <mergeCell ref="B29:B32"/>
    <mergeCell ref="L1:M1"/>
    <mergeCell ref="A2:M2"/>
    <mergeCell ref="A3:M3"/>
    <mergeCell ref="G8:H8"/>
    <mergeCell ref="I8:J8"/>
    <mergeCell ref="K8:L8"/>
    <mergeCell ref="M8:M9"/>
    <mergeCell ref="D8:D9"/>
    <mergeCell ref="E8:E9"/>
    <mergeCell ref="F8:F9"/>
    <mergeCell ref="A8:A9"/>
    <mergeCell ref="B8:B9"/>
  </mergeCells>
  <printOptions horizontalCentered="1"/>
  <pageMargins left="0" right="0" top="0.39370078740157483" bottom="0.2755905511811023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42"/>
  <sheetViews>
    <sheetView topLeftCell="A22" zoomScaleSheetLayoutView="80" workbookViewId="0">
      <selection activeCell="C37" sqref="C37"/>
    </sheetView>
  </sheetViews>
  <sheetFormatPr defaultRowHeight="15" x14ac:dyDescent="0.25"/>
  <cols>
    <col min="1" max="1" width="3.7109375" style="28" customWidth="1"/>
    <col min="2" max="2" width="40.42578125" style="4" customWidth="1"/>
    <col min="3" max="3" width="7.7109375" style="4" customWidth="1"/>
    <col min="4" max="6" width="10.7109375" style="4" customWidth="1"/>
    <col min="7" max="16384" width="9.140625" style="3"/>
  </cols>
  <sheetData>
    <row r="2" spans="1:6" ht="30.75" customHeight="1" x14ac:dyDescent="0.25">
      <c r="A2" s="77" t="s">
        <v>99</v>
      </c>
      <c r="B2" s="77"/>
      <c r="C2" s="77"/>
      <c r="D2" s="77"/>
      <c r="E2" s="77"/>
      <c r="F2" s="77"/>
    </row>
    <row r="3" spans="1:6" ht="16.5" x14ac:dyDescent="0.3">
      <c r="A3" s="78" t="s">
        <v>98</v>
      </c>
      <c r="B3" s="78"/>
      <c r="C3" s="78"/>
      <c r="D3" s="78"/>
      <c r="E3" s="78"/>
      <c r="F3" s="78"/>
    </row>
    <row r="4" spans="1:6" ht="16.5" x14ac:dyDescent="0.3">
      <c r="A4" s="29"/>
      <c r="B4" s="56"/>
      <c r="C4" s="56"/>
      <c r="D4" s="56"/>
      <c r="E4" s="56"/>
      <c r="F4" s="56"/>
    </row>
    <row r="6" spans="1:6" ht="27" customHeight="1" x14ac:dyDescent="0.25">
      <c r="A6" s="59" t="s">
        <v>0</v>
      </c>
      <c r="B6" s="59" t="s">
        <v>2</v>
      </c>
      <c r="C6" s="59" t="s">
        <v>3</v>
      </c>
      <c r="D6" s="59" t="s">
        <v>4</v>
      </c>
      <c r="E6" s="58" t="s">
        <v>9</v>
      </c>
      <c r="F6" s="57" t="s">
        <v>8</v>
      </c>
    </row>
    <row r="7" spans="1:6" x14ac:dyDescent="0.25">
      <c r="A7" s="59">
        <v>1</v>
      </c>
      <c r="B7" s="59">
        <v>3</v>
      </c>
      <c r="C7" s="59">
        <v>4</v>
      </c>
      <c r="D7" s="59">
        <v>6</v>
      </c>
      <c r="E7" s="59"/>
      <c r="F7" s="59"/>
    </row>
    <row r="8" spans="1:6" x14ac:dyDescent="0.25">
      <c r="A8" s="62"/>
      <c r="B8" s="59"/>
      <c r="C8" s="59"/>
      <c r="D8" s="59"/>
      <c r="E8" s="59"/>
      <c r="F8" s="59"/>
    </row>
    <row r="9" spans="1:6" ht="63" x14ac:dyDescent="0.25">
      <c r="A9" s="62"/>
      <c r="B9" s="35" t="s">
        <v>85</v>
      </c>
      <c r="C9" s="59"/>
      <c r="D9" s="59"/>
      <c r="E9" s="59"/>
      <c r="F9" s="59"/>
    </row>
    <row r="10" spans="1:6" ht="27" x14ac:dyDescent="0.25">
      <c r="A10" s="62"/>
      <c r="B10" s="59" t="s">
        <v>82</v>
      </c>
      <c r="C10" s="59"/>
      <c r="D10" s="59"/>
      <c r="E10" s="59"/>
      <c r="F10" s="59"/>
    </row>
    <row r="11" spans="1:6" ht="18" x14ac:dyDescent="0.25">
      <c r="A11" s="71">
        <v>1</v>
      </c>
      <c r="B11" s="11" t="s">
        <v>86</v>
      </c>
      <c r="C11" s="14" t="s">
        <v>31</v>
      </c>
      <c r="D11" s="13">
        <v>350</v>
      </c>
      <c r="E11" s="13"/>
      <c r="F11" s="13"/>
    </row>
    <row r="12" spans="1:6" ht="54" x14ac:dyDescent="0.25">
      <c r="A12" s="71">
        <v>2</v>
      </c>
      <c r="B12" s="11" t="s">
        <v>66</v>
      </c>
      <c r="C12" s="14" t="s">
        <v>33</v>
      </c>
      <c r="D12" s="13">
        <v>1958</v>
      </c>
      <c r="E12" s="13"/>
      <c r="F12" s="13"/>
    </row>
    <row r="13" spans="1:6" ht="54" x14ac:dyDescent="0.25">
      <c r="A13" s="63">
        <v>3</v>
      </c>
      <c r="B13" s="11" t="s">
        <v>67</v>
      </c>
      <c r="C13" s="14" t="s">
        <v>30</v>
      </c>
      <c r="D13" s="13">
        <v>12675</v>
      </c>
      <c r="E13" s="13"/>
      <c r="F13" s="13"/>
    </row>
    <row r="14" spans="1:6" ht="27" x14ac:dyDescent="0.25">
      <c r="A14" s="65">
        <v>4</v>
      </c>
      <c r="B14" s="11" t="s">
        <v>55</v>
      </c>
      <c r="C14" s="14" t="s">
        <v>30</v>
      </c>
      <c r="D14" s="13">
        <v>2580</v>
      </c>
      <c r="E14" s="13"/>
      <c r="F14" s="13"/>
    </row>
    <row r="15" spans="1:6" x14ac:dyDescent="0.25">
      <c r="A15" s="67"/>
      <c r="B15" s="33" t="s">
        <v>48</v>
      </c>
      <c r="C15" s="9"/>
      <c r="D15" s="5"/>
      <c r="E15" s="5"/>
      <c r="F15" s="13"/>
    </row>
    <row r="16" spans="1:6" x14ac:dyDescent="0.25">
      <c r="A16" s="34"/>
      <c r="B16" s="6"/>
      <c r="C16" s="9"/>
      <c r="D16" s="5"/>
      <c r="E16" s="5"/>
      <c r="F16" s="13"/>
    </row>
    <row r="17" spans="1:6" x14ac:dyDescent="0.25">
      <c r="A17" s="62"/>
      <c r="B17" s="59" t="s">
        <v>70</v>
      </c>
      <c r="C17" s="59"/>
      <c r="D17" s="59"/>
      <c r="E17" s="59"/>
      <c r="F17" s="13"/>
    </row>
    <row r="18" spans="1:6" ht="40.5" x14ac:dyDescent="0.25">
      <c r="A18" s="63">
        <v>1</v>
      </c>
      <c r="B18" s="11" t="s">
        <v>47</v>
      </c>
      <c r="C18" s="14" t="s">
        <v>31</v>
      </c>
      <c r="D18" s="13">
        <v>252.45</v>
      </c>
      <c r="E18" s="13"/>
      <c r="F18" s="13"/>
    </row>
    <row r="19" spans="1:6" ht="27" x14ac:dyDescent="0.25">
      <c r="A19" s="63">
        <v>2</v>
      </c>
      <c r="B19" s="11" t="s">
        <v>68</v>
      </c>
      <c r="C19" s="14" t="s">
        <v>30</v>
      </c>
      <c r="D19" s="13">
        <v>168.3</v>
      </c>
      <c r="E19" s="13"/>
      <c r="F19" s="13"/>
    </row>
    <row r="20" spans="1:6" ht="67.5" x14ac:dyDescent="0.25">
      <c r="A20" s="66">
        <v>3</v>
      </c>
      <c r="B20" s="11" t="s">
        <v>62</v>
      </c>
      <c r="C20" s="14" t="s">
        <v>30</v>
      </c>
      <c r="D20" s="13">
        <v>3518.45</v>
      </c>
      <c r="E20" s="13"/>
      <c r="F20" s="13"/>
    </row>
    <row r="21" spans="1:6" x14ac:dyDescent="0.25">
      <c r="A21" s="66">
        <v>4</v>
      </c>
      <c r="B21" s="11" t="s">
        <v>63</v>
      </c>
      <c r="C21" s="14" t="s">
        <v>36</v>
      </c>
      <c r="D21" s="13">
        <v>9.9600000000000009</v>
      </c>
      <c r="E21" s="13"/>
      <c r="F21" s="13"/>
    </row>
    <row r="22" spans="1:6" ht="27" x14ac:dyDescent="0.25">
      <c r="A22" s="61">
        <v>5</v>
      </c>
      <c r="B22" s="11" t="s">
        <v>59</v>
      </c>
      <c r="C22" s="14" t="s">
        <v>57</v>
      </c>
      <c r="D22" s="13">
        <v>2580.36</v>
      </c>
      <c r="E22" s="13"/>
      <c r="F22" s="13"/>
    </row>
    <row r="23" spans="1:6" ht="54" x14ac:dyDescent="0.25">
      <c r="A23" s="69">
        <v>6</v>
      </c>
      <c r="B23" s="11" t="s">
        <v>81</v>
      </c>
      <c r="C23" s="14" t="s">
        <v>33</v>
      </c>
      <c r="D23" s="13">
        <f>D12+D13+4500</f>
        <v>19133</v>
      </c>
      <c r="E23" s="13"/>
      <c r="F23" s="13"/>
    </row>
    <row r="24" spans="1:6" ht="40.5" x14ac:dyDescent="0.25">
      <c r="A24" s="61">
        <v>7</v>
      </c>
      <c r="B24" s="11" t="s">
        <v>65</v>
      </c>
      <c r="C24" s="14" t="s">
        <v>33</v>
      </c>
      <c r="D24" s="13">
        <v>2547.75</v>
      </c>
      <c r="E24" s="13"/>
      <c r="F24" s="13"/>
    </row>
    <row r="25" spans="1:6" x14ac:dyDescent="0.25">
      <c r="A25" s="67"/>
      <c r="B25" s="33" t="s">
        <v>49</v>
      </c>
      <c r="C25" s="9"/>
      <c r="D25" s="5"/>
      <c r="E25" s="5"/>
      <c r="F25" s="13"/>
    </row>
    <row r="26" spans="1:6" x14ac:dyDescent="0.25">
      <c r="A26" s="67"/>
      <c r="B26" s="33"/>
      <c r="C26" s="9"/>
      <c r="D26" s="5"/>
      <c r="E26" s="5"/>
      <c r="F26" s="13"/>
    </row>
    <row r="27" spans="1:6" x14ac:dyDescent="0.25">
      <c r="A27" s="67"/>
      <c r="B27" s="33"/>
      <c r="C27" s="9"/>
      <c r="D27" s="5"/>
      <c r="E27" s="5"/>
      <c r="F27" s="13"/>
    </row>
    <row r="28" spans="1:6" ht="27" x14ac:dyDescent="0.25">
      <c r="A28" s="62"/>
      <c r="B28" s="59" t="s">
        <v>89</v>
      </c>
      <c r="C28" s="59"/>
      <c r="D28" s="59"/>
      <c r="E28" s="59"/>
      <c r="F28" s="13"/>
    </row>
    <row r="29" spans="1:6" ht="27" x14ac:dyDescent="0.25">
      <c r="A29" s="66">
        <v>1</v>
      </c>
      <c r="B29" s="11" t="s">
        <v>90</v>
      </c>
      <c r="C29" s="14" t="s">
        <v>36</v>
      </c>
      <c r="D29" s="13">
        <v>15.581</v>
      </c>
      <c r="E29" s="13"/>
      <c r="F29" s="13"/>
    </row>
    <row r="30" spans="1:6" ht="40.5" x14ac:dyDescent="0.25">
      <c r="A30" s="66">
        <v>2</v>
      </c>
      <c r="B30" s="11" t="s">
        <v>92</v>
      </c>
      <c r="C30" s="14" t="s">
        <v>30</v>
      </c>
      <c r="D30" s="13">
        <v>62.4</v>
      </c>
      <c r="E30" s="13"/>
      <c r="F30" s="13"/>
    </row>
    <row r="31" spans="1:6" x14ac:dyDescent="0.25">
      <c r="A31" s="67"/>
      <c r="B31" s="33" t="s">
        <v>94</v>
      </c>
      <c r="C31" s="9"/>
      <c r="D31" s="5"/>
      <c r="E31" s="5"/>
      <c r="F31" s="13"/>
    </row>
    <row r="32" spans="1:6" x14ac:dyDescent="0.25">
      <c r="A32" s="67"/>
      <c r="B32" s="33"/>
      <c r="C32" s="9"/>
      <c r="D32" s="5"/>
      <c r="E32" s="5"/>
      <c r="F32" s="5"/>
    </row>
    <row r="33" spans="1:6" x14ac:dyDescent="0.25">
      <c r="A33" s="67"/>
      <c r="B33" s="33"/>
      <c r="C33" s="9"/>
      <c r="D33" s="5"/>
      <c r="E33" s="5"/>
      <c r="F33" s="5"/>
    </row>
    <row r="34" spans="1:6" x14ac:dyDescent="0.25">
      <c r="A34" s="67"/>
      <c r="B34" s="33" t="s">
        <v>95</v>
      </c>
      <c r="C34" s="9"/>
      <c r="D34" s="5"/>
      <c r="E34" s="5"/>
      <c r="F34" s="13"/>
    </row>
    <row r="35" spans="1:6" x14ac:dyDescent="0.25">
      <c r="A35" s="32"/>
      <c r="B35" s="18" t="s">
        <v>17</v>
      </c>
      <c r="C35" s="20"/>
      <c r="D35" s="13"/>
      <c r="E35" s="13"/>
      <c r="F35" s="13"/>
    </row>
    <row r="36" spans="1:6" x14ac:dyDescent="0.25">
      <c r="A36" s="32"/>
      <c r="B36" s="18" t="s">
        <v>8</v>
      </c>
      <c r="C36" s="19"/>
      <c r="D36" s="13"/>
      <c r="E36" s="13"/>
      <c r="F36" s="13"/>
    </row>
    <row r="37" spans="1:6" x14ac:dyDescent="0.25">
      <c r="A37" s="61"/>
      <c r="B37" s="59" t="s">
        <v>18</v>
      </c>
      <c r="C37" s="22"/>
      <c r="D37" s="10"/>
      <c r="E37" s="10"/>
      <c r="F37" s="13"/>
    </row>
    <row r="38" spans="1:6" x14ac:dyDescent="0.25">
      <c r="A38" s="61"/>
      <c r="B38" s="59" t="s">
        <v>8</v>
      </c>
      <c r="C38" s="59"/>
      <c r="D38" s="10"/>
      <c r="E38" s="10"/>
      <c r="F38" s="13"/>
    </row>
    <row r="39" spans="1:6" x14ac:dyDescent="0.25">
      <c r="A39" s="61"/>
      <c r="B39" s="59" t="s">
        <v>26</v>
      </c>
      <c r="C39" s="22">
        <v>0.03</v>
      </c>
      <c r="D39" s="10"/>
      <c r="E39" s="10"/>
      <c r="F39" s="13"/>
    </row>
    <row r="40" spans="1:6" x14ac:dyDescent="0.25">
      <c r="A40" s="61"/>
      <c r="B40" s="59" t="s">
        <v>8</v>
      </c>
      <c r="C40" s="59"/>
      <c r="D40" s="10"/>
      <c r="E40" s="10"/>
      <c r="F40" s="13"/>
    </row>
    <row r="41" spans="1:6" x14ac:dyDescent="0.25">
      <c r="A41" s="61"/>
      <c r="B41" s="59" t="s">
        <v>19</v>
      </c>
      <c r="C41" s="22">
        <v>0.18</v>
      </c>
      <c r="D41" s="10"/>
      <c r="E41" s="10"/>
      <c r="F41" s="13"/>
    </row>
    <row r="42" spans="1:6" x14ac:dyDescent="0.25">
      <c r="A42" s="61"/>
      <c r="B42" s="59" t="s">
        <v>8</v>
      </c>
      <c r="C42" s="59"/>
      <c r="D42" s="10"/>
      <c r="E42" s="10"/>
      <c r="F42" s="13"/>
    </row>
  </sheetData>
  <mergeCells count="2">
    <mergeCell ref="A2:F2"/>
    <mergeCell ref="A3:F3"/>
  </mergeCells>
  <printOptions horizontalCentered="1"/>
  <pageMargins left="0" right="0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30"/>
  <sheetViews>
    <sheetView topLeftCell="A4" zoomScaleSheetLayoutView="80" workbookViewId="0">
      <selection activeCell="A30" sqref="A30:D30"/>
    </sheetView>
  </sheetViews>
  <sheetFormatPr defaultRowHeight="15" x14ac:dyDescent="0.25"/>
  <cols>
    <col min="1" max="1" width="3.7109375" style="28" customWidth="1"/>
    <col min="2" max="2" width="70.7109375" style="4" customWidth="1"/>
    <col min="3" max="4" width="9.7109375" style="4" customWidth="1"/>
    <col min="5" max="16384" width="9.140625" style="3"/>
  </cols>
  <sheetData>
    <row r="2" spans="1:4" ht="30" customHeight="1" x14ac:dyDescent="0.25">
      <c r="A2" s="77" t="s">
        <v>99</v>
      </c>
      <c r="B2" s="77"/>
      <c r="C2" s="77"/>
      <c r="D2" s="77"/>
    </row>
    <row r="3" spans="1:4" ht="16.5" x14ac:dyDescent="0.3">
      <c r="A3" s="78" t="s">
        <v>97</v>
      </c>
      <c r="B3" s="78"/>
      <c r="C3" s="78"/>
      <c r="D3" s="78"/>
    </row>
    <row r="5" spans="1:4" ht="27" x14ac:dyDescent="0.25">
      <c r="A5" s="59" t="s">
        <v>0</v>
      </c>
      <c r="B5" s="59" t="s">
        <v>2</v>
      </c>
      <c r="C5" s="59" t="s">
        <v>3</v>
      </c>
      <c r="D5" s="59" t="s">
        <v>4</v>
      </c>
    </row>
    <row r="6" spans="1:4" x14ac:dyDescent="0.25">
      <c r="A6" s="59">
        <v>1</v>
      </c>
      <c r="B6" s="59">
        <v>2</v>
      </c>
      <c r="C6" s="59">
        <v>3</v>
      </c>
      <c r="D6" s="59">
        <v>4</v>
      </c>
    </row>
    <row r="7" spans="1:4" x14ac:dyDescent="0.25">
      <c r="A7" s="62"/>
      <c r="B7" s="59"/>
      <c r="C7" s="59"/>
      <c r="D7" s="59"/>
    </row>
    <row r="8" spans="1:4" ht="42" x14ac:dyDescent="0.25">
      <c r="A8" s="62"/>
      <c r="B8" s="35" t="s">
        <v>85</v>
      </c>
      <c r="C8" s="59"/>
      <c r="D8" s="59"/>
    </row>
    <row r="9" spans="1:4" x14ac:dyDescent="0.25">
      <c r="A9" s="62"/>
      <c r="B9" s="59" t="s">
        <v>82</v>
      </c>
      <c r="C9" s="59"/>
      <c r="D9" s="59"/>
    </row>
    <row r="10" spans="1:4" ht="18" x14ac:dyDescent="0.25">
      <c r="A10" s="71">
        <v>1</v>
      </c>
      <c r="B10" s="11" t="s">
        <v>86</v>
      </c>
      <c r="C10" s="14" t="s">
        <v>31</v>
      </c>
      <c r="D10" s="13">
        <v>350</v>
      </c>
    </row>
    <row r="11" spans="1:4" ht="27" x14ac:dyDescent="0.25">
      <c r="A11" s="71">
        <v>2</v>
      </c>
      <c r="B11" s="11" t="s">
        <v>66</v>
      </c>
      <c r="C11" s="14" t="s">
        <v>33</v>
      </c>
      <c r="D11" s="13">
        <v>1958</v>
      </c>
    </row>
    <row r="12" spans="1:4" ht="27" x14ac:dyDescent="0.25">
      <c r="A12" s="63">
        <v>3</v>
      </c>
      <c r="B12" s="11" t="s">
        <v>67</v>
      </c>
      <c r="C12" s="14" t="s">
        <v>30</v>
      </c>
      <c r="D12" s="13">
        <v>12675</v>
      </c>
    </row>
    <row r="13" spans="1:4" ht="15.75" x14ac:dyDescent="0.25">
      <c r="A13" s="65">
        <v>4</v>
      </c>
      <c r="B13" s="11" t="s">
        <v>55</v>
      </c>
      <c r="C13" s="14" t="s">
        <v>30</v>
      </c>
      <c r="D13" s="13">
        <v>2580</v>
      </c>
    </row>
    <row r="14" spans="1:4" x14ac:dyDescent="0.25">
      <c r="A14" s="34"/>
      <c r="B14" s="6"/>
      <c r="C14" s="9"/>
      <c r="D14" s="5"/>
    </row>
    <row r="15" spans="1:4" x14ac:dyDescent="0.25">
      <c r="A15" s="62"/>
      <c r="B15" s="59" t="s">
        <v>70</v>
      </c>
      <c r="C15" s="59"/>
      <c r="D15" s="59"/>
    </row>
    <row r="16" spans="1:4" x14ac:dyDescent="0.25">
      <c r="A16" s="62"/>
      <c r="B16" s="59" t="s">
        <v>70</v>
      </c>
      <c r="C16" s="59"/>
      <c r="D16" s="59"/>
    </row>
    <row r="17" spans="1:4" ht="27" x14ac:dyDescent="0.25">
      <c r="A17" s="63">
        <v>1</v>
      </c>
      <c r="B17" s="11" t="s">
        <v>47</v>
      </c>
      <c r="C17" s="14" t="s">
        <v>31</v>
      </c>
      <c r="D17" s="13">
        <v>252.45</v>
      </c>
    </row>
    <row r="18" spans="1:4" ht="27" x14ac:dyDescent="0.25">
      <c r="A18" s="63">
        <v>2</v>
      </c>
      <c r="B18" s="11" t="s">
        <v>68</v>
      </c>
      <c r="C18" s="14" t="s">
        <v>30</v>
      </c>
      <c r="D18" s="13">
        <v>168.3</v>
      </c>
    </row>
    <row r="19" spans="1:4" ht="40.5" x14ac:dyDescent="0.25">
      <c r="A19" s="66">
        <v>3</v>
      </c>
      <c r="B19" s="11" t="s">
        <v>62</v>
      </c>
      <c r="C19" s="14" t="s">
        <v>30</v>
      </c>
      <c r="D19" s="13">
        <v>3518.45</v>
      </c>
    </row>
    <row r="20" spans="1:4" x14ac:dyDescent="0.25">
      <c r="A20" s="66">
        <v>4</v>
      </c>
      <c r="B20" s="11" t="s">
        <v>63</v>
      </c>
      <c r="C20" s="14" t="s">
        <v>36</v>
      </c>
      <c r="D20" s="13">
        <v>9.9600000000000009</v>
      </c>
    </row>
    <row r="21" spans="1:4" ht="15.75" x14ac:dyDescent="0.25">
      <c r="A21" s="61">
        <v>5</v>
      </c>
      <c r="B21" s="11" t="s">
        <v>59</v>
      </c>
      <c r="C21" s="14" t="s">
        <v>57</v>
      </c>
      <c r="D21" s="13">
        <v>2580.36</v>
      </c>
    </row>
    <row r="22" spans="1:4" ht="40.5" x14ac:dyDescent="0.25">
      <c r="A22" s="69">
        <v>6</v>
      </c>
      <c r="B22" s="11" t="s">
        <v>81</v>
      </c>
      <c r="C22" s="14" t="s">
        <v>33</v>
      </c>
      <c r="D22" s="13">
        <f>D11+D12+4500</f>
        <v>19133</v>
      </c>
    </row>
    <row r="23" spans="1:4" ht="27" x14ac:dyDescent="0.25">
      <c r="A23" s="61">
        <v>7</v>
      </c>
      <c r="B23" s="11" t="s">
        <v>65</v>
      </c>
      <c r="C23" s="14" t="s">
        <v>33</v>
      </c>
      <c r="D23" s="13">
        <v>2547.75</v>
      </c>
    </row>
    <row r="24" spans="1:4" x14ac:dyDescent="0.25">
      <c r="A24" s="61"/>
      <c r="B24" s="11"/>
      <c r="C24" s="14"/>
      <c r="D24" s="13"/>
    </row>
    <row r="25" spans="1:4" x14ac:dyDescent="0.25">
      <c r="A25" s="62"/>
      <c r="B25" s="59" t="s">
        <v>89</v>
      </c>
      <c r="C25" s="59"/>
      <c r="D25" s="59"/>
    </row>
    <row r="26" spans="1:4" x14ac:dyDescent="0.25">
      <c r="A26" s="66">
        <v>1</v>
      </c>
      <c r="B26" s="11" t="s">
        <v>90</v>
      </c>
      <c r="C26" s="14" t="s">
        <v>36</v>
      </c>
      <c r="D26" s="13">
        <v>15.581</v>
      </c>
    </row>
    <row r="27" spans="1:4" ht="27" x14ac:dyDescent="0.25">
      <c r="A27" s="66">
        <v>2</v>
      </c>
      <c r="B27" s="11" t="s">
        <v>92</v>
      </c>
      <c r="C27" s="14" t="s">
        <v>30</v>
      </c>
      <c r="D27" s="13">
        <v>62.4</v>
      </c>
    </row>
    <row r="30" spans="1:4" x14ac:dyDescent="0.25">
      <c r="A30" s="82"/>
      <c r="B30" s="82"/>
      <c r="C30" s="82"/>
      <c r="D30" s="82"/>
    </row>
  </sheetData>
  <mergeCells count="3">
    <mergeCell ref="A2:D2"/>
    <mergeCell ref="A3:D3"/>
    <mergeCell ref="A30:D30"/>
  </mergeCells>
  <printOptions horizontalCentered="1"/>
  <pageMargins left="0" right="0" top="0.39370078740157483" bottom="0.2755905511811023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21"/>
  <sheetViews>
    <sheetView tabSelected="1" workbookViewId="0">
      <selection activeCell="A21" sqref="A21:D21"/>
    </sheetView>
  </sheetViews>
  <sheetFormatPr defaultRowHeight="15" x14ac:dyDescent="0.25"/>
  <cols>
    <col min="1" max="1" width="3.7109375" style="3" customWidth="1"/>
    <col min="2" max="2" width="70.7109375" style="3" customWidth="1"/>
    <col min="3" max="3" width="12.42578125" style="3" customWidth="1"/>
    <col min="4" max="4" width="13.28515625" style="4" customWidth="1"/>
    <col min="5" max="16384" width="9.140625" style="3"/>
  </cols>
  <sheetData>
    <row r="2" spans="1:4" ht="30" customHeight="1" x14ac:dyDescent="0.25">
      <c r="A2" s="113" t="s">
        <v>99</v>
      </c>
      <c r="B2" s="113"/>
      <c r="C2" s="113"/>
      <c r="D2" s="113"/>
    </row>
    <row r="3" spans="1:4" ht="16.5" x14ac:dyDescent="0.25">
      <c r="A3" s="114" t="s">
        <v>96</v>
      </c>
      <c r="B3" s="114"/>
      <c r="C3" s="114"/>
      <c r="D3" s="114"/>
    </row>
    <row r="5" spans="1:4" x14ac:dyDescent="0.25">
      <c r="A5" s="41" t="s">
        <v>0</v>
      </c>
      <c r="B5" s="42" t="s">
        <v>71</v>
      </c>
      <c r="C5" s="42" t="s">
        <v>72</v>
      </c>
      <c r="D5" s="41" t="s">
        <v>73</v>
      </c>
    </row>
    <row r="6" spans="1:4" x14ac:dyDescent="0.25">
      <c r="A6" s="53">
        <v>1</v>
      </c>
      <c r="B6" s="53">
        <v>2</v>
      </c>
      <c r="C6" s="53">
        <v>3</v>
      </c>
      <c r="D6" s="53">
        <v>4</v>
      </c>
    </row>
    <row r="7" spans="1:4" x14ac:dyDescent="0.25">
      <c r="A7" s="43"/>
      <c r="B7" s="44"/>
      <c r="C7" s="43"/>
      <c r="D7" s="45"/>
    </row>
    <row r="8" spans="1:4" ht="16.5" x14ac:dyDescent="0.25">
      <c r="A8" s="53">
        <v>1</v>
      </c>
      <c r="B8" s="46" t="s">
        <v>39</v>
      </c>
      <c r="C8" s="47" t="s">
        <v>15</v>
      </c>
      <c r="D8" s="48">
        <v>350.90549999999996</v>
      </c>
    </row>
    <row r="9" spans="1:4" ht="16.5" x14ac:dyDescent="0.25">
      <c r="A9" s="53">
        <v>2</v>
      </c>
      <c r="B9" s="46" t="s">
        <v>69</v>
      </c>
      <c r="C9" s="47" t="s">
        <v>15</v>
      </c>
      <c r="D9" s="48">
        <v>171.66600000000003</v>
      </c>
    </row>
    <row r="10" spans="1:4" ht="16.5" x14ac:dyDescent="0.25">
      <c r="A10" s="59">
        <v>3</v>
      </c>
      <c r="B10" s="46" t="s">
        <v>76</v>
      </c>
      <c r="C10" s="47" t="s">
        <v>15</v>
      </c>
      <c r="D10" s="48">
        <v>3652.16</v>
      </c>
    </row>
    <row r="11" spans="1:4" ht="16.5" x14ac:dyDescent="0.25">
      <c r="A11" s="59">
        <v>4</v>
      </c>
      <c r="B11" s="46" t="s">
        <v>20</v>
      </c>
      <c r="C11" s="47" t="s">
        <v>21</v>
      </c>
      <c r="D11" s="48">
        <v>189.06</v>
      </c>
    </row>
    <row r="12" spans="1:4" ht="16.5" x14ac:dyDescent="0.25">
      <c r="A12" s="59">
        <v>5</v>
      </c>
      <c r="B12" s="46" t="s">
        <v>25</v>
      </c>
      <c r="C12" s="47" t="s">
        <v>15</v>
      </c>
      <c r="D12" s="48">
        <v>59.17</v>
      </c>
    </row>
    <row r="13" spans="1:4" ht="15.75" x14ac:dyDescent="0.25">
      <c r="A13" s="59">
        <v>6</v>
      </c>
      <c r="B13" s="46" t="s">
        <v>50</v>
      </c>
      <c r="C13" s="47" t="s">
        <v>51</v>
      </c>
      <c r="D13" s="48">
        <v>315</v>
      </c>
    </row>
    <row r="14" spans="1:4" ht="15.75" x14ac:dyDescent="0.25">
      <c r="A14" s="59">
        <v>7</v>
      </c>
      <c r="B14" s="46" t="s">
        <v>77</v>
      </c>
      <c r="C14" s="47" t="s">
        <v>36</v>
      </c>
      <c r="D14" s="48">
        <v>25.54</v>
      </c>
    </row>
    <row r="15" spans="1:4" ht="15.75" x14ac:dyDescent="0.25">
      <c r="A15" s="59">
        <v>8</v>
      </c>
      <c r="B15" s="46" t="s">
        <v>58</v>
      </c>
      <c r="C15" s="47" t="s">
        <v>36</v>
      </c>
      <c r="D15" s="48">
        <v>11.61162</v>
      </c>
    </row>
    <row r="16" spans="1:4" ht="20.25" x14ac:dyDescent="0.25">
      <c r="A16" s="59">
        <v>9</v>
      </c>
      <c r="B16" s="46" t="s">
        <v>64</v>
      </c>
      <c r="C16" s="47" t="s">
        <v>32</v>
      </c>
      <c r="D16" s="48">
        <v>3082.7774999999997</v>
      </c>
    </row>
    <row r="17" spans="1:4" ht="15.75" x14ac:dyDescent="0.25">
      <c r="A17" s="59">
        <v>10</v>
      </c>
      <c r="B17" s="46" t="s">
        <v>93</v>
      </c>
      <c r="C17" s="47" t="s">
        <v>36</v>
      </c>
      <c r="D17" s="48">
        <v>8.1119999999999998E-2</v>
      </c>
    </row>
    <row r="18" spans="1:4" x14ac:dyDescent="0.25">
      <c r="B18" s="54"/>
      <c r="C18" s="55"/>
    </row>
    <row r="19" spans="1:4" x14ac:dyDescent="0.25">
      <c r="B19" s="54"/>
      <c r="C19" s="55"/>
    </row>
    <row r="20" spans="1:4" x14ac:dyDescent="0.25">
      <c r="B20" s="49"/>
    </row>
    <row r="21" spans="1:4" ht="15.75" x14ac:dyDescent="0.3">
      <c r="A21" s="115"/>
      <c r="B21" s="115"/>
      <c r="C21" s="115"/>
      <c r="D21" s="115"/>
    </row>
  </sheetData>
  <mergeCells count="3">
    <mergeCell ref="A2:D2"/>
    <mergeCell ref="A3:D3"/>
    <mergeCell ref="A21:D21"/>
  </mergeCells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krixula xarjtagricxva III etapi</vt:lpstr>
      <vt:lpstr>gamsxvilebuli xarjtagricxva</vt:lpstr>
      <vt:lpstr>samushota uwyisi</vt:lpstr>
      <vt:lpstr>მასალათა უწყისი</vt:lpstr>
      <vt:lpstr>'krixula xarjtagricxva III etapi'!Print_Titles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2020-01-16T08:52:57Z</dcterms:modified>
</cp:coreProperties>
</file>