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filterPrivacy="1" defaultThemeVersion="124226"/>
  <xr:revisionPtr revIDLastSave="0" documentId="13_ncr:1_{A57A7A78-EA7D-4F11-8C0D-DA838AD72F96}" xr6:coauthVersionLast="36" xr6:coauthVersionMax="36" xr10:uidLastSave="{00000000-0000-0000-0000-000000000000}"/>
  <bookViews>
    <workbookView xWindow="0" yWindow="0" windowWidth="28800" windowHeight="12435" tabRatio="868" activeTab="2" xr2:uid="{00000000-000D-0000-FFFF-FFFF00000000}"/>
  </bookViews>
  <sheets>
    <sheet name="პრეისკურანტი დ. უზნაძის 52" sheetId="51" r:id="rId1"/>
    <sheet name="პრეისკურანტი, სანაპიროს 4" sheetId="53" r:id="rId2"/>
    <sheet name="პრეისკურანტის საერთო ღირებულება" sheetId="52" r:id="rId3"/>
  </sheets>
  <calcPr calcId="191029"/>
</workbook>
</file>

<file path=xl/calcChain.xml><?xml version="1.0" encoding="utf-8"?>
<calcChain xmlns="http://schemas.openxmlformats.org/spreadsheetml/2006/main">
  <c r="C16" i="52" l="1"/>
  <c r="E34" i="53"/>
  <c r="E57" i="51"/>
  <c r="E32" i="53"/>
  <c r="E14" i="53"/>
  <c r="E55" i="51"/>
  <c r="E24" i="51"/>
  <c r="C13" i="52" l="1"/>
  <c r="D57" i="51"/>
  <c r="D34" i="53"/>
  <c r="D14" i="53"/>
  <c r="D32" i="53"/>
  <c r="D24" i="51"/>
  <c r="D55" i="51"/>
  <c r="C11" i="52" l="1"/>
  <c r="C6" i="52" l="1"/>
</calcChain>
</file>

<file path=xl/sharedStrings.xml><?xml version="1.0" encoding="utf-8"?>
<sst xmlns="http://schemas.openxmlformats.org/spreadsheetml/2006/main" count="192" uniqueCount="111">
  <si>
    <t>კომპრესორის შეცვლა (დეტალის გათვალისწინებით) 9000 BTU</t>
  </si>
  <si>
    <t>კომპრესორის შეცვლა (დეტალის გათვალისწინებით) 12000 BTU</t>
  </si>
  <si>
    <t>კომპრესორის შეცვლა (დეტალის გათვალისწინებით) 18000 BTU</t>
  </si>
  <si>
    <t>კომპრესორის შეცვლა (დეტალის გათვალისწინებით) 24000 BTU</t>
  </si>
  <si>
    <t>გარე ბლოკის ვენტილატორის შეცვლა (დეტალის გათვალისწინებით)</t>
  </si>
  <si>
    <t>შიდა ბლოკის ვენტილატორის შეცვლა (დეტალის გათვალისწინებით) 9000 BTU</t>
  </si>
  <si>
    <t>შიდა ბლოკის ვენტილატორის შეცვლა (დეტალის გათვალისწინებით) 12000 BTU</t>
  </si>
  <si>
    <t>შიდა ბლოკის ვენტილატორის შეცვლა (დეტალის გათვალისწინებით) 18000 BTU</t>
  </si>
  <si>
    <t>შიდა ბლოკის ვენტილატორის შეცვლა (დეტალის გათვალისწინებით) 24000 BTU</t>
  </si>
  <si>
    <t>კლაპანი 9000-12000 BTU</t>
  </si>
  <si>
    <t>კლაპანი 18000-24000 BTU</t>
  </si>
  <si>
    <t>კონდენსატორი 9000-12000 BTU</t>
  </si>
  <si>
    <t>კონდენსატორი 18000-24000 BTU</t>
  </si>
  <si>
    <t>შიდა ბლოკის მართვის ბარათის შეცვლა (დეტალის გათვალისწინებით) 9000-12000 BTU</t>
  </si>
  <si>
    <t>შიდა ბლოკის მართვის ბარათის შეცვლა (დეტალის გათვალისწინებით) 18000-24000 BTU</t>
  </si>
  <si>
    <t>კონდენსატის გასასვლელი მილის (1მ) შეცვლა (დეტალის გათვალისწინებით)</t>
  </si>
  <si>
    <t>გარე ბლოკის მონტაჟი</t>
  </si>
  <si>
    <t>შიდა ბლოკის მონტაჟი</t>
  </si>
  <si>
    <t>გარე ბლოკის დემონტაჟი</t>
  </si>
  <si>
    <t>შიდა ბლოკის დემონტაჟი</t>
  </si>
  <si>
    <t>კონდიციონერის მონტაჟი</t>
  </si>
  <si>
    <t>Ν</t>
  </si>
  <si>
    <t>შიდა ბლოკის (ფილტრი, რადიატორი, ვენტილატორი) 
გაწმენდა სპეც.ხსნარით</t>
  </si>
  <si>
    <t>გარე ბლოკის გაწმენდა სპეც. ხსნარით</t>
  </si>
  <si>
    <t>შიდა აგრეგატის ძრავის შერემონტება</t>
  </si>
  <si>
    <t>შიდა აგრეგატის ძრავის შეცვლა დეტალის გათვალისწინებით</t>
  </si>
  <si>
    <t>გარე აგრეგატის ძრავის შეცვლა დეტალის გათვალისწინებით</t>
  </si>
  <si>
    <t>კონდესატორის შეცვლა დეტალის გათვალისწინებით</t>
  </si>
  <si>
    <t>სალენოიდის კოჭის შეცვლა დეტალის გათვალისწინებით</t>
  </si>
  <si>
    <t>სალენოიდის მთლიანად შეცვლა დეტალის გათვალისწინებით</t>
  </si>
  <si>
    <t>ძრავის გამშვები ავტომატი დეტალის გათვალისწინებით</t>
  </si>
  <si>
    <t>ძრავის სითბური დამცველი დეტალის გათვალისწინებით</t>
  </si>
  <si>
    <t>შიდა სითბური დამცავი დეტალის გათვალისწინებით</t>
  </si>
  <si>
    <t>პლატა (მცირე დაზიანებით)</t>
  </si>
  <si>
    <t>პლატა (დიდი დაზიანებით)</t>
  </si>
  <si>
    <t>პლატის შეცვლა დეტალის გათვალისწინებით</t>
  </si>
  <si>
    <t>სისტემის მილის შეცვლა (19მმ)დეტალის გათვალისწინებით</t>
  </si>
  <si>
    <t>სისტემის მილის შეცვლა (12მმ) დეტალის გათვალისწინებით</t>
  </si>
  <si>
    <t>მილის თბო იზოლაცია</t>
  </si>
  <si>
    <t>კომპრესორი 48000 BTU (MFG-48RNI-1)</t>
  </si>
  <si>
    <t>კონდენციონერის დემონტაჟი</t>
  </si>
  <si>
    <t>კონდენციონერის მონტაჟი</t>
  </si>
  <si>
    <t>სპლიტ-სისტემის მომსახურება</t>
  </si>
  <si>
    <t>ამწით მომსახურება (პირველი 1 საათი)</t>
  </si>
  <si>
    <t>ამწით მომსახურება (შემდგომი 1 საათი)</t>
  </si>
  <si>
    <t>ამწით მომსახურება (1დღე)</t>
  </si>
  <si>
    <t>კონდიციონერის დიაგნოსტიკა</t>
  </si>
  <si>
    <t>კონდიციონერის სეზონური გაწმენდა (გაზაფხული, შემოდგომა)</t>
  </si>
  <si>
    <t>რ-ბა (ცალი)</t>
  </si>
  <si>
    <t xml:space="preserve">კოლონური კონდიციონერი </t>
  </si>
  <si>
    <t>არხული კონდიციონერი</t>
  </si>
  <si>
    <t xml:space="preserve">ჭერის კონდიციონერი </t>
  </si>
  <si>
    <t>#</t>
  </si>
  <si>
    <t>განზ.</t>
  </si>
  <si>
    <t>კონდიციონერის შიდა ბლოკის ფილტრების მოხსნა და გარეცხვა</t>
  </si>
  <si>
    <t>კონდიციონერის შიდა ბლოკის ამაორთქლებელი რადიატორის გაწმენდა</t>
  </si>
  <si>
    <t>სისტემაში გაჟონვის მოძებნა-ლიკვიდაცია</t>
  </si>
  <si>
    <t>წნევის შემოწმება</t>
  </si>
  <si>
    <t>საჭიროების შემთხვევაში ფრეონის დამატება R22 - 100გრ</t>
  </si>
  <si>
    <t>საჭიროების შემთხვევაში ფრეონის დამატება R410 - 100გრ</t>
  </si>
  <si>
    <t>სადრენაჟო მილების გარეცხვა</t>
  </si>
  <si>
    <t>საჭიროების შემთხვევაში, დაზიანებული სადრენაჟო მილების შეცვლა</t>
  </si>
  <si>
    <t>კასეტური კონდიციონერის შიდა ბლოკის ფილტრების მოხსნა და გარეცხვა</t>
  </si>
  <si>
    <t>კასეტური კონდიციონერის შიდა ბლოკის ვანის გაწმენდა</t>
  </si>
  <si>
    <t>კასეტური კონდიციონერის შიდა ბლოკის ტუმბოს გაწმენდა</t>
  </si>
  <si>
    <t>კასეტური კონდიციონერის შიდა ბლოკის ამაორთქლებელი რადიატორის გაწმენდა</t>
  </si>
  <si>
    <t>გარე ბლოკის (vrf) კონდენსატორის გაწმენდა</t>
  </si>
  <si>
    <t>არხული კონდიციონერის შიდა ბლოკის ფილტრების მოხსნა და გაწმენდა</t>
  </si>
  <si>
    <t>არხული კონდიციონერის შიდა ბლოკის ამაორთქლებელი რადიატორის გაწმენდა</t>
  </si>
  <si>
    <t>არხული კონდიციონერის გარე ბლოკის კონდენსატორის გაწმენდა</t>
  </si>
  <si>
    <t>კოლონური კონდიციონერის შიდა ბლოკის ფილტრების მოხსნა და გაწმენდა</t>
  </si>
  <si>
    <t>კოლონური კონდიციონერის შიდა ბლოკის ამაორთქლებელი რადიატორის გაწმენდა</t>
  </si>
  <si>
    <t>კოლონური კონდიციონერის გარე ბლოკის კონდენსატორის გაწმენდა</t>
  </si>
  <si>
    <t>კონდიციონერის გარე ბლოკის კონდენსატორის შეცვლა</t>
  </si>
  <si>
    <t>კონდიციონერის შიდა ბლოკის კონდენსატორის შეცვლა</t>
  </si>
  <si>
    <t>სულ</t>
  </si>
  <si>
    <t>უზნაძის 52</t>
  </si>
  <si>
    <t xml:space="preserve">სანაპიროს 4 </t>
  </si>
  <si>
    <t>მდებარეობა</t>
  </si>
  <si>
    <t>დასახელება/სახეობა</t>
  </si>
  <si>
    <t>სპლიტ-სისტემა</t>
  </si>
  <si>
    <t>კასეტური კონდიციონერი</t>
  </si>
  <si>
    <t>გამაგრილებლის დაზიანება (შედუღებით შეკეთება)</t>
  </si>
  <si>
    <t>ჩილერის ამაორთქლებელის გარეცხვა (ფრეონი, ჰაერის თბომცვლელი)</t>
  </si>
  <si>
    <t>კასეტური ფანკოილის ფილტრის გარეცხვა</t>
  </si>
  <si>
    <t>კასეტური ფანკოილის თბომცვლელის გარეცხვა</t>
  </si>
  <si>
    <t>კასეტური ფანკოილის მოდინებითი ვენტილაც. დანადგარის გარეცხვა</t>
  </si>
  <si>
    <t>კასეტური ფანკოილის სავენტილაციო სისტემის BVN ძრავის გაწმენდა-გარეცხვა</t>
  </si>
  <si>
    <t>განზომილება</t>
  </si>
  <si>
    <t>1 ცალი</t>
  </si>
  <si>
    <t>1 მეტრი</t>
  </si>
  <si>
    <t>1 სთ</t>
  </si>
  <si>
    <t>1 დღე</t>
  </si>
  <si>
    <t>სულ (ლარი):</t>
  </si>
  <si>
    <t xml:space="preserve"> ერთ. ფასი (ლარი)</t>
  </si>
  <si>
    <t xml:space="preserve"> ფასი (ლარი)</t>
  </si>
  <si>
    <t>დანართი 1 (დ. უზნაძის 52)</t>
  </si>
  <si>
    <t>პრეისკურანტის საერთო ღირებულება (ლარი):</t>
  </si>
  <si>
    <t>დანართი 2 (სანაპიროს 4)</t>
  </si>
  <si>
    <t>დანართი 3</t>
  </si>
  <si>
    <t>სხვა სახის კონდიციონერების მომსახურება</t>
  </si>
  <si>
    <t>კოლონური კონდიციონერების მომსახურება</t>
  </si>
  <si>
    <t>ფრეონის დამატება (მასალის გათვალისწინებით)</t>
  </si>
  <si>
    <t>მილის შედუღება და ფრეონით დატუმბვა</t>
  </si>
  <si>
    <t>სისტემის დიაგნოსტიკა</t>
  </si>
  <si>
    <t>საქვაბის გამფართოებელი ავზის ონკანის და მილაკის შედუღება</t>
  </si>
  <si>
    <t>საერთო ღ-ბა (ლარი)</t>
  </si>
  <si>
    <t>საერთო ღ-ბა (ლარი):</t>
  </si>
  <si>
    <t xml:space="preserve">მიმწოდებლის მიერ შემოთვაზებული ერთ. ფასი (ლარი) </t>
  </si>
  <si>
    <t>მიმწოდებლის მიერ შემოთვაზებული ერთ. ფასი (ლარი)</t>
  </si>
  <si>
    <t>მიმწოდებლის მიერ შემოთავაზებული საერთო ღირებულება (ლარი):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</si>
</sst>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Sylfaen"/>
      <family val="1"/>
    </font>
    <font>
      <b/>
      <sz val="10"/>
      <name val="Sylfae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sz val="11"/>
      <name val="Sylfaen"/>
      <family val="1"/>
    </font>
    <font>
      <i/>
      <sz val="11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4" fillId="0" borderId="0"/>
    <xf numFmtId="0" fontId="2" fillId="0" borderId="0"/>
    <xf numFmtId="43" fontId="2" fillId="0" borderId="0" applyFont="0" applyFill="0" applyBorder="0" applyAlignment="0" applyProtection="0"/>
  </cellStyleXfs>
  <cellXfs count="5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right" vertical="center"/>
    </xf>
    <xf numFmtId="0" fontId="0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43" fontId="9" fillId="2" borderId="1" xfId="5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right" vertical="center" wrapText="1"/>
    </xf>
    <xf numFmtId="0" fontId="11" fillId="0" borderId="7" xfId="0" applyFont="1" applyBorder="1" applyAlignment="1">
      <alignment horizontal="right" vertical="center" wrapText="1"/>
    </xf>
    <xf numFmtId="0" fontId="11" fillId="0" borderId="12" xfId="0" applyFont="1" applyBorder="1" applyAlignment="1">
      <alignment horizontal="right" vertical="center" wrapText="1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7" fillId="2" borderId="1" xfId="0" applyFont="1" applyFill="1" applyBorder="1"/>
    <xf numFmtId="0" fontId="1" fillId="0" borderId="0" xfId="0" applyFont="1" applyFill="1" applyAlignment="1">
      <alignment wrapText="1"/>
    </xf>
    <xf numFmtId="0" fontId="0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6">
    <cellStyle name="Comma" xfId="5" builtinId="3"/>
    <cellStyle name="Normal" xfId="0" builtinId="0"/>
    <cellStyle name="Normal 2" xfId="3" xr:uid="{00000000-0005-0000-0000-000002000000}"/>
    <cellStyle name="Normal 2 2" xfId="1" xr:uid="{00000000-0005-0000-0000-000003000000}"/>
    <cellStyle name="Normal 3" xfId="2" xr:uid="{00000000-0005-0000-0000-000004000000}"/>
    <cellStyle name="Normal 4" xfId="4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18"/>
  <sheetViews>
    <sheetView topLeftCell="A34" workbookViewId="0">
      <selection activeCell="E58" sqref="E58"/>
    </sheetView>
  </sheetViews>
  <sheetFormatPr defaultColWidth="107.85546875" defaultRowHeight="15" x14ac:dyDescent="0.25"/>
  <cols>
    <col min="1" max="1" width="3" style="6" bestFit="1" customWidth="1"/>
    <col min="2" max="2" width="80.28515625" style="6" customWidth="1"/>
    <col min="3" max="3" width="22" style="6" bestFit="1" customWidth="1"/>
    <col min="4" max="4" width="19.5703125" style="6" customWidth="1"/>
    <col min="5" max="5" width="57.5703125" style="6" bestFit="1" customWidth="1"/>
    <col min="6" max="16384" width="107.85546875" style="6"/>
  </cols>
  <sheetData>
    <row r="1" spans="1:5" x14ac:dyDescent="0.25">
      <c r="A1" s="39" t="s">
        <v>96</v>
      </c>
      <c r="B1" s="39"/>
      <c r="C1" s="39"/>
      <c r="D1" s="39"/>
    </row>
    <row r="2" spans="1:5" x14ac:dyDescent="0.25">
      <c r="A2" s="7" t="s">
        <v>21</v>
      </c>
      <c r="B2" s="8" t="s">
        <v>101</v>
      </c>
      <c r="C2" s="8" t="s">
        <v>88</v>
      </c>
      <c r="D2" s="9" t="s">
        <v>94</v>
      </c>
      <c r="E2" s="53" t="s">
        <v>108</v>
      </c>
    </row>
    <row r="3" spans="1:5" ht="30" x14ac:dyDescent="0.25">
      <c r="A3" s="10">
        <v>1</v>
      </c>
      <c r="B3" s="11" t="s">
        <v>22</v>
      </c>
      <c r="C3" s="12" t="s">
        <v>89</v>
      </c>
      <c r="D3" s="12">
        <v>120</v>
      </c>
      <c r="E3" s="52"/>
    </row>
    <row r="4" spans="1:5" x14ac:dyDescent="0.25">
      <c r="A4" s="10">
        <v>2</v>
      </c>
      <c r="B4" s="11" t="s">
        <v>23</v>
      </c>
      <c r="C4" s="12" t="s">
        <v>89</v>
      </c>
      <c r="D4" s="12">
        <v>116</v>
      </c>
      <c r="E4" s="52"/>
    </row>
    <row r="5" spans="1:5" x14ac:dyDescent="0.25">
      <c r="A5" s="10">
        <v>3</v>
      </c>
      <c r="B5" s="11" t="s">
        <v>24</v>
      </c>
      <c r="C5" s="12" t="s">
        <v>89</v>
      </c>
      <c r="D5" s="12">
        <v>80</v>
      </c>
      <c r="E5" s="52"/>
    </row>
    <row r="6" spans="1:5" x14ac:dyDescent="0.25">
      <c r="A6" s="10">
        <v>4</v>
      </c>
      <c r="B6" s="11" t="s">
        <v>25</v>
      </c>
      <c r="C6" s="12" t="s">
        <v>89</v>
      </c>
      <c r="D6" s="12">
        <v>144</v>
      </c>
      <c r="E6" s="52"/>
    </row>
    <row r="7" spans="1:5" x14ac:dyDescent="0.25">
      <c r="A7" s="10">
        <v>5</v>
      </c>
      <c r="B7" s="11" t="s">
        <v>26</v>
      </c>
      <c r="C7" s="12" t="s">
        <v>89</v>
      </c>
      <c r="D7" s="12">
        <v>152</v>
      </c>
      <c r="E7" s="52"/>
    </row>
    <row r="8" spans="1:5" x14ac:dyDescent="0.25">
      <c r="A8" s="10">
        <v>6</v>
      </c>
      <c r="B8" s="11" t="s">
        <v>27</v>
      </c>
      <c r="C8" s="12" t="s">
        <v>89</v>
      </c>
      <c r="D8" s="12">
        <v>104</v>
      </c>
      <c r="E8" s="52"/>
    </row>
    <row r="9" spans="1:5" x14ac:dyDescent="0.25">
      <c r="A9" s="10">
        <v>7</v>
      </c>
      <c r="B9" s="11" t="s">
        <v>28</v>
      </c>
      <c r="C9" s="12" t="s">
        <v>89</v>
      </c>
      <c r="D9" s="12">
        <v>112</v>
      </c>
      <c r="E9" s="52"/>
    </row>
    <row r="10" spans="1:5" x14ac:dyDescent="0.25">
      <c r="A10" s="10">
        <v>8</v>
      </c>
      <c r="B10" s="11" t="s">
        <v>29</v>
      </c>
      <c r="C10" s="12" t="s">
        <v>89</v>
      </c>
      <c r="D10" s="12">
        <v>184</v>
      </c>
      <c r="E10" s="52"/>
    </row>
    <row r="11" spans="1:5" x14ac:dyDescent="0.25">
      <c r="A11" s="10">
        <v>9</v>
      </c>
      <c r="B11" s="11" t="s">
        <v>30</v>
      </c>
      <c r="C11" s="12" t="s">
        <v>89</v>
      </c>
      <c r="D11" s="12">
        <v>72</v>
      </c>
      <c r="E11" s="52"/>
    </row>
    <row r="12" spans="1:5" x14ac:dyDescent="0.25">
      <c r="A12" s="10">
        <v>10</v>
      </c>
      <c r="B12" s="11" t="s">
        <v>31</v>
      </c>
      <c r="C12" s="12" t="s">
        <v>89</v>
      </c>
      <c r="D12" s="12">
        <v>120</v>
      </c>
      <c r="E12" s="52"/>
    </row>
    <row r="13" spans="1:5" x14ac:dyDescent="0.25">
      <c r="A13" s="10">
        <v>11</v>
      </c>
      <c r="B13" s="11" t="s">
        <v>32</v>
      </c>
      <c r="C13" s="12" t="s">
        <v>89</v>
      </c>
      <c r="D13" s="12">
        <v>128</v>
      </c>
      <c r="E13" s="52"/>
    </row>
    <row r="14" spans="1:5" x14ac:dyDescent="0.25">
      <c r="A14" s="10">
        <v>12</v>
      </c>
      <c r="B14" s="11" t="s">
        <v>82</v>
      </c>
      <c r="C14" s="12" t="s">
        <v>89</v>
      </c>
      <c r="D14" s="12">
        <v>52</v>
      </c>
      <c r="E14" s="52"/>
    </row>
    <row r="15" spans="1:5" x14ac:dyDescent="0.25">
      <c r="A15" s="10">
        <v>13</v>
      </c>
      <c r="B15" s="11" t="s">
        <v>33</v>
      </c>
      <c r="C15" s="12" t="s">
        <v>89</v>
      </c>
      <c r="D15" s="12">
        <v>120</v>
      </c>
      <c r="E15" s="52"/>
    </row>
    <row r="16" spans="1:5" x14ac:dyDescent="0.25">
      <c r="A16" s="10">
        <v>14</v>
      </c>
      <c r="B16" s="11" t="s">
        <v>34</v>
      </c>
      <c r="C16" s="12" t="s">
        <v>89</v>
      </c>
      <c r="D16" s="12">
        <v>144</v>
      </c>
      <c r="E16" s="52"/>
    </row>
    <row r="17" spans="1:5" x14ac:dyDescent="0.25">
      <c r="A17" s="10">
        <v>15</v>
      </c>
      <c r="B17" s="11" t="s">
        <v>35</v>
      </c>
      <c r="C17" s="12" t="s">
        <v>89</v>
      </c>
      <c r="D17" s="12">
        <v>160</v>
      </c>
      <c r="E17" s="52"/>
    </row>
    <row r="18" spans="1:5" x14ac:dyDescent="0.25">
      <c r="A18" s="10">
        <v>16</v>
      </c>
      <c r="B18" s="11" t="s">
        <v>36</v>
      </c>
      <c r="C18" s="12" t="s">
        <v>90</v>
      </c>
      <c r="D18" s="12">
        <v>36</v>
      </c>
      <c r="E18" s="52"/>
    </row>
    <row r="19" spans="1:5" x14ac:dyDescent="0.25">
      <c r="A19" s="10">
        <v>17</v>
      </c>
      <c r="B19" s="11" t="s">
        <v>37</v>
      </c>
      <c r="C19" s="12" t="s">
        <v>90</v>
      </c>
      <c r="D19" s="12">
        <v>44</v>
      </c>
      <c r="E19" s="52"/>
    </row>
    <row r="20" spans="1:5" x14ac:dyDescent="0.25">
      <c r="A20" s="10">
        <v>18</v>
      </c>
      <c r="B20" s="11" t="s">
        <v>38</v>
      </c>
      <c r="C20" s="12" t="s">
        <v>90</v>
      </c>
      <c r="D20" s="12">
        <v>24</v>
      </c>
      <c r="E20" s="52"/>
    </row>
    <row r="21" spans="1:5" x14ac:dyDescent="0.25">
      <c r="A21" s="10">
        <v>19</v>
      </c>
      <c r="B21" s="11" t="s">
        <v>39</v>
      </c>
      <c r="C21" s="12" t="s">
        <v>89</v>
      </c>
      <c r="D21" s="12">
        <v>2000</v>
      </c>
      <c r="E21" s="52"/>
    </row>
    <row r="22" spans="1:5" x14ac:dyDescent="0.25">
      <c r="A22" s="10">
        <v>20</v>
      </c>
      <c r="B22" s="11" t="s">
        <v>40</v>
      </c>
      <c r="C22" s="12" t="s">
        <v>89</v>
      </c>
      <c r="D22" s="12">
        <v>200</v>
      </c>
      <c r="E22" s="52"/>
    </row>
    <row r="23" spans="1:5" x14ac:dyDescent="0.25">
      <c r="A23" s="10">
        <v>21</v>
      </c>
      <c r="B23" s="11" t="s">
        <v>41</v>
      </c>
      <c r="C23" s="12" t="s">
        <v>89</v>
      </c>
      <c r="D23" s="12">
        <v>368</v>
      </c>
      <c r="E23" s="52"/>
    </row>
    <row r="24" spans="1:5" x14ac:dyDescent="0.25">
      <c r="A24" s="13"/>
      <c r="B24" s="14"/>
      <c r="C24" s="15" t="s">
        <v>93</v>
      </c>
      <c r="D24" s="16">
        <f>SUM(D3:D23)</f>
        <v>4480</v>
      </c>
      <c r="E24" s="55">
        <f>E3+E4+E5+E6+E7+E8+E9+E10+E11+E12+E13+E14+E15+E16+E17+E18+E19+E20+E21+E22+E23</f>
        <v>0</v>
      </c>
    </row>
    <row r="25" spans="1:5" x14ac:dyDescent="0.25">
      <c r="A25" s="37" t="s">
        <v>42</v>
      </c>
      <c r="B25" s="38"/>
      <c r="C25" s="38"/>
      <c r="D25" s="16"/>
    </row>
    <row r="26" spans="1:5" x14ac:dyDescent="0.25">
      <c r="A26" s="10">
        <v>1</v>
      </c>
      <c r="B26" s="17" t="s">
        <v>0</v>
      </c>
      <c r="C26" s="12" t="s">
        <v>89</v>
      </c>
      <c r="D26" s="12">
        <v>280</v>
      </c>
      <c r="E26" s="52"/>
    </row>
    <row r="27" spans="1:5" x14ac:dyDescent="0.25">
      <c r="A27" s="10">
        <v>2</v>
      </c>
      <c r="B27" s="17" t="s">
        <v>1</v>
      </c>
      <c r="C27" s="12" t="s">
        <v>89</v>
      </c>
      <c r="D27" s="12">
        <v>360</v>
      </c>
      <c r="E27" s="52"/>
    </row>
    <row r="28" spans="1:5" x14ac:dyDescent="0.25">
      <c r="A28" s="10">
        <v>3</v>
      </c>
      <c r="B28" s="17" t="s">
        <v>2</v>
      </c>
      <c r="C28" s="12" t="s">
        <v>89</v>
      </c>
      <c r="D28" s="12">
        <v>424</v>
      </c>
      <c r="E28" s="52"/>
    </row>
    <row r="29" spans="1:5" x14ac:dyDescent="0.25">
      <c r="A29" s="10">
        <v>4</v>
      </c>
      <c r="B29" s="17" t="s">
        <v>3</v>
      </c>
      <c r="C29" s="12" t="s">
        <v>89</v>
      </c>
      <c r="D29" s="12">
        <v>536</v>
      </c>
      <c r="E29" s="52"/>
    </row>
    <row r="30" spans="1:5" x14ac:dyDescent="0.25">
      <c r="A30" s="10">
        <v>5</v>
      </c>
      <c r="B30" s="17" t="s">
        <v>4</v>
      </c>
      <c r="C30" s="12" t="s">
        <v>89</v>
      </c>
      <c r="D30" s="12">
        <v>80</v>
      </c>
      <c r="E30" s="52"/>
    </row>
    <row r="31" spans="1:5" x14ac:dyDescent="0.25">
      <c r="A31" s="10">
        <v>6</v>
      </c>
      <c r="B31" s="17" t="s">
        <v>5</v>
      </c>
      <c r="C31" s="12" t="s">
        <v>89</v>
      </c>
      <c r="D31" s="12">
        <v>96</v>
      </c>
      <c r="E31" s="52"/>
    </row>
    <row r="32" spans="1:5" x14ac:dyDescent="0.25">
      <c r="A32" s="10">
        <v>7</v>
      </c>
      <c r="B32" s="17" t="s">
        <v>6</v>
      </c>
      <c r="C32" s="12" t="s">
        <v>89</v>
      </c>
      <c r="D32" s="12">
        <v>104</v>
      </c>
      <c r="E32" s="52"/>
    </row>
    <row r="33" spans="1:5" x14ac:dyDescent="0.25">
      <c r="A33" s="10">
        <v>8</v>
      </c>
      <c r="B33" s="17" t="s">
        <v>7</v>
      </c>
      <c r="C33" s="12" t="s">
        <v>89</v>
      </c>
      <c r="D33" s="12">
        <v>112</v>
      </c>
      <c r="E33" s="52"/>
    </row>
    <row r="34" spans="1:5" x14ac:dyDescent="0.25">
      <c r="A34" s="10">
        <v>9</v>
      </c>
      <c r="B34" s="17" t="s">
        <v>8</v>
      </c>
      <c r="C34" s="12" t="s">
        <v>89</v>
      </c>
      <c r="D34" s="12">
        <v>120</v>
      </c>
      <c r="E34" s="52"/>
    </row>
    <row r="35" spans="1:5" x14ac:dyDescent="0.25">
      <c r="A35" s="10">
        <v>10</v>
      </c>
      <c r="B35" s="17" t="s">
        <v>9</v>
      </c>
      <c r="C35" s="12" t="s">
        <v>89</v>
      </c>
      <c r="D35" s="12">
        <v>48</v>
      </c>
      <c r="E35" s="52"/>
    </row>
    <row r="36" spans="1:5" x14ac:dyDescent="0.25">
      <c r="A36" s="10">
        <v>11</v>
      </c>
      <c r="B36" s="17" t="s">
        <v>10</v>
      </c>
      <c r="C36" s="12" t="s">
        <v>89</v>
      </c>
      <c r="D36" s="12">
        <v>52</v>
      </c>
      <c r="E36" s="52"/>
    </row>
    <row r="37" spans="1:5" x14ac:dyDescent="0.25">
      <c r="A37" s="10">
        <v>12</v>
      </c>
      <c r="B37" s="17" t="s">
        <v>11</v>
      </c>
      <c r="C37" s="12" t="s">
        <v>89</v>
      </c>
      <c r="D37" s="12">
        <v>72</v>
      </c>
      <c r="E37" s="52"/>
    </row>
    <row r="38" spans="1:5" x14ac:dyDescent="0.25">
      <c r="A38" s="10">
        <v>13</v>
      </c>
      <c r="B38" s="17" t="s">
        <v>12</v>
      </c>
      <c r="C38" s="12" t="s">
        <v>89</v>
      </c>
      <c r="D38" s="12">
        <v>84</v>
      </c>
      <c r="E38" s="52"/>
    </row>
    <row r="39" spans="1:5" ht="30" x14ac:dyDescent="0.25">
      <c r="A39" s="10">
        <v>14</v>
      </c>
      <c r="B39" s="17" t="s">
        <v>13</v>
      </c>
      <c r="C39" s="12" t="s">
        <v>89</v>
      </c>
      <c r="D39" s="12">
        <v>120</v>
      </c>
      <c r="E39" s="52"/>
    </row>
    <row r="40" spans="1:5" ht="30" x14ac:dyDescent="0.25">
      <c r="A40" s="10">
        <v>15</v>
      </c>
      <c r="B40" s="17" t="s">
        <v>14</v>
      </c>
      <c r="C40" s="12" t="s">
        <v>89</v>
      </c>
      <c r="D40" s="12">
        <v>152</v>
      </c>
      <c r="E40" s="52"/>
    </row>
    <row r="41" spans="1:5" x14ac:dyDescent="0.25">
      <c r="A41" s="10">
        <v>16</v>
      </c>
      <c r="B41" s="17" t="s">
        <v>15</v>
      </c>
      <c r="C41" s="12" t="s">
        <v>90</v>
      </c>
      <c r="D41" s="12">
        <v>22.4</v>
      </c>
      <c r="E41" s="52"/>
    </row>
    <row r="42" spans="1:5" x14ac:dyDescent="0.25">
      <c r="A42" s="10">
        <v>17</v>
      </c>
      <c r="B42" s="17" t="s">
        <v>43</v>
      </c>
      <c r="C42" s="18" t="s">
        <v>91</v>
      </c>
      <c r="D42" s="12">
        <v>112</v>
      </c>
      <c r="E42" s="52"/>
    </row>
    <row r="43" spans="1:5" x14ac:dyDescent="0.25">
      <c r="A43" s="10">
        <v>18</v>
      </c>
      <c r="B43" s="17" t="s">
        <v>44</v>
      </c>
      <c r="C43" s="18" t="s">
        <v>91</v>
      </c>
      <c r="D43" s="12">
        <v>80</v>
      </c>
      <c r="E43" s="52"/>
    </row>
    <row r="44" spans="1:5" x14ac:dyDescent="0.25">
      <c r="A44" s="10">
        <v>19</v>
      </c>
      <c r="B44" s="17" t="s">
        <v>45</v>
      </c>
      <c r="C44" s="18" t="s">
        <v>92</v>
      </c>
      <c r="D44" s="12">
        <v>280</v>
      </c>
      <c r="E44" s="52"/>
    </row>
    <row r="45" spans="1:5" x14ac:dyDescent="0.25">
      <c r="A45" s="10">
        <v>20</v>
      </c>
      <c r="B45" s="17" t="s">
        <v>16</v>
      </c>
      <c r="C45" s="18" t="s">
        <v>89</v>
      </c>
      <c r="D45" s="12">
        <v>100</v>
      </c>
      <c r="E45" s="52"/>
    </row>
    <row r="46" spans="1:5" x14ac:dyDescent="0.25">
      <c r="A46" s="10">
        <v>21</v>
      </c>
      <c r="B46" s="17" t="s">
        <v>17</v>
      </c>
      <c r="C46" s="18" t="s">
        <v>89</v>
      </c>
      <c r="D46" s="12">
        <v>100</v>
      </c>
      <c r="E46" s="52"/>
    </row>
    <row r="47" spans="1:5" x14ac:dyDescent="0.25">
      <c r="A47" s="10">
        <v>22</v>
      </c>
      <c r="B47" s="17" t="s">
        <v>18</v>
      </c>
      <c r="C47" s="18" t="s">
        <v>89</v>
      </c>
      <c r="D47" s="12">
        <v>60</v>
      </c>
      <c r="E47" s="52"/>
    </row>
    <row r="48" spans="1:5" x14ac:dyDescent="0.25">
      <c r="A48" s="10">
        <v>23</v>
      </c>
      <c r="B48" s="17" t="s">
        <v>19</v>
      </c>
      <c r="C48" s="18" t="s">
        <v>89</v>
      </c>
      <c r="D48" s="12">
        <v>60</v>
      </c>
      <c r="E48" s="52"/>
    </row>
    <row r="49" spans="1:5" x14ac:dyDescent="0.25">
      <c r="A49" s="10">
        <v>24</v>
      </c>
      <c r="B49" s="17" t="s">
        <v>20</v>
      </c>
      <c r="C49" s="18" t="s">
        <v>89</v>
      </c>
      <c r="D49" s="12">
        <v>240</v>
      </c>
      <c r="E49" s="52"/>
    </row>
    <row r="50" spans="1:5" x14ac:dyDescent="0.25">
      <c r="A50" s="10">
        <v>25</v>
      </c>
      <c r="B50" s="17" t="s">
        <v>102</v>
      </c>
      <c r="C50" s="18" t="s">
        <v>89</v>
      </c>
      <c r="D50" s="12">
        <v>14.4</v>
      </c>
      <c r="E50" s="52"/>
    </row>
    <row r="51" spans="1:5" x14ac:dyDescent="0.25">
      <c r="A51" s="10">
        <v>26</v>
      </c>
      <c r="B51" s="17" t="s">
        <v>103</v>
      </c>
      <c r="C51" s="18" t="s">
        <v>89</v>
      </c>
      <c r="D51" s="12">
        <v>24</v>
      </c>
      <c r="E51" s="52"/>
    </row>
    <row r="52" spans="1:5" x14ac:dyDescent="0.25">
      <c r="A52" s="10">
        <v>27</v>
      </c>
      <c r="B52" s="19" t="s">
        <v>46</v>
      </c>
      <c r="C52" s="18" t="s">
        <v>89</v>
      </c>
      <c r="D52" s="12">
        <v>112</v>
      </c>
      <c r="E52" s="52"/>
    </row>
    <row r="53" spans="1:5" x14ac:dyDescent="0.25">
      <c r="A53" s="10">
        <v>28</v>
      </c>
      <c r="B53" s="17" t="s">
        <v>47</v>
      </c>
      <c r="C53" s="18" t="s">
        <v>89</v>
      </c>
      <c r="D53" s="12">
        <v>176</v>
      </c>
      <c r="E53" s="52"/>
    </row>
    <row r="54" spans="1:5" s="20" customFormat="1" x14ac:dyDescent="0.25">
      <c r="A54" s="12">
        <v>29</v>
      </c>
      <c r="B54" s="35" t="s">
        <v>104</v>
      </c>
      <c r="C54" s="12" t="s">
        <v>89</v>
      </c>
      <c r="D54" s="12">
        <v>140</v>
      </c>
      <c r="E54" s="12"/>
    </row>
    <row r="55" spans="1:5" s="20" customFormat="1" x14ac:dyDescent="0.25">
      <c r="C55" s="20" t="s">
        <v>93</v>
      </c>
      <c r="D55" s="20">
        <f>SUM(D26:D54)</f>
        <v>4160.8</v>
      </c>
      <c r="E55" s="20">
        <f>E54+E53+E52+E51+E50+E49+E48+E47+E46+E45+E44+E43+E42+E41+E40+E39+E38+E37+E36+E35+E34+E33+E32+E31+E30+E29+E28+E27+E26</f>
        <v>0</v>
      </c>
    </row>
    <row r="56" spans="1:5" s="20" customFormat="1" x14ac:dyDescent="0.25"/>
    <row r="57" spans="1:5" s="20" customFormat="1" x14ac:dyDescent="0.25">
      <c r="C57" s="20" t="s">
        <v>107</v>
      </c>
      <c r="D57" s="20">
        <f>D55+D24</f>
        <v>8640.7999999999993</v>
      </c>
      <c r="E57" s="20">
        <f>E55+E24</f>
        <v>0</v>
      </c>
    </row>
    <row r="58" spans="1:5" s="20" customFormat="1" x14ac:dyDescent="0.25"/>
    <row r="59" spans="1:5" s="20" customFormat="1" x14ac:dyDescent="0.25"/>
    <row r="60" spans="1:5" s="20" customFormat="1" x14ac:dyDescent="0.25"/>
    <row r="61" spans="1:5" s="20" customFormat="1" x14ac:dyDescent="0.25"/>
    <row r="62" spans="1:5" s="20" customFormat="1" x14ac:dyDescent="0.25"/>
    <row r="63" spans="1:5" s="20" customFormat="1" x14ac:dyDescent="0.25"/>
    <row r="64" spans="1:5" s="20" customFormat="1" x14ac:dyDescent="0.25"/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  <row r="374" s="20" customFormat="1" x14ac:dyDescent="0.25"/>
    <row r="375" s="20" customFormat="1" x14ac:dyDescent="0.25"/>
    <row r="376" s="20" customFormat="1" x14ac:dyDescent="0.25"/>
    <row r="377" s="20" customFormat="1" x14ac:dyDescent="0.25"/>
    <row r="378" s="20" customFormat="1" x14ac:dyDescent="0.25"/>
    <row r="379" s="20" customFormat="1" x14ac:dyDescent="0.25"/>
    <row r="380" s="20" customFormat="1" x14ac:dyDescent="0.25"/>
    <row r="381" s="20" customFormat="1" x14ac:dyDescent="0.25"/>
    <row r="382" s="20" customFormat="1" x14ac:dyDescent="0.25"/>
    <row r="383" s="20" customFormat="1" x14ac:dyDescent="0.25"/>
    <row r="384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="20" customFormat="1" x14ac:dyDescent="0.25"/>
    <row r="418" s="20" customFormat="1" x14ac:dyDescent="0.25"/>
    <row r="419" s="20" customFormat="1" x14ac:dyDescent="0.25"/>
    <row r="420" s="20" customFormat="1" x14ac:dyDescent="0.25"/>
    <row r="421" s="20" customFormat="1" x14ac:dyDescent="0.25"/>
    <row r="422" s="20" customFormat="1" x14ac:dyDescent="0.25"/>
    <row r="423" s="20" customFormat="1" x14ac:dyDescent="0.25"/>
    <row r="424" s="20" customFormat="1" x14ac:dyDescent="0.25"/>
    <row r="425" s="20" customFormat="1" x14ac:dyDescent="0.25"/>
    <row r="426" s="20" customFormat="1" x14ac:dyDescent="0.25"/>
    <row r="427" s="20" customFormat="1" x14ac:dyDescent="0.25"/>
    <row r="428" s="20" customFormat="1" x14ac:dyDescent="0.25"/>
    <row r="429" s="20" customFormat="1" x14ac:dyDescent="0.25"/>
    <row r="430" s="20" customFormat="1" x14ac:dyDescent="0.25"/>
    <row r="431" s="20" customFormat="1" x14ac:dyDescent="0.25"/>
    <row r="432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  <row r="601" s="20" customFormat="1" x14ac:dyDescent="0.25"/>
    <row r="602" s="20" customFormat="1" x14ac:dyDescent="0.25"/>
    <row r="603" s="20" customFormat="1" x14ac:dyDescent="0.25"/>
    <row r="604" s="20" customFormat="1" x14ac:dyDescent="0.25"/>
    <row r="605" s="20" customFormat="1" x14ac:dyDescent="0.25"/>
    <row r="606" s="20" customFormat="1" x14ac:dyDescent="0.25"/>
    <row r="607" s="20" customFormat="1" x14ac:dyDescent="0.25"/>
    <row r="608" s="20" customFormat="1" x14ac:dyDescent="0.25"/>
    <row r="609" s="20" customFormat="1" x14ac:dyDescent="0.25"/>
    <row r="610" s="20" customFormat="1" x14ac:dyDescent="0.25"/>
    <row r="611" s="20" customFormat="1" x14ac:dyDescent="0.25"/>
    <row r="612" s="20" customFormat="1" x14ac:dyDescent="0.25"/>
    <row r="613" s="20" customFormat="1" x14ac:dyDescent="0.25"/>
    <row r="614" s="20" customFormat="1" x14ac:dyDescent="0.25"/>
    <row r="615" s="20" customFormat="1" x14ac:dyDescent="0.25"/>
    <row r="616" s="20" customFormat="1" x14ac:dyDescent="0.25"/>
    <row r="617" s="20" customFormat="1" x14ac:dyDescent="0.25"/>
    <row r="618" s="20" customFormat="1" x14ac:dyDescent="0.25"/>
    <row r="619" s="20" customFormat="1" x14ac:dyDescent="0.25"/>
    <row r="620" s="20" customFormat="1" x14ac:dyDescent="0.25"/>
    <row r="621" s="20" customFormat="1" x14ac:dyDescent="0.25"/>
    <row r="622" s="20" customFormat="1" x14ac:dyDescent="0.25"/>
    <row r="623" s="20" customFormat="1" x14ac:dyDescent="0.25"/>
    <row r="624" s="20" customFormat="1" x14ac:dyDescent="0.25"/>
    <row r="625" s="20" customFormat="1" x14ac:dyDescent="0.25"/>
    <row r="626" s="20" customFormat="1" x14ac:dyDescent="0.25"/>
    <row r="627" s="20" customFormat="1" x14ac:dyDescent="0.25"/>
    <row r="628" s="20" customFormat="1" x14ac:dyDescent="0.25"/>
    <row r="629" s="20" customFormat="1" x14ac:dyDescent="0.25"/>
    <row r="630" s="20" customFormat="1" x14ac:dyDescent="0.25"/>
    <row r="631" s="20" customFormat="1" x14ac:dyDescent="0.25"/>
    <row r="632" s="20" customFormat="1" x14ac:dyDescent="0.25"/>
    <row r="633" s="20" customFormat="1" x14ac:dyDescent="0.25"/>
    <row r="634" s="20" customFormat="1" x14ac:dyDescent="0.25"/>
    <row r="635" s="20" customFormat="1" x14ac:dyDescent="0.25"/>
    <row r="636" s="20" customFormat="1" x14ac:dyDescent="0.25"/>
    <row r="637" s="20" customFormat="1" x14ac:dyDescent="0.25"/>
    <row r="638" s="20" customFormat="1" x14ac:dyDescent="0.25"/>
    <row r="639" s="20" customFormat="1" x14ac:dyDescent="0.25"/>
    <row r="640" s="20" customFormat="1" x14ac:dyDescent="0.25"/>
    <row r="641" s="20" customFormat="1" x14ac:dyDescent="0.25"/>
    <row r="642" s="20" customFormat="1" x14ac:dyDescent="0.25"/>
    <row r="643" s="20" customFormat="1" x14ac:dyDescent="0.25"/>
    <row r="644" s="20" customFormat="1" x14ac:dyDescent="0.25"/>
    <row r="645" s="20" customFormat="1" x14ac:dyDescent="0.25"/>
    <row r="646" s="20" customFormat="1" x14ac:dyDescent="0.25"/>
    <row r="647" s="20" customFormat="1" x14ac:dyDescent="0.25"/>
    <row r="648" s="20" customFormat="1" x14ac:dyDescent="0.25"/>
    <row r="649" s="20" customFormat="1" x14ac:dyDescent="0.25"/>
    <row r="650" s="20" customFormat="1" x14ac:dyDescent="0.25"/>
    <row r="651" s="20" customFormat="1" x14ac:dyDescent="0.25"/>
    <row r="652" s="20" customFormat="1" x14ac:dyDescent="0.25"/>
    <row r="653" s="20" customFormat="1" x14ac:dyDescent="0.25"/>
    <row r="654" s="20" customFormat="1" x14ac:dyDescent="0.25"/>
    <row r="655" s="20" customFormat="1" x14ac:dyDescent="0.25"/>
    <row r="656" s="20" customFormat="1" x14ac:dyDescent="0.25"/>
    <row r="657" s="20" customFormat="1" x14ac:dyDescent="0.25"/>
    <row r="658" s="20" customFormat="1" x14ac:dyDescent="0.25"/>
    <row r="659" s="20" customFormat="1" x14ac:dyDescent="0.25"/>
    <row r="660" s="20" customFormat="1" x14ac:dyDescent="0.25"/>
    <row r="661" s="20" customFormat="1" x14ac:dyDescent="0.25"/>
    <row r="662" s="20" customFormat="1" x14ac:dyDescent="0.25"/>
    <row r="663" s="20" customFormat="1" x14ac:dyDescent="0.25"/>
    <row r="664" s="20" customFormat="1" x14ac:dyDescent="0.25"/>
    <row r="665" s="20" customFormat="1" x14ac:dyDescent="0.25"/>
    <row r="666" s="20" customFormat="1" x14ac:dyDescent="0.25"/>
    <row r="667" s="20" customFormat="1" x14ac:dyDescent="0.25"/>
    <row r="668" s="20" customFormat="1" x14ac:dyDescent="0.25"/>
    <row r="669" s="20" customFormat="1" x14ac:dyDescent="0.25"/>
    <row r="670" s="20" customFormat="1" x14ac:dyDescent="0.25"/>
    <row r="671" s="20" customFormat="1" x14ac:dyDescent="0.25"/>
    <row r="672" s="20" customFormat="1" x14ac:dyDescent="0.25"/>
    <row r="673" s="20" customFormat="1" x14ac:dyDescent="0.25"/>
    <row r="674" s="20" customFormat="1" x14ac:dyDescent="0.25"/>
    <row r="675" s="20" customFormat="1" x14ac:dyDescent="0.25"/>
    <row r="676" s="20" customFormat="1" x14ac:dyDescent="0.25"/>
    <row r="677" s="20" customFormat="1" x14ac:dyDescent="0.25"/>
    <row r="678" s="20" customFormat="1" x14ac:dyDescent="0.25"/>
    <row r="679" s="20" customFormat="1" x14ac:dyDescent="0.25"/>
    <row r="680" s="20" customFormat="1" x14ac:dyDescent="0.25"/>
    <row r="681" s="20" customFormat="1" x14ac:dyDescent="0.25"/>
    <row r="682" s="20" customFormat="1" x14ac:dyDescent="0.25"/>
    <row r="683" s="20" customFormat="1" x14ac:dyDescent="0.25"/>
    <row r="684" s="20" customFormat="1" x14ac:dyDescent="0.25"/>
    <row r="685" s="20" customFormat="1" x14ac:dyDescent="0.25"/>
    <row r="686" s="20" customFormat="1" x14ac:dyDescent="0.25"/>
    <row r="687" s="20" customFormat="1" x14ac:dyDescent="0.25"/>
    <row r="688" s="20" customFormat="1" x14ac:dyDescent="0.25"/>
    <row r="689" s="20" customFormat="1" x14ac:dyDescent="0.25"/>
    <row r="690" s="20" customFormat="1" x14ac:dyDescent="0.25"/>
    <row r="691" s="20" customFormat="1" x14ac:dyDescent="0.25"/>
    <row r="692" s="20" customFormat="1" x14ac:dyDescent="0.25"/>
    <row r="693" s="20" customFormat="1" x14ac:dyDescent="0.25"/>
    <row r="694" s="20" customFormat="1" x14ac:dyDescent="0.25"/>
    <row r="695" s="20" customFormat="1" x14ac:dyDescent="0.25"/>
    <row r="696" s="20" customFormat="1" x14ac:dyDescent="0.25"/>
    <row r="697" s="20" customFormat="1" x14ac:dyDescent="0.25"/>
    <row r="698" s="20" customFormat="1" x14ac:dyDescent="0.25"/>
    <row r="699" s="20" customFormat="1" x14ac:dyDescent="0.25"/>
    <row r="700" s="20" customFormat="1" x14ac:dyDescent="0.25"/>
    <row r="701" s="20" customFormat="1" x14ac:dyDescent="0.25"/>
    <row r="702" s="20" customFormat="1" x14ac:dyDescent="0.25"/>
    <row r="703" s="20" customFormat="1" x14ac:dyDescent="0.25"/>
    <row r="704" s="20" customFormat="1" x14ac:dyDescent="0.25"/>
    <row r="705" s="20" customFormat="1" x14ac:dyDescent="0.25"/>
    <row r="706" s="20" customFormat="1" x14ac:dyDescent="0.25"/>
    <row r="707" s="20" customFormat="1" x14ac:dyDescent="0.25"/>
    <row r="708" s="20" customFormat="1" x14ac:dyDescent="0.25"/>
    <row r="709" s="20" customFormat="1" x14ac:dyDescent="0.25"/>
    <row r="710" s="20" customFormat="1" x14ac:dyDescent="0.25"/>
    <row r="711" s="20" customFormat="1" x14ac:dyDescent="0.25"/>
    <row r="712" s="20" customFormat="1" x14ac:dyDescent="0.25"/>
    <row r="713" s="20" customFormat="1" x14ac:dyDescent="0.25"/>
    <row r="714" s="20" customFormat="1" x14ac:dyDescent="0.25"/>
    <row r="715" s="20" customFormat="1" x14ac:dyDescent="0.25"/>
    <row r="716" s="20" customFormat="1" x14ac:dyDescent="0.25"/>
    <row r="717" s="20" customFormat="1" x14ac:dyDescent="0.25"/>
    <row r="718" s="20" customFormat="1" x14ac:dyDescent="0.25"/>
    <row r="719" s="20" customFormat="1" x14ac:dyDescent="0.25"/>
    <row r="720" s="20" customFormat="1" x14ac:dyDescent="0.25"/>
    <row r="721" s="20" customFormat="1" x14ac:dyDescent="0.25"/>
    <row r="722" s="20" customFormat="1" x14ac:dyDescent="0.25"/>
    <row r="723" s="20" customFormat="1" x14ac:dyDescent="0.25"/>
    <row r="724" s="20" customFormat="1" x14ac:dyDescent="0.25"/>
    <row r="725" s="20" customFormat="1" x14ac:dyDescent="0.25"/>
    <row r="726" s="20" customFormat="1" x14ac:dyDescent="0.25"/>
    <row r="727" s="20" customFormat="1" x14ac:dyDescent="0.25"/>
    <row r="728" s="20" customFormat="1" x14ac:dyDescent="0.25"/>
    <row r="729" s="20" customFormat="1" x14ac:dyDescent="0.25"/>
    <row r="730" s="20" customFormat="1" x14ac:dyDescent="0.25"/>
    <row r="731" s="20" customFormat="1" x14ac:dyDescent="0.25"/>
    <row r="732" s="20" customFormat="1" x14ac:dyDescent="0.25"/>
    <row r="733" s="20" customFormat="1" x14ac:dyDescent="0.25"/>
    <row r="734" s="20" customFormat="1" x14ac:dyDescent="0.25"/>
    <row r="735" s="20" customFormat="1" x14ac:dyDescent="0.25"/>
    <row r="736" s="20" customFormat="1" x14ac:dyDescent="0.25"/>
    <row r="737" s="20" customFormat="1" x14ac:dyDescent="0.25"/>
    <row r="738" s="20" customFormat="1" x14ac:dyDescent="0.25"/>
    <row r="739" s="20" customFormat="1" x14ac:dyDescent="0.25"/>
    <row r="740" s="20" customFormat="1" x14ac:dyDescent="0.25"/>
    <row r="741" s="20" customFormat="1" x14ac:dyDescent="0.25"/>
    <row r="742" s="20" customFormat="1" x14ac:dyDescent="0.25"/>
    <row r="743" s="20" customFormat="1" x14ac:dyDescent="0.25"/>
    <row r="744" s="20" customFormat="1" x14ac:dyDescent="0.25"/>
    <row r="745" s="20" customFormat="1" x14ac:dyDescent="0.25"/>
    <row r="746" s="20" customFormat="1" x14ac:dyDescent="0.25"/>
    <row r="747" s="20" customFormat="1" x14ac:dyDescent="0.25"/>
    <row r="748" s="20" customFormat="1" x14ac:dyDescent="0.25"/>
    <row r="749" s="20" customFormat="1" x14ac:dyDescent="0.25"/>
    <row r="750" s="20" customFormat="1" x14ac:dyDescent="0.25"/>
    <row r="751" s="20" customFormat="1" x14ac:dyDescent="0.25"/>
    <row r="752" s="20" customFormat="1" x14ac:dyDescent="0.25"/>
    <row r="753" s="20" customFormat="1" x14ac:dyDescent="0.25"/>
    <row r="754" s="20" customFormat="1" x14ac:dyDescent="0.25"/>
    <row r="755" s="20" customFormat="1" x14ac:dyDescent="0.25"/>
    <row r="756" s="20" customFormat="1" x14ac:dyDescent="0.25"/>
    <row r="757" s="20" customFormat="1" x14ac:dyDescent="0.25"/>
    <row r="758" s="20" customFormat="1" x14ac:dyDescent="0.25"/>
    <row r="759" s="20" customFormat="1" x14ac:dyDescent="0.25"/>
    <row r="760" s="20" customFormat="1" x14ac:dyDescent="0.25"/>
    <row r="761" s="20" customFormat="1" x14ac:dyDescent="0.25"/>
    <row r="762" s="20" customFormat="1" x14ac:dyDescent="0.25"/>
    <row r="763" s="20" customFormat="1" x14ac:dyDescent="0.25"/>
    <row r="764" s="20" customFormat="1" x14ac:dyDescent="0.25"/>
    <row r="765" s="20" customFormat="1" x14ac:dyDescent="0.25"/>
    <row r="766" s="20" customFormat="1" x14ac:dyDescent="0.25"/>
    <row r="767" s="20" customFormat="1" x14ac:dyDescent="0.25"/>
    <row r="768" s="20" customFormat="1" x14ac:dyDescent="0.25"/>
    <row r="769" s="20" customFormat="1" x14ac:dyDescent="0.25"/>
    <row r="770" s="20" customFormat="1" x14ac:dyDescent="0.25"/>
    <row r="771" s="20" customFormat="1" x14ac:dyDescent="0.25"/>
    <row r="772" s="20" customFormat="1" x14ac:dyDescent="0.25"/>
    <row r="773" s="20" customFormat="1" x14ac:dyDescent="0.25"/>
    <row r="774" s="20" customFormat="1" x14ac:dyDescent="0.25"/>
    <row r="775" s="20" customFormat="1" x14ac:dyDescent="0.25"/>
    <row r="776" s="20" customFormat="1" x14ac:dyDescent="0.25"/>
    <row r="777" s="20" customFormat="1" x14ac:dyDescent="0.25"/>
    <row r="778" s="20" customFormat="1" x14ac:dyDescent="0.25"/>
    <row r="779" s="20" customFormat="1" x14ac:dyDescent="0.25"/>
    <row r="780" s="20" customFormat="1" x14ac:dyDescent="0.25"/>
    <row r="781" s="20" customFormat="1" x14ac:dyDescent="0.25"/>
    <row r="782" s="20" customFormat="1" x14ac:dyDescent="0.25"/>
    <row r="783" s="20" customFormat="1" x14ac:dyDescent="0.25"/>
    <row r="784" s="20" customFormat="1" x14ac:dyDescent="0.25"/>
    <row r="785" s="20" customFormat="1" x14ac:dyDescent="0.25"/>
    <row r="786" s="20" customFormat="1" x14ac:dyDescent="0.25"/>
    <row r="787" s="20" customFormat="1" x14ac:dyDescent="0.25"/>
    <row r="788" s="20" customFormat="1" x14ac:dyDescent="0.25"/>
    <row r="789" s="20" customFormat="1" x14ac:dyDescent="0.25"/>
    <row r="790" s="20" customFormat="1" x14ac:dyDescent="0.25"/>
    <row r="791" s="20" customFormat="1" x14ac:dyDescent="0.25"/>
    <row r="792" s="20" customFormat="1" x14ac:dyDescent="0.25"/>
    <row r="793" s="20" customFormat="1" x14ac:dyDescent="0.25"/>
    <row r="794" s="20" customFormat="1" x14ac:dyDescent="0.25"/>
    <row r="795" s="20" customFormat="1" x14ac:dyDescent="0.25"/>
    <row r="796" s="20" customFormat="1" x14ac:dyDescent="0.25"/>
    <row r="797" s="20" customFormat="1" x14ac:dyDescent="0.25"/>
    <row r="798" s="20" customFormat="1" x14ac:dyDescent="0.25"/>
    <row r="799" s="20" customFormat="1" x14ac:dyDescent="0.25"/>
    <row r="800" s="20" customFormat="1" x14ac:dyDescent="0.25"/>
    <row r="801" s="20" customFormat="1" x14ac:dyDescent="0.25"/>
    <row r="802" s="20" customFormat="1" x14ac:dyDescent="0.25"/>
    <row r="803" s="20" customFormat="1" x14ac:dyDescent="0.25"/>
    <row r="804" s="20" customFormat="1" x14ac:dyDescent="0.25"/>
    <row r="805" s="20" customFormat="1" x14ac:dyDescent="0.25"/>
    <row r="806" s="20" customFormat="1" x14ac:dyDescent="0.25"/>
    <row r="807" s="20" customFormat="1" x14ac:dyDescent="0.25"/>
    <row r="808" s="20" customFormat="1" x14ac:dyDescent="0.25"/>
    <row r="809" s="20" customFormat="1" x14ac:dyDescent="0.25"/>
    <row r="810" s="20" customFormat="1" x14ac:dyDescent="0.25"/>
    <row r="811" s="20" customFormat="1" x14ac:dyDescent="0.25"/>
    <row r="812" s="20" customFormat="1" x14ac:dyDescent="0.25"/>
    <row r="813" s="20" customFormat="1" x14ac:dyDescent="0.25"/>
    <row r="814" s="20" customFormat="1" x14ac:dyDescent="0.25"/>
    <row r="815" s="20" customFormat="1" x14ac:dyDescent="0.25"/>
    <row r="816" s="20" customFormat="1" x14ac:dyDescent="0.25"/>
    <row r="817" s="20" customFormat="1" x14ac:dyDescent="0.25"/>
    <row r="818" s="20" customFormat="1" x14ac:dyDescent="0.25"/>
    <row r="819" s="20" customFormat="1" x14ac:dyDescent="0.25"/>
    <row r="820" s="20" customFormat="1" x14ac:dyDescent="0.25"/>
    <row r="821" s="20" customFormat="1" x14ac:dyDescent="0.25"/>
    <row r="822" s="20" customFormat="1" x14ac:dyDescent="0.25"/>
    <row r="823" s="20" customFormat="1" x14ac:dyDescent="0.25"/>
    <row r="824" s="20" customFormat="1" x14ac:dyDescent="0.25"/>
    <row r="825" s="20" customFormat="1" x14ac:dyDescent="0.25"/>
    <row r="826" s="20" customFormat="1" x14ac:dyDescent="0.25"/>
    <row r="827" s="20" customFormat="1" x14ac:dyDescent="0.25"/>
    <row r="828" s="20" customFormat="1" x14ac:dyDescent="0.25"/>
    <row r="829" s="20" customFormat="1" x14ac:dyDescent="0.25"/>
    <row r="830" s="20" customFormat="1" x14ac:dyDescent="0.25"/>
    <row r="831" s="20" customFormat="1" x14ac:dyDescent="0.25"/>
    <row r="832" s="20" customFormat="1" x14ac:dyDescent="0.25"/>
    <row r="833" s="20" customFormat="1" x14ac:dyDescent="0.25"/>
    <row r="834" s="20" customFormat="1" x14ac:dyDescent="0.25"/>
    <row r="835" s="20" customFormat="1" x14ac:dyDescent="0.25"/>
    <row r="836" s="20" customFormat="1" x14ac:dyDescent="0.25"/>
    <row r="837" s="20" customFormat="1" x14ac:dyDescent="0.25"/>
    <row r="838" s="20" customFormat="1" x14ac:dyDescent="0.25"/>
    <row r="839" s="20" customFormat="1" x14ac:dyDescent="0.25"/>
    <row r="840" s="20" customFormat="1" x14ac:dyDescent="0.25"/>
    <row r="841" s="20" customFormat="1" x14ac:dyDescent="0.25"/>
    <row r="842" s="20" customFormat="1" x14ac:dyDescent="0.25"/>
    <row r="843" s="20" customFormat="1" x14ac:dyDescent="0.25"/>
    <row r="844" s="20" customFormat="1" x14ac:dyDescent="0.25"/>
    <row r="845" s="20" customFormat="1" x14ac:dyDescent="0.25"/>
    <row r="846" s="20" customFormat="1" x14ac:dyDescent="0.25"/>
    <row r="847" s="20" customFormat="1" x14ac:dyDescent="0.25"/>
    <row r="848" s="20" customFormat="1" x14ac:dyDescent="0.25"/>
    <row r="849" s="20" customFormat="1" x14ac:dyDescent="0.25"/>
    <row r="850" s="20" customFormat="1" x14ac:dyDescent="0.25"/>
    <row r="851" s="20" customFormat="1" x14ac:dyDescent="0.25"/>
    <row r="852" s="20" customFormat="1" x14ac:dyDescent="0.25"/>
    <row r="853" s="20" customFormat="1" x14ac:dyDescent="0.25"/>
    <row r="854" s="20" customFormat="1" x14ac:dyDescent="0.25"/>
    <row r="855" s="20" customFormat="1" x14ac:dyDescent="0.25"/>
    <row r="856" s="20" customFormat="1" x14ac:dyDescent="0.25"/>
    <row r="857" s="20" customFormat="1" x14ac:dyDescent="0.25"/>
    <row r="858" s="20" customFormat="1" x14ac:dyDescent="0.25"/>
    <row r="859" s="20" customFormat="1" x14ac:dyDescent="0.25"/>
    <row r="860" s="20" customFormat="1" x14ac:dyDescent="0.25"/>
    <row r="861" s="20" customFormat="1" x14ac:dyDescent="0.25"/>
    <row r="862" s="20" customFormat="1" x14ac:dyDescent="0.25"/>
    <row r="863" s="20" customFormat="1" x14ac:dyDescent="0.25"/>
    <row r="864" s="20" customFormat="1" x14ac:dyDescent="0.25"/>
    <row r="865" s="20" customFormat="1" x14ac:dyDescent="0.25"/>
    <row r="866" s="20" customFormat="1" x14ac:dyDescent="0.25"/>
    <row r="867" s="20" customFormat="1" x14ac:dyDescent="0.25"/>
    <row r="868" s="20" customFormat="1" x14ac:dyDescent="0.25"/>
    <row r="869" s="20" customFormat="1" x14ac:dyDescent="0.25"/>
    <row r="870" s="20" customFormat="1" x14ac:dyDescent="0.25"/>
    <row r="871" s="20" customFormat="1" x14ac:dyDescent="0.25"/>
    <row r="872" s="20" customFormat="1" x14ac:dyDescent="0.25"/>
    <row r="873" s="20" customFormat="1" x14ac:dyDescent="0.25"/>
    <row r="874" s="20" customFormat="1" x14ac:dyDescent="0.25"/>
    <row r="875" s="20" customFormat="1" x14ac:dyDescent="0.25"/>
    <row r="876" s="20" customFormat="1" x14ac:dyDescent="0.25"/>
    <row r="877" s="20" customFormat="1" x14ac:dyDescent="0.25"/>
    <row r="878" s="20" customFormat="1" x14ac:dyDescent="0.25"/>
    <row r="879" s="20" customFormat="1" x14ac:dyDescent="0.25"/>
    <row r="880" s="20" customFormat="1" x14ac:dyDescent="0.25"/>
    <row r="881" s="20" customFormat="1" x14ac:dyDescent="0.25"/>
    <row r="882" s="20" customFormat="1" x14ac:dyDescent="0.25"/>
    <row r="883" s="20" customFormat="1" x14ac:dyDescent="0.25"/>
    <row r="884" s="20" customFormat="1" x14ac:dyDescent="0.25"/>
    <row r="885" s="20" customFormat="1" x14ac:dyDescent="0.25"/>
    <row r="886" s="20" customFormat="1" x14ac:dyDescent="0.25"/>
    <row r="887" s="20" customFormat="1" x14ac:dyDescent="0.25"/>
    <row r="888" s="20" customFormat="1" x14ac:dyDescent="0.25"/>
    <row r="889" s="20" customFormat="1" x14ac:dyDescent="0.25"/>
    <row r="890" s="20" customFormat="1" x14ac:dyDescent="0.25"/>
    <row r="891" s="20" customFormat="1" x14ac:dyDescent="0.25"/>
    <row r="892" s="20" customFormat="1" x14ac:dyDescent="0.25"/>
    <row r="893" s="20" customFormat="1" x14ac:dyDescent="0.25"/>
    <row r="894" s="20" customFormat="1" x14ac:dyDescent="0.25"/>
    <row r="895" s="20" customFormat="1" x14ac:dyDescent="0.25"/>
    <row r="896" s="20" customFormat="1" x14ac:dyDescent="0.25"/>
    <row r="897" s="20" customFormat="1" x14ac:dyDescent="0.25"/>
    <row r="898" s="20" customFormat="1" x14ac:dyDescent="0.25"/>
    <row r="899" s="20" customFormat="1" x14ac:dyDescent="0.25"/>
    <row r="900" s="20" customFormat="1" x14ac:dyDescent="0.25"/>
    <row r="901" s="20" customFormat="1" x14ac:dyDescent="0.25"/>
    <row r="902" s="20" customFormat="1" x14ac:dyDescent="0.25"/>
    <row r="903" s="20" customFormat="1" x14ac:dyDescent="0.25"/>
    <row r="904" s="20" customFormat="1" x14ac:dyDescent="0.25"/>
    <row r="905" s="20" customFormat="1" x14ac:dyDescent="0.25"/>
    <row r="906" s="20" customFormat="1" x14ac:dyDescent="0.25"/>
    <row r="907" s="20" customFormat="1" x14ac:dyDescent="0.25"/>
    <row r="908" s="20" customFormat="1" x14ac:dyDescent="0.25"/>
    <row r="909" s="20" customFormat="1" x14ac:dyDescent="0.25"/>
    <row r="910" s="20" customFormat="1" x14ac:dyDescent="0.25"/>
    <row r="911" s="20" customFormat="1" x14ac:dyDescent="0.25"/>
    <row r="912" s="20" customFormat="1" x14ac:dyDescent="0.25"/>
    <row r="913" s="20" customFormat="1" x14ac:dyDescent="0.25"/>
    <row r="914" s="20" customFormat="1" x14ac:dyDescent="0.25"/>
    <row r="915" s="20" customFormat="1" x14ac:dyDescent="0.25"/>
    <row r="916" s="20" customFormat="1" x14ac:dyDescent="0.25"/>
    <row r="917" s="20" customFormat="1" x14ac:dyDescent="0.25"/>
    <row r="918" s="20" customFormat="1" x14ac:dyDescent="0.25"/>
    <row r="919" s="20" customFormat="1" x14ac:dyDescent="0.25"/>
    <row r="920" s="20" customFormat="1" x14ac:dyDescent="0.25"/>
    <row r="921" s="20" customFormat="1" x14ac:dyDescent="0.25"/>
    <row r="922" s="20" customFormat="1" x14ac:dyDescent="0.25"/>
    <row r="923" s="20" customFormat="1" x14ac:dyDescent="0.25"/>
    <row r="924" s="20" customFormat="1" x14ac:dyDescent="0.25"/>
    <row r="925" s="20" customFormat="1" x14ac:dyDescent="0.25"/>
    <row r="926" s="20" customFormat="1" x14ac:dyDescent="0.25"/>
    <row r="927" s="20" customFormat="1" x14ac:dyDescent="0.25"/>
    <row r="928" s="20" customFormat="1" x14ac:dyDescent="0.25"/>
    <row r="929" s="20" customFormat="1" x14ac:dyDescent="0.25"/>
    <row r="930" s="20" customFormat="1" x14ac:dyDescent="0.25"/>
    <row r="931" s="20" customFormat="1" x14ac:dyDescent="0.25"/>
    <row r="932" s="20" customFormat="1" x14ac:dyDescent="0.25"/>
    <row r="933" s="20" customFormat="1" x14ac:dyDescent="0.25"/>
    <row r="934" s="20" customFormat="1" x14ac:dyDescent="0.25"/>
    <row r="935" s="20" customFormat="1" x14ac:dyDescent="0.25"/>
    <row r="936" s="20" customFormat="1" x14ac:dyDescent="0.25"/>
    <row r="937" s="20" customFormat="1" x14ac:dyDescent="0.25"/>
    <row r="938" s="20" customFormat="1" x14ac:dyDescent="0.25"/>
    <row r="939" s="20" customFormat="1" x14ac:dyDescent="0.25"/>
    <row r="940" s="20" customFormat="1" x14ac:dyDescent="0.25"/>
    <row r="941" s="20" customFormat="1" x14ac:dyDescent="0.25"/>
    <row r="942" s="20" customFormat="1" x14ac:dyDescent="0.25"/>
    <row r="943" s="20" customFormat="1" x14ac:dyDescent="0.25"/>
    <row r="944" s="20" customFormat="1" x14ac:dyDescent="0.25"/>
    <row r="945" s="20" customFormat="1" x14ac:dyDescent="0.25"/>
    <row r="946" s="20" customFormat="1" x14ac:dyDescent="0.25"/>
    <row r="947" s="20" customFormat="1" x14ac:dyDescent="0.25"/>
    <row r="948" s="20" customFormat="1" x14ac:dyDescent="0.25"/>
    <row r="949" s="20" customFormat="1" x14ac:dyDescent="0.25"/>
    <row r="950" s="20" customFormat="1" x14ac:dyDescent="0.25"/>
    <row r="951" s="20" customFormat="1" x14ac:dyDescent="0.25"/>
    <row r="952" s="20" customFormat="1" x14ac:dyDescent="0.25"/>
    <row r="953" s="20" customFormat="1" x14ac:dyDescent="0.25"/>
    <row r="954" s="20" customFormat="1" x14ac:dyDescent="0.25"/>
    <row r="955" s="20" customFormat="1" x14ac:dyDescent="0.25"/>
    <row r="956" s="20" customFormat="1" x14ac:dyDescent="0.25"/>
    <row r="957" s="20" customFormat="1" x14ac:dyDescent="0.25"/>
    <row r="958" s="20" customFormat="1" x14ac:dyDescent="0.25"/>
    <row r="959" s="20" customFormat="1" x14ac:dyDescent="0.25"/>
    <row r="960" s="20" customFormat="1" x14ac:dyDescent="0.25"/>
    <row r="961" s="20" customFormat="1" x14ac:dyDescent="0.25"/>
    <row r="962" s="20" customFormat="1" x14ac:dyDescent="0.25"/>
    <row r="963" s="20" customFormat="1" x14ac:dyDescent="0.25"/>
    <row r="964" s="20" customFormat="1" x14ac:dyDescent="0.25"/>
    <row r="965" s="20" customFormat="1" x14ac:dyDescent="0.25"/>
    <row r="966" s="20" customFormat="1" x14ac:dyDescent="0.25"/>
    <row r="967" s="20" customFormat="1" x14ac:dyDescent="0.25"/>
    <row r="968" s="20" customFormat="1" x14ac:dyDescent="0.25"/>
    <row r="969" s="20" customFormat="1" x14ac:dyDescent="0.25"/>
    <row r="970" s="20" customFormat="1" x14ac:dyDescent="0.25"/>
    <row r="971" s="20" customFormat="1" x14ac:dyDescent="0.25"/>
    <row r="972" s="20" customFormat="1" x14ac:dyDescent="0.25"/>
    <row r="973" s="20" customFormat="1" x14ac:dyDescent="0.25"/>
    <row r="974" s="20" customFormat="1" x14ac:dyDescent="0.25"/>
    <row r="975" s="20" customFormat="1" x14ac:dyDescent="0.25"/>
    <row r="976" s="20" customFormat="1" x14ac:dyDescent="0.25"/>
    <row r="977" s="20" customFormat="1" x14ac:dyDescent="0.25"/>
    <row r="978" s="20" customFormat="1" x14ac:dyDescent="0.25"/>
    <row r="979" s="20" customFormat="1" x14ac:dyDescent="0.25"/>
    <row r="980" s="20" customFormat="1" x14ac:dyDescent="0.25"/>
    <row r="981" s="20" customFormat="1" x14ac:dyDescent="0.25"/>
    <row r="982" s="20" customFormat="1" x14ac:dyDescent="0.25"/>
    <row r="983" s="20" customFormat="1" x14ac:dyDescent="0.25"/>
    <row r="984" s="20" customFormat="1" x14ac:dyDescent="0.25"/>
    <row r="985" s="20" customFormat="1" x14ac:dyDescent="0.25"/>
    <row r="986" s="20" customFormat="1" x14ac:dyDescent="0.25"/>
    <row r="987" s="20" customFormat="1" x14ac:dyDescent="0.25"/>
    <row r="988" s="20" customFormat="1" x14ac:dyDescent="0.25"/>
    <row r="989" s="20" customFormat="1" x14ac:dyDescent="0.25"/>
    <row r="990" s="20" customFormat="1" x14ac:dyDescent="0.25"/>
    <row r="991" s="20" customFormat="1" x14ac:dyDescent="0.25"/>
    <row r="992" s="20" customFormat="1" x14ac:dyDescent="0.25"/>
    <row r="993" s="20" customFormat="1" x14ac:dyDescent="0.25"/>
    <row r="994" s="20" customFormat="1" x14ac:dyDescent="0.25"/>
    <row r="995" s="20" customFormat="1" x14ac:dyDescent="0.25"/>
    <row r="996" s="20" customFormat="1" x14ac:dyDescent="0.25"/>
    <row r="997" s="20" customFormat="1" x14ac:dyDescent="0.25"/>
    <row r="998" s="20" customFormat="1" x14ac:dyDescent="0.25"/>
    <row r="999" s="20" customFormat="1" x14ac:dyDescent="0.25"/>
    <row r="1000" s="20" customFormat="1" x14ac:dyDescent="0.25"/>
    <row r="1001" s="20" customFormat="1" x14ac:dyDescent="0.25"/>
    <row r="1002" s="20" customFormat="1" x14ac:dyDescent="0.25"/>
    <row r="1003" s="20" customFormat="1" x14ac:dyDescent="0.25"/>
    <row r="1004" s="20" customFormat="1" x14ac:dyDescent="0.25"/>
    <row r="1005" s="20" customFormat="1" x14ac:dyDescent="0.25"/>
    <row r="1006" s="20" customFormat="1" x14ac:dyDescent="0.25"/>
    <row r="1007" s="20" customFormat="1" x14ac:dyDescent="0.25"/>
    <row r="1008" s="20" customFormat="1" x14ac:dyDescent="0.25"/>
    <row r="1009" s="20" customFormat="1" x14ac:dyDescent="0.25"/>
    <row r="1010" s="20" customFormat="1" x14ac:dyDescent="0.25"/>
    <row r="1011" s="20" customFormat="1" x14ac:dyDescent="0.25"/>
    <row r="1012" s="20" customFormat="1" x14ac:dyDescent="0.25"/>
    <row r="1013" s="20" customFormat="1" x14ac:dyDescent="0.25"/>
    <row r="1014" s="20" customFormat="1" x14ac:dyDescent="0.25"/>
    <row r="1015" s="20" customFormat="1" x14ac:dyDescent="0.25"/>
    <row r="1016" s="20" customFormat="1" x14ac:dyDescent="0.25"/>
    <row r="1017" s="20" customFormat="1" x14ac:dyDescent="0.25"/>
    <row r="1018" s="20" customFormat="1" x14ac:dyDescent="0.25"/>
    <row r="1019" s="20" customFormat="1" x14ac:dyDescent="0.25"/>
    <row r="1020" s="20" customFormat="1" x14ac:dyDescent="0.25"/>
    <row r="1021" s="20" customFormat="1" x14ac:dyDescent="0.25"/>
    <row r="1022" s="20" customFormat="1" x14ac:dyDescent="0.25"/>
    <row r="1023" s="20" customFormat="1" x14ac:dyDescent="0.25"/>
    <row r="1024" s="20" customFormat="1" x14ac:dyDescent="0.25"/>
    <row r="1025" s="20" customFormat="1" x14ac:dyDescent="0.25"/>
    <row r="1026" s="20" customFormat="1" x14ac:dyDescent="0.25"/>
    <row r="1027" s="20" customFormat="1" x14ac:dyDescent="0.25"/>
    <row r="1028" s="20" customFormat="1" x14ac:dyDescent="0.25"/>
    <row r="1029" s="20" customFormat="1" x14ac:dyDescent="0.25"/>
    <row r="1030" s="20" customFormat="1" x14ac:dyDescent="0.25"/>
    <row r="1031" s="20" customFormat="1" x14ac:dyDescent="0.25"/>
    <row r="1032" s="20" customFormat="1" x14ac:dyDescent="0.25"/>
    <row r="1033" s="20" customFormat="1" x14ac:dyDescent="0.25"/>
    <row r="1034" s="20" customFormat="1" x14ac:dyDescent="0.25"/>
    <row r="1035" s="20" customFormat="1" x14ac:dyDescent="0.25"/>
    <row r="1036" s="20" customFormat="1" x14ac:dyDescent="0.25"/>
    <row r="1037" s="20" customFormat="1" x14ac:dyDescent="0.25"/>
    <row r="1038" s="20" customFormat="1" x14ac:dyDescent="0.25"/>
    <row r="1039" s="20" customFormat="1" x14ac:dyDescent="0.25"/>
    <row r="1040" s="20" customFormat="1" x14ac:dyDescent="0.25"/>
    <row r="1041" s="20" customFormat="1" x14ac:dyDescent="0.25"/>
    <row r="1042" s="20" customFormat="1" x14ac:dyDescent="0.25"/>
    <row r="1043" s="20" customFormat="1" x14ac:dyDescent="0.25"/>
    <row r="1044" s="20" customFormat="1" x14ac:dyDescent="0.25"/>
    <row r="1045" s="20" customFormat="1" x14ac:dyDescent="0.25"/>
    <row r="1046" s="20" customFormat="1" x14ac:dyDescent="0.25"/>
    <row r="1047" s="20" customFormat="1" x14ac:dyDescent="0.25"/>
    <row r="1048" s="20" customFormat="1" x14ac:dyDescent="0.25"/>
    <row r="1049" s="20" customFormat="1" x14ac:dyDescent="0.25"/>
    <row r="1050" s="20" customFormat="1" x14ac:dyDescent="0.25"/>
    <row r="1051" s="20" customFormat="1" x14ac:dyDescent="0.25"/>
    <row r="1052" s="20" customFormat="1" x14ac:dyDescent="0.25"/>
    <row r="1053" s="20" customFormat="1" x14ac:dyDescent="0.25"/>
    <row r="1054" s="20" customFormat="1" x14ac:dyDescent="0.25"/>
    <row r="1055" s="20" customFormat="1" x14ac:dyDescent="0.25"/>
    <row r="1056" s="20" customFormat="1" x14ac:dyDescent="0.25"/>
    <row r="1057" s="20" customFormat="1" x14ac:dyDescent="0.25"/>
    <row r="1058" s="20" customFormat="1" x14ac:dyDescent="0.25"/>
    <row r="1059" s="20" customFormat="1" x14ac:dyDescent="0.25"/>
    <row r="1060" s="20" customFormat="1" x14ac:dyDescent="0.25"/>
    <row r="1061" s="20" customFormat="1" x14ac:dyDescent="0.25"/>
    <row r="1062" s="20" customFormat="1" x14ac:dyDescent="0.25"/>
    <row r="1063" s="20" customFormat="1" x14ac:dyDescent="0.25"/>
    <row r="1064" s="20" customFormat="1" x14ac:dyDescent="0.25"/>
    <row r="1065" s="20" customFormat="1" x14ac:dyDescent="0.25"/>
    <row r="1066" s="20" customFormat="1" x14ac:dyDescent="0.25"/>
    <row r="1067" s="20" customFormat="1" x14ac:dyDescent="0.25"/>
    <row r="1068" s="20" customFormat="1" x14ac:dyDescent="0.25"/>
    <row r="1069" s="20" customFormat="1" x14ac:dyDescent="0.25"/>
    <row r="1070" s="20" customFormat="1" x14ac:dyDescent="0.25"/>
    <row r="1071" s="20" customFormat="1" x14ac:dyDescent="0.25"/>
    <row r="1072" s="20" customFormat="1" x14ac:dyDescent="0.25"/>
    <row r="1073" s="20" customFormat="1" x14ac:dyDescent="0.25"/>
    <row r="1074" s="20" customFormat="1" x14ac:dyDescent="0.25"/>
    <row r="1075" s="20" customFormat="1" x14ac:dyDescent="0.25"/>
    <row r="1076" s="20" customFormat="1" x14ac:dyDescent="0.25"/>
    <row r="1077" s="20" customFormat="1" x14ac:dyDescent="0.25"/>
    <row r="1078" s="20" customFormat="1" x14ac:dyDescent="0.25"/>
    <row r="1079" s="20" customFormat="1" x14ac:dyDescent="0.25"/>
    <row r="1080" s="20" customFormat="1" x14ac:dyDescent="0.25"/>
    <row r="1081" s="20" customFormat="1" x14ac:dyDescent="0.25"/>
    <row r="1082" s="20" customFormat="1" x14ac:dyDescent="0.25"/>
    <row r="1083" s="20" customFormat="1" x14ac:dyDescent="0.25"/>
    <row r="1084" s="20" customFormat="1" x14ac:dyDescent="0.25"/>
    <row r="1085" s="20" customFormat="1" x14ac:dyDescent="0.25"/>
    <row r="1086" s="20" customFormat="1" x14ac:dyDescent="0.25"/>
    <row r="1087" s="20" customFormat="1" x14ac:dyDescent="0.25"/>
    <row r="1088" s="20" customFormat="1" x14ac:dyDescent="0.25"/>
    <row r="1089" s="20" customFormat="1" x14ac:dyDescent="0.25"/>
    <row r="1090" s="20" customFormat="1" x14ac:dyDescent="0.25"/>
    <row r="1091" s="20" customFormat="1" x14ac:dyDescent="0.25"/>
    <row r="1092" s="20" customFormat="1" x14ac:dyDescent="0.25"/>
    <row r="1093" s="20" customFormat="1" x14ac:dyDescent="0.25"/>
    <row r="1094" s="20" customFormat="1" x14ac:dyDescent="0.25"/>
    <row r="1095" s="20" customFormat="1" x14ac:dyDescent="0.25"/>
    <row r="1096" s="20" customFormat="1" x14ac:dyDescent="0.25"/>
    <row r="1097" s="20" customFormat="1" x14ac:dyDescent="0.25"/>
    <row r="1098" s="20" customFormat="1" x14ac:dyDescent="0.25"/>
    <row r="1099" s="20" customFormat="1" x14ac:dyDescent="0.25"/>
    <row r="1100" s="20" customFormat="1" x14ac:dyDescent="0.25"/>
    <row r="1101" s="20" customFormat="1" x14ac:dyDescent="0.25"/>
    <row r="1102" s="20" customFormat="1" x14ac:dyDescent="0.25"/>
    <row r="1103" s="20" customFormat="1" x14ac:dyDescent="0.25"/>
    <row r="1104" s="20" customFormat="1" x14ac:dyDescent="0.25"/>
    <row r="1105" s="20" customFormat="1" x14ac:dyDescent="0.25"/>
    <row r="1106" s="20" customFormat="1" x14ac:dyDescent="0.25"/>
    <row r="1107" s="20" customFormat="1" x14ac:dyDescent="0.25"/>
    <row r="1108" s="20" customFormat="1" x14ac:dyDescent="0.25"/>
    <row r="1109" s="20" customFormat="1" x14ac:dyDescent="0.25"/>
    <row r="1110" s="20" customFormat="1" x14ac:dyDescent="0.25"/>
    <row r="1111" s="20" customFormat="1" x14ac:dyDescent="0.25"/>
    <row r="1112" s="20" customFormat="1" x14ac:dyDescent="0.25"/>
    <row r="1113" s="20" customFormat="1" x14ac:dyDescent="0.25"/>
    <row r="1114" s="20" customFormat="1" x14ac:dyDescent="0.25"/>
    <row r="1115" s="20" customFormat="1" x14ac:dyDescent="0.25"/>
    <row r="1116" s="20" customFormat="1" x14ac:dyDescent="0.25"/>
    <row r="1117" s="20" customFormat="1" x14ac:dyDescent="0.25"/>
    <row r="1118" s="20" customFormat="1" x14ac:dyDescent="0.25"/>
    <row r="1119" s="20" customFormat="1" x14ac:dyDescent="0.25"/>
    <row r="1120" s="20" customFormat="1" x14ac:dyDescent="0.25"/>
    <row r="1121" s="20" customFormat="1" x14ac:dyDescent="0.25"/>
    <row r="1122" s="20" customFormat="1" x14ac:dyDescent="0.25"/>
    <row r="1123" s="20" customFormat="1" x14ac:dyDescent="0.25"/>
    <row r="1124" s="20" customFormat="1" x14ac:dyDescent="0.25"/>
    <row r="1125" s="20" customFormat="1" x14ac:dyDescent="0.25"/>
    <row r="1126" s="20" customFormat="1" x14ac:dyDescent="0.25"/>
    <row r="1127" s="20" customFormat="1" x14ac:dyDescent="0.25"/>
    <row r="1128" s="20" customFormat="1" x14ac:dyDescent="0.25"/>
    <row r="1129" s="20" customFormat="1" x14ac:dyDescent="0.25"/>
    <row r="1130" s="20" customFormat="1" x14ac:dyDescent="0.25"/>
    <row r="1131" s="20" customFormat="1" x14ac:dyDescent="0.25"/>
    <row r="1132" s="20" customFormat="1" x14ac:dyDescent="0.25"/>
    <row r="1133" s="20" customFormat="1" x14ac:dyDescent="0.25"/>
    <row r="1134" s="20" customFormat="1" x14ac:dyDescent="0.25"/>
    <row r="1135" s="20" customFormat="1" x14ac:dyDescent="0.25"/>
    <row r="1136" s="20" customFormat="1" x14ac:dyDescent="0.25"/>
    <row r="1137" s="20" customFormat="1" x14ac:dyDescent="0.25"/>
    <row r="1138" s="20" customFormat="1" x14ac:dyDescent="0.25"/>
    <row r="1139" s="20" customFormat="1" x14ac:dyDescent="0.25"/>
    <row r="1140" s="20" customFormat="1" x14ac:dyDescent="0.25"/>
    <row r="1141" s="20" customFormat="1" x14ac:dyDescent="0.25"/>
    <row r="1142" s="20" customFormat="1" x14ac:dyDescent="0.25"/>
    <row r="1143" s="20" customFormat="1" x14ac:dyDescent="0.25"/>
    <row r="1144" s="20" customFormat="1" x14ac:dyDescent="0.25"/>
    <row r="1145" s="20" customFormat="1" x14ac:dyDescent="0.25"/>
    <row r="1146" s="20" customFormat="1" x14ac:dyDescent="0.25"/>
    <row r="1147" s="20" customFormat="1" x14ac:dyDescent="0.25"/>
    <row r="1148" s="20" customFormat="1" x14ac:dyDescent="0.25"/>
    <row r="1149" s="20" customFormat="1" x14ac:dyDescent="0.25"/>
    <row r="1150" s="20" customFormat="1" x14ac:dyDescent="0.25"/>
    <row r="1151" s="20" customFormat="1" x14ac:dyDescent="0.25"/>
    <row r="1152" s="20" customFormat="1" x14ac:dyDescent="0.25"/>
    <row r="1153" s="20" customFormat="1" x14ac:dyDescent="0.25"/>
    <row r="1154" s="20" customFormat="1" x14ac:dyDescent="0.25"/>
    <row r="1155" s="20" customFormat="1" x14ac:dyDescent="0.25"/>
    <row r="1156" s="20" customFormat="1" x14ac:dyDescent="0.25"/>
    <row r="1157" s="20" customFormat="1" x14ac:dyDescent="0.25"/>
    <row r="1158" s="20" customFormat="1" x14ac:dyDescent="0.25"/>
    <row r="1159" s="20" customFormat="1" x14ac:dyDescent="0.25"/>
    <row r="1160" s="20" customFormat="1" x14ac:dyDescent="0.25"/>
    <row r="1161" s="20" customFormat="1" x14ac:dyDescent="0.25"/>
    <row r="1162" s="20" customFormat="1" x14ac:dyDescent="0.25"/>
    <row r="1163" s="20" customFormat="1" x14ac:dyDescent="0.25"/>
    <row r="1164" s="20" customFormat="1" x14ac:dyDescent="0.25"/>
    <row r="1165" s="20" customFormat="1" x14ac:dyDescent="0.25"/>
    <row r="1166" s="20" customFormat="1" x14ac:dyDescent="0.25"/>
    <row r="1167" s="20" customFormat="1" x14ac:dyDescent="0.25"/>
    <row r="1168" s="20" customFormat="1" x14ac:dyDescent="0.25"/>
    <row r="1169" s="20" customFormat="1" x14ac:dyDescent="0.25"/>
    <row r="1170" s="20" customFormat="1" x14ac:dyDescent="0.25"/>
    <row r="1171" s="20" customFormat="1" x14ac:dyDescent="0.25"/>
    <row r="1172" s="20" customFormat="1" x14ac:dyDescent="0.25"/>
    <row r="1173" s="20" customFormat="1" x14ac:dyDescent="0.25"/>
    <row r="1174" s="20" customFormat="1" x14ac:dyDescent="0.25"/>
    <row r="1175" s="20" customFormat="1" x14ac:dyDescent="0.25"/>
    <row r="1176" s="20" customFormat="1" x14ac:dyDescent="0.25"/>
    <row r="1177" s="20" customFormat="1" x14ac:dyDescent="0.25"/>
    <row r="1178" s="20" customFormat="1" x14ac:dyDescent="0.25"/>
    <row r="1179" s="20" customFormat="1" x14ac:dyDescent="0.25"/>
    <row r="1180" s="20" customFormat="1" x14ac:dyDescent="0.25"/>
    <row r="1181" s="20" customFormat="1" x14ac:dyDescent="0.25"/>
    <row r="1182" s="20" customFormat="1" x14ac:dyDescent="0.25"/>
    <row r="1183" s="20" customFormat="1" x14ac:dyDescent="0.25"/>
    <row r="1184" s="20" customFormat="1" x14ac:dyDescent="0.25"/>
    <row r="1185" s="20" customFormat="1" x14ac:dyDescent="0.25"/>
    <row r="1186" s="20" customFormat="1" x14ac:dyDescent="0.25"/>
    <row r="1187" s="20" customFormat="1" x14ac:dyDescent="0.25"/>
    <row r="1188" s="20" customFormat="1" x14ac:dyDescent="0.25"/>
    <row r="1189" s="20" customFormat="1" x14ac:dyDescent="0.25"/>
    <row r="1190" s="20" customFormat="1" x14ac:dyDescent="0.25"/>
    <row r="1191" s="20" customFormat="1" x14ac:dyDescent="0.25"/>
    <row r="1192" s="20" customFormat="1" x14ac:dyDescent="0.25"/>
    <row r="1193" s="20" customFormat="1" x14ac:dyDescent="0.25"/>
    <row r="1194" s="20" customFormat="1" x14ac:dyDescent="0.25"/>
    <row r="1195" s="20" customFormat="1" x14ac:dyDescent="0.25"/>
    <row r="1196" s="20" customFormat="1" x14ac:dyDescent="0.25"/>
    <row r="1197" s="20" customFormat="1" x14ac:dyDescent="0.25"/>
    <row r="1198" s="20" customFormat="1" x14ac:dyDescent="0.25"/>
    <row r="1199" s="20" customFormat="1" x14ac:dyDescent="0.25"/>
    <row r="1200" s="20" customFormat="1" x14ac:dyDescent="0.25"/>
    <row r="1201" s="20" customFormat="1" x14ac:dyDescent="0.25"/>
    <row r="1202" s="20" customFormat="1" x14ac:dyDescent="0.25"/>
    <row r="1203" s="20" customFormat="1" x14ac:dyDescent="0.25"/>
    <row r="1204" s="20" customFormat="1" x14ac:dyDescent="0.25"/>
    <row r="1205" s="20" customFormat="1" x14ac:dyDescent="0.25"/>
    <row r="1206" s="20" customFormat="1" x14ac:dyDescent="0.25"/>
    <row r="1207" s="20" customFormat="1" x14ac:dyDescent="0.25"/>
    <row r="1208" s="20" customFormat="1" x14ac:dyDescent="0.25"/>
    <row r="1209" s="20" customFormat="1" x14ac:dyDescent="0.25"/>
    <row r="1210" s="20" customFormat="1" x14ac:dyDescent="0.25"/>
    <row r="1211" s="20" customFormat="1" x14ac:dyDescent="0.25"/>
    <row r="1212" s="20" customFormat="1" x14ac:dyDescent="0.25"/>
    <row r="1213" s="20" customFormat="1" x14ac:dyDescent="0.25"/>
    <row r="1214" s="20" customFormat="1" x14ac:dyDescent="0.25"/>
    <row r="1215" s="20" customFormat="1" x14ac:dyDescent="0.25"/>
    <row r="1216" s="20" customFormat="1" x14ac:dyDescent="0.25"/>
    <row r="1217" s="20" customFormat="1" x14ac:dyDescent="0.25"/>
    <row r="1218" s="20" customFormat="1" x14ac:dyDescent="0.25"/>
    <row r="1219" s="20" customFormat="1" x14ac:dyDescent="0.25"/>
    <row r="1220" s="20" customFormat="1" x14ac:dyDescent="0.25"/>
    <row r="1221" s="20" customFormat="1" x14ac:dyDescent="0.25"/>
    <row r="1222" s="20" customFormat="1" x14ac:dyDescent="0.25"/>
    <row r="1223" s="20" customFormat="1" x14ac:dyDescent="0.25"/>
    <row r="1224" s="20" customFormat="1" x14ac:dyDescent="0.25"/>
    <row r="1225" s="20" customFormat="1" x14ac:dyDescent="0.25"/>
    <row r="1226" s="20" customFormat="1" x14ac:dyDescent="0.25"/>
    <row r="1227" s="20" customFormat="1" x14ac:dyDescent="0.25"/>
    <row r="1228" s="20" customFormat="1" x14ac:dyDescent="0.25"/>
    <row r="1229" s="20" customFormat="1" x14ac:dyDescent="0.25"/>
    <row r="1230" s="20" customFormat="1" x14ac:dyDescent="0.25"/>
    <row r="1231" s="20" customFormat="1" x14ac:dyDescent="0.25"/>
    <row r="1232" s="20" customFormat="1" x14ac:dyDescent="0.25"/>
    <row r="1233" s="20" customFormat="1" x14ac:dyDescent="0.25"/>
    <row r="1234" s="20" customFormat="1" x14ac:dyDescent="0.25"/>
    <row r="1235" s="20" customFormat="1" x14ac:dyDescent="0.25"/>
    <row r="1236" s="20" customFormat="1" x14ac:dyDescent="0.25"/>
    <row r="1237" s="20" customFormat="1" x14ac:dyDescent="0.25"/>
    <row r="1238" s="20" customFormat="1" x14ac:dyDescent="0.25"/>
    <row r="1239" s="20" customFormat="1" x14ac:dyDescent="0.25"/>
    <row r="1240" s="20" customFormat="1" x14ac:dyDescent="0.25"/>
    <row r="1241" s="20" customFormat="1" x14ac:dyDescent="0.25"/>
    <row r="1242" s="20" customFormat="1" x14ac:dyDescent="0.25"/>
    <row r="1243" s="20" customFormat="1" x14ac:dyDescent="0.25"/>
    <row r="1244" s="20" customFormat="1" x14ac:dyDescent="0.25"/>
    <row r="1245" s="20" customFormat="1" x14ac:dyDescent="0.25"/>
    <row r="1246" s="20" customFormat="1" x14ac:dyDescent="0.25"/>
    <row r="1247" s="20" customFormat="1" x14ac:dyDescent="0.25"/>
    <row r="1248" s="20" customFormat="1" x14ac:dyDescent="0.25"/>
    <row r="1249" s="20" customFormat="1" x14ac:dyDescent="0.25"/>
    <row r="1250" s="20" customFormat="1" x14ac:dyDescent="0.25"/>
    <row r="1251" s="20" customFormat="1" x14ac:dyDescent="0.25"/>
    <row r="1252" s="20" customFormat="1" x14ac:dyDescent="0.25"/>
    <row r="1253" s="20" customFormat="1" x14ac:dyDescent="0.25"/>
    <row r="1254" s="20" customFormat="1" x14ac:dyDescent="0.25"/>
    <row r="1255" s="20" customFormat="1" x14ac:dyDescent="0.25"/>
    <row r="1256" s="20" customFormat="1" x14ac:dyDescent="0.25"/>
    <row r="1257" s="20" customFormat="1" x14ac:dyDescent="0.25"/>
    <row r="1258" s="20" customFormat="1" x14ac:dyDescent="0.25"/>
    <row r="1259" s="20" customFormat="1" x14ac:dyDescent="0.25"/>
    <row r="1260" s="20" customFormat="1" x14ac:dyDescent="0.25"/>
    <row r="1261" s="20" customFormat="1" x14ac:dyDescent="0.25"/>
    <row r="1262" s="20" customFormat="1" x14ac:dyDescent="0.25"/>
    <row r="1263" s="20" customFormat="1" x14ac:dyDescent="0.25"/>
    <row r="1264" s="20" customFormat="1" x14ac:dyDescent="0.25"/>
    <row r="1265" s="20" customFormat="1" x14ac:dyDescent="0.25"/>
    <row r="1266" s="20" customFormat="1" x14ac:dyDescent="0.25"/>
    <row r="1267" s="20" customFormat="1" x14ac:dyDescent="0.25"/>
    <row r="1268" s="20" customFormat="1" x14ac:dyDescent="0.25"/>
    <row r="1269" s="20" customFormat="1" x14ac:dyDescent="0.25"/>
    <row r="1270" s="20" customFormat="1" x14ac:dyDescent="0.25"/>
    <row r="1271" s="20" customFormat="1" x14ac:dyDescent="0.25"/>
    <row r="1272" s="20" customFormat="1" x14ac:dyDescent="0.25"/>
    <row r="1273" s="20" customFormat="1" x14ac:dyDescent="0.25"/>
    <row r="1274" s="20" customFormat="1" x14ac:dyDescent="0.25"/>
    <row r="1275" s="20" customFormat="1" x14ac:dyDescent="0.25"/>
    <row r="1276" s="20" customFormat="1" x14ac:dyDescent="0.25"/>
    <row r="1277" s="20" customFormat="1" x14ac:dyDescent="0.25"/>
    <row r="1278" s="20" customFormat="1" x14ac:dyDescent="0.25"/>
    <row r="1279" s="20" customFormat="1" x14ac:dyDescent="0.25"/>
    <row r="1280" s="20" customFormat="1" x14ac:dyDescent="0.25"/>
    <row r="1281" s="20" customFormat="1" x14ac:dyDescent="0.25"/>
    <row r="1282" s="20" customFormat="1" x14ac:dyDescent="0.25"/>
    <row r="1283" s="20" customFormat="1" x14ac:dyDescent="0.25"/>
    <row r="1284" s="20" customFormat="1" x14ac:dyDescent="0.25"/>
    <row r="1285" s="20" customFormat="1" x14ac:dyDescent="0.25"/>
    <row r="1286" s="20" customFormat="1" x14ac:dyDescent="0.25"/>
    <row r="1287" s="20" customFormat="1" x14ac:dyDescent="0.25"/>
    <row r="1288" s="20" customFormat="1" x14ac:dyDescent="0.25"/>
    <row r="1289" s="20" customFormat="1" x14ac:dyDescent="0.25"/>
    <row r="1290" s="20" customFormat="1" x14ac:dyDescent="0.25"/>
    <row r="1291" s="20" customFormat="1" x14ac:dyDescent="0.25"/>
    <row r="1292" s="20" customFormat="1" x14ac:dyDescent="0.25"/>
    <row r="1293" s="20" customFormat="1" x14ac:dyDescent="0.25"/>
    <row r="1294" s="20" customFormat="1" x14ac:dyDescent="0.25"/>
    <row r="1295" s="20" customFormat="1" x14ac:dyDescent="0.25"/>
    <row r="1296" s="20" customFormat="1" x14ac:dyDescent="0.25"/>
    <row r="1297" s="20" customFormat="1" x14ac:dyDescent="0.25"/>
    <row r="1298" s="20" customFormat="1" x14ac:dyDescent="0.25"/>
    <row r="1299" s="20" customFormat="1" x14ac:dyDescent="0.25"/>
    <row r="1300" s="20" customFormat="1" x14ac:dyDescent="0.25"/>
    <row r="1301" s="20" customFormat="1" x14ac:dyDescent="0.25"/>
    <row r="1302" s="20" customFormat="1" x14ac:dyDescent="0.25"/>
    <row r="1303" s="20" customFormat="1" x14ac:dyDescent="0.25"/>
    <row r="1304" s="20" customFormat="1" x14ac:dyDescent="0.25"/>
    <row r="1305" s="20" customFormat="1" x14ac:dyDescent="0.25"/>
    <row r="1306" s="20" customFormat="1" x14ac:dyDescent="0.25"/>
    <row r="1307" s="20" customFormat="1" x14ac:dyDescent="0.25"/>
    <row r="1308" s="20" customFormat="1" x14ac:dyDescent="0.25"/>
    <row r="1309" s="20" customFormat="1" x14ac:dyDescent="0.25"/>
    <row r="1310" s="20" customFormat="1" x14ac:dyDescent="0.25"/>
    <row r="1311" s="20" customFormat="1" x14ac:dyDescent="0.25"/>
    <row r="1312" s="20" customFormat="1" x14ac:dyDescent="0.25"/>
    <row r="1313" s="20" customFormat="1" x14ac:dyDescent="0.25"/>
    <row r="1314" s="20" customFormat="1" x14ac:dyDescent="0.25"/>
    <row r="1315" s="20" customFormat="1" x14ac:dyDescent="0.25"/>
    <row r="1316" s="20" customFormat="1" x14ac:dyDescent="0.25"/>
    <row r="1317" s="20" customFormat="1" x14ac:dyDescent="0.25"/>
    <row r="1318" s="20" customFormat="1" x14ac:dyDescent="0.25"/>
    <row r="1319" s="20" customFormat="1" x14ac:dyDescent="0.25"/>
    <row r="1320" s="20" customFormat="1" x14ac:dyDescent="0.25"/>
    <row r="1321" s="20" customFormat="1" x14ac:dyDescent="0.25"/>
    <row r="1322" s="20" customFormat="1" x14ac:dyDescent="0.25"/>
    <row r="1323" s="20" customFormat="1" x14ac:dyDescent="0.25"/>
    <row r="1324" s="20" customFormat="1" x14ac:dyDescent="0.25"/>
    <row r="1325" s="20" customFormat="1" x14ac:dyDescent="0.25"/>
    <row r="1326" s="20" customFormat="1" x14ac:dyDescent="0.25"/>
    <row r="1327" s="20" customFormat="1" x14ac:dyDescent="0.25"/>
    <row r="1328" s="20" customFormat="1" x14ac:dyDescent="0.25"/>
    <row r="1329" s="20" customFormat="1" x14ac:dyDescent="0.25"/>
    <row r="1330" s="20" customFormat="1" x14ac:dyDescent="0.25"/>
    <row r="1331" s="20" customFormat="1" x14ac:dyDescent="0.25"/>
    <row r="1332" s="20" customFormat="1" x14ac:dyDescent="0.25"/>
    <row r="1333" s="20" customFormat="1" x14ac:dyDescent="0.25"/>
    <row r="1334" s="20" customFormat="1" x14ac:dyDescent="0.25"/>
    <row r="1335" s="20" customFormat="1" x14ac:dyDescent="0.25"/>
    <row r="1336" s="20" customFormat="1" x14ac:dyDescent="0.25"/>
    <row r="1337" s="20" customFormat="1" x14ac:dyDescent="0.25"/>
    <row r="1338" s="20" customFormat="1" x14ac:dyDescent="0.25"/>
    <row r="1339" s="20" customFormat="1" x14ac:dyDescent="0.25"/>
    <row r="1340" s="20" customFormat="1" x14ac:dyDescent="0.25"/>
    <row r="1341" s="20" customFormat="1" x14ac:dyDescent="0.25"/>
    <row r="1342" s="20" customFormat="1" x14ac:dyDescent="0.25"/>
    <row r="1343" s="20" customFormat="1" x14ac:dyDescent="0.25"/>
    <row r="1344" s="20" customFormat="1" x14ac:dyDescent="0.25"/>
    <row r="1345" s="20" customFormat="1" x14ac:dyDescent="0.25"/>
    <row r="1346" s="20" customFormat="1" x14ac:dyDescent="0.25"/>
    <row r="1347" s="20" customFormat="1" x14ac:dyDescent="0.25"/>
    <row r="1348" s="20" customFormat="1" x14ac:dyDescent="0.25"/>
    <row r="1349" s="20" customFormat="1" x14ac:dyDescent="0.25"/>
    <row r="1350" s="20" customFormat="1" x14ac:dyDescent="0.25"/>
    <row r="1351" s="20" customFormat="1" x14ac:dyDescent="0.25"/>
    <row r="1352" s="20" customFormat="1" x14ac:dyDescent="0.25"/>
    <row r="1353" s="20" customFormat="1" x14ac:dyDescent="0.25"/>
    <row r="1354" s="20" customFormat="1" x14ac:dyDescent="0.25"/>
    <row r="1355" s="20" customFormat="1" x14ac:dyDescent="0.25"/>
    <row r="1356" s="20" customFormat="1" x14ac:dyDescent="0.25"/>
    <row r="1357" s="20" customFormat="1" x14ac:dyDescent="0.25"/>
    <row r="1358" s="20" customFormat="1" x14ac:dyDescent="0.25"/>
    <row r="1359" s="20" customFormat="1" x14ac:dyDescent="0.25"/>
    <row r="1360" s="20" customFormat="1" x14ac:dyDescent="0.25"/>
    <row r="1361" s="20" customFormat="1" x14ac:dyDescent="0.25"/>
    <row r="1362" s="20" customFormat="1" x14ac:dyDescent="0.25"/>
    <row r="1363" s="20" customFormat="1" x14ac:dyDescent="0.25"/>
    <row r="1364" s="20" customFormat="1" x14ac:dyDescent="0.25"/>
    <row r="1365" s="20" customFormat="1" x14ac:dyDescent="0.25"/>
    <row r="1366" s="20" customFormat="1" x14ac:dyDescent="0.25"/>
    <row r="1367" s="20" customFormat="1" x14ac:dyDescent="0.25"/>
    <row r="1368" s="20" customFormat="1" x14ac:dyDescent="0.25"/>
    <row r="1369" s="20" customFormat="1" x14ac:dyDescent="0.25"/>
    <row r="1370" s="20" customFormat="1" x14ac:dyDescent="0.25"/>
    <row r="1371" s="20" customFormat="1" x14ac:dyDescent="0.25"/>
    <row r="1372" s="20" customFormat="1" x14ac:dyDescent="0.25"/>
    <row r="1373" s="20" customFormat="1" x14ac:dyDescent="0.25"/>
    <row r="1374" s="20" customFormat="1" x14ac:dyDescent="0.25"/>
    <row r="1375" s="20" customFormat="1" x14ac:dyDescent="0.25"/>
    <row r="1376" s="20" customFormat="1" x14ac:dyDescent="0.25"/>
    <row r="1377" s="20" customFormat="1" x14ac:dyDescent="0.25"/>
    <row r="1378" s="20" customFormat="1" x14ac:dyDescent="0.25"/>
    <row r="1379" s="20" customFormat="1" x14ac:dyDescent="0.25"/>
    <row r="1380" s="20" customFormat="1" x14ac:dyDescent="0.25"/>
    <row r="1381" s="20" customFormat="1" x14ac:dyDescent="0.25"/>
    <row r="1382" s="20" customFormat="1" x14ac:dyDescent="0.25"/>
    <row r="1383" s="20" customFormat="1" x14ac:dyDescent="0.25"/>
    <row r="1384" s="20" customFormat="1" x14ac:dyDescent="0.25"/>
    <row r="1385" s="20" customFormat="1" x14ac:dyDescent="0.25"/>
    <row r="1386" s="20" customFormat="1" x14ac:dyDescent="0.25"/>
    <row r="1387" s="20" customFormat="1" x14ac:dyDescent="0.25"/>
    <row r="1388" s="20" customFormat="1" x14ac:dyDescent="0.25"/>
    <row r="1389" s="20" customFormat="1" x14ac:dyDescent="0.25"/>
    <row r="1390" s="20" customFormat="1" x14ac:dyDescent="0.25"/>
    <row r="1391" s="20" customFormat="1" x14ac:dyDescent="0.25"/>
    <row r="1392" s="20" customFormat="1" x14ac:dyDescent="0.25"/>
    <row r="1393" s="20" customFormat="1" x14ac:dyDescent="0.25"/>
    <row r="1394" s="20" customFormat="1" x14ac:dyDescent="0.25"/>
    <row r="1395" s="20" customFormat="1" x14ac:dyDescent="0.25"/>
    <row r="1396" s="20" customFormat="1" x14ac:dyDescent="0.25"/>
    <row r="1397" s="20" customFormat="1" x14ac:dyDescent="0.25"/>
    <row r="1398" s="20" customFormat="1" x14ac:dyDescent="0.25"/>
    <row r="1399" s="20" customFormat="1" x14ac:dyDescent="0.25"/>
    <row r="1400" s="20" customFormat="1" x14ac:dyDescent="0.25"/>
    <row r="1401" s="20" customFormat="1" x14ac:dyDescent="0.25"/>
    <row r="1402" s="20" customFormat="1" x14ac:dyDescent="0.25"/>
    <row r="1403" s="20" customFormat="1" x14ac:dyDescent="0.25"/>
    <row r="1404" s="20" customFormat="1" x14ac:dyDescent="0.25"/>
    <row r="1405" s="20" customFormat="1" x14ac:dyDescent="0.25"/>
    <row r="1406" s="20" customFormat="1" x14ac:dyDescent="0.25"/>
    <row r="1407" s="20" customFormat="1" x14ac:dyDescent="0.25"/>
    <row r="1408" s="20" customFormat="1" x14ac:dyDescent="0.25"/>
    <row r="1409" s="20" customFormat="1" x14ac:dyDescent="0.25"/>
    <row r="1410" s="20" customFormat="1" x14ac:dyDescent="0.25"/>
    <row r="1411" s="20" customFormat="1" x14ac:dyDescent="0.25"/>
    <row r="1412" s="20" customFormat="1" x14ac:dyDescent="0.25"/>
    <row r="1413" s="20" customFormat="1" x14ac:dyDescent="0.25"/>
    <row r="1414" s="20" customFormat="1" x14ac:dyDescent="0.25"/>
    <row r="1415" s="20" customFormat="1" x14ac:dyDescent="0.25"/>
    <row r="1416" s="20" customFormat="1" x14ac:dyDescent="0.25"/>
    <row r="1417" s="20" customFormat="1" x14ac:dyDescent="0.25"/>
    <row r="1418" s="20" customFormat="1" x14ac:dyDescent="0.25"/>
    <row r="1419" s="20" customFormat="1" x14ac:dyDescent="0.25"/>
    <row r="1420" s="20" customFormat="1" x14ac:dyDescent="0.25"/>
    <row r="1421" s="20" customFormat="1" x14ac:dyDescent="0.25"/>
    <row r="1422" s="20" customFormat="1" x14ac:dyDescent="0.25"/>
    <row r="1423" s="20" customFormat="1" x14ac:dyDescent="0.25"/>
    <row r="1424" s="20" customFormat="1" x14ac:dyDescent="0.25"/>
    <row r="1425" s="20" customFormat="1" x14ac:dyDescent="0.25"/>
    <row r="1426" s="20" customFormat="1" x14ac:dyDescent="0.25"/>
    <row r="1427" s="20" customFormat="1" x14ac:dyDescent="0.25"/>
    <row r="1428" s="20" customFormat="1" x14ac:dyDescent="0.25"/>
    <row r="1429" s="20" customFormat="1" x14ac:dyDescent="0.25"/>
    <row r="1430" s="20" customFormat="1" x14ac:dyDescent="0.25"/>
    <row r="1431" s="20" customFormat="1" x14ac:dyDescent="0.25"/>
    <row r="1432" s="20" customFormat="1" x14ac:dyDescent="0.25"/>
    <row r="1433" s="20" customFormat="1" x14ac:dyDescent="0.25"/>
    <row r="1434" s="20" customFormat="1" x14ac:dyDescent="0.25"/>
    <row r="1435" s="20" customFormat="1" x14ac:dyDescent="0.25"/>
    <row r="1436" s="20" customFormat="1" x14ac:dyDescent="0.25"/>
    <row r="1437" s="20" customFormat="1" x14ac:dyDescent="0.25"/>
    <row r="1438" s="20" customFormat="1" x14ac:dyDescent="0.25"/>
    <row r="1439" s="20" customFormat="1" x14ac:dyDescent="0.25"/>
    <row r="1440" s="20" customFormat="1" x14ac:dyDescent="0.25"/>
    <row r="1441" s="20" customFormat="1" x14ac:dyDescent="0.25"/>
    <row r="1442" s="20" customFormat="1" x14ac:dyDescent="0.25"/>
    <row r="1443" s="20" customFormat="1" x14ac:dyDescent="0.25"/>
    <row r="1444" s="20" customFormat="1" x14ac:dyDescent="0.25"/>
    <row r="1445" s="20" customFormat="1" x14ac:dyDescent="0.25"/>
    <row r="1446" s="20" customFormat="1" x14ac:dyDescent="0.25"/>
    <row r="1447" s="20" customFormat="1" x14ac:dyDescent="0.25"/>
    <row r="1448" s="20" customFormat="1" x14ac:dyDescent="0.25"/>
    <row r="1449" s="20" customFormat="1" x14ac:dyDescent="0.25"/>
    <row r="1450" s="20" customFormat="1" x14ac:dyDescent="0.25"/>
    <row r="1451" s="20" customFormat="1" x14ac:dyDescent="0.25"/>
    <row r="1452" s="20" customFormat="1" x14ac:dyDescent="0.25"/>
    <row r="1453" s="20" customFormat="1" x14ac:dyDescent="0.25"/>
    <row r="1454" s="20" customFormat="1" x14ac:dyDescent="0.25"/>
    <row r="1455" s="20" customFormat="1" x14ac:dyDescent="0.25"/>
    <row r="1456" s="20" customFormat="1" x14ac:dyDescent="0.25"/>
    <row r="1457" s="20" customFormat="1" x14ac:dyDescent="0.25"/>
    <row r="1458" s="20" customFormat="1" x14ac:dyDescent="0.25"/>
    <row r="1459" s="20" customFormat="1" x14ac:dyDescent="0.25"/>
    <row r="1460" s="20" customFormat="1" x14ac:dyDescent="0.25"/>
    <row r="1461" s="20" customFormat="1" x14ac:dyDescent="0.25"/>
    <row r="1462" s="20" customFormat="1" x14ac:dyDescent="0.25"/>
    <row r="1463" s="20" customFormat="1" x14ac:dyDescent="0.25"/>
    <row r="1464" s="20" customFormat="1" x14ac:dyDescent="0.25"/>
    <row r="1465" s="20" customFormat="1" x14ac:dyDescent="0.25"/>
    <row r="1466" s="20" customFormat="1" x14ac:dyDescent="0.25"/>
    <row r="1467" s="20" customFormat="1" x14ac:dyDescent="0.25"/>
    <row r="1468" s="20" customFormat="1" x14ac:dyDescent="0.25"/>
    <row r="1469" s="20" customFormat="1" x14ac:dyDescent="0.25"/>
    <row r="1470" s="20" customFormat="1" x14ac:dyDescent="0.25"/>
    <row r="1471" s="20" customFormat="1" x14ac:dyDescent="0.25"/>
    <row r="1472" s="20" customFormat="1" x14ac:dyDescent="0.25"/>
    <row r="1473" s="20" customFormat="1" x14ac:dyDescent="0.25"/>
    <row r="1474" s="20" customFormat="1" x14ac:dyDescent="0.25"/>
    <row r="1475" s="20" customFormat="1" x14ac:dyDescent="0.25"/>
    <row r="1476" s="20" customFormat="1" x14ac:dyDescent="0.25"/>
    <row r="1477" s="20" customFormat="1" x14ac:dyDescent="0.25"/>
    <row r="1478" s="20" customFormat="1" x14ac:dyDescent="0.25"/>
    <row r="1479" s="20" customFormat="1" x14ac:dyDescent="0.25"/>
    <row r="1480" s="20" customFormat="1" x14ac:dyDescent="0.25"/>
    <row r="1481" s="20" customFormat="1" x14ac:dyDescent="0.25"/>
    <row r="1482" s="20" customFormat="1" x14ac:dyDescent="0.25"/>
    <row r="1483" s="20" customFormat="1" x14ac:dyDescent="0.25"/>
    <row r="1484" s="20" customFormat="1" x14ac:dyDescent="0.25"/>
    <row r="1485" s="20" customFormat="1" x14ac:dyDescent="0.25"/>
    <row r="1486" s="20" customFormat="1" x14ac:dyDescent="0.25"/>
    <row r="1487" s="20" customFormat="1" x14ac:dyDescent="0.25"/>
    <row r="1488" s="20" customFormat="1" x14ac:dyDescent="0.25"/>
    <row r="1489" s="20" customFormat="1" x14ac:dyDescent="0.25"/>
    <row r="1490" s="20" customFormat="1" x14ac:dyDescent="0.25"/>
    <row r="1491" s="20" customFormat="1" x14ac:dyDescent="0.25"/>
    <row r="1492" s="20" customFormat="1" x14ac:dyDescent="0.25"/>
    <row r="1493" s="20" customFormat="1" x14ac:dyDescent="0.25"/>
    <row r="1494" s="20" customFormat="1" x14ac:dyDescent="0.25"/>
    <row r="1495" s="20" customFormat="1" x14ac:dyDescent="0.25"/>
    <row r="1496" s="20" customFormat="1" x14ac:dyDescent="0.25"/>
    <row r="1497" s="20" customFormat="1" x14ac:dyDescent="0.25"/>
    <row r="1498" s="20" customFormat="1" x14ac:dyDescent="0.25"/>
    <row r="1499" s="20" customFormat="1" x14ac:dyDescent="0.25"/>
    <row r="1500" s="20" customFormat="1" x14ac:dyDescent="0.25"/>
    <row r="1501" s="20" customFormat="1" x14ac:dyDescent="0.25"/>
    <row r="1502" s="20" customFormat="1" x14ac:dyDescent="0.25"/>
    <row r="1503" s="20" customFormat="1" x14ac:dyDescent="0.25"/>
    <row r="1504" s="20" customFormat="1" x14ac:dyDescent="0.25"/>
    <row r="1505" s="20" customFormat="1" x14ac:dyDescent="0.25"/>
    <row r="1506" s="20" customFormat="1" x14ac:dyDescent="0.25"/>
    <row r="1507" s="20" customFormat="1" x14ac:dyDescent="0.25"/>
    <row r="1508" s="20" customFormat="1" x14ac:dyDescent="0.25"/>
    <row r="1509" s="20" customFormat="1" x14ac:dyDescent="0.25"/>
    <row r="1510" s="20" customFormat="1" x14ac:dyDescent="0.25"/>
    <row r="1511" s="20" customFormat="1" x14ac:dyDescent="0.25"/>
    <row r="1512" s="20" customFormat="1" x14ac:dyDescent="0.25"/>
    <row r="1513" s="20" customFormat="1" x14ac:dyDescent="0.25"/>
    <row r="1514" s="20" customFormat="1" x14ac:dyDescent="0.25"/>
    <row r="1515" s="20" customFormat="1" x14ac:dyDescent="0.25"/>
    <row r="1516" s="20" customFormat="1" x14ac:dyDescent="0.25"/>
    <row r="1517" s="20" customFormat="1" x14ac:dyDescent="0.25"/>
    <row r="1518" s="20" customFormat="1" x14ac:dyDescent="0.25"/>
    <row r="1519" s="20" customFormat="1" x14ac:dyDescent="0.25"/>
    <row r="1520" s="20" customFormat="1" x14ac:dyDescent="0.25"/>
    <row r="1521" s="20" customFormat="1" x14ac:dyDescent="0.25"/>
    <row r="1522" s="20" customFormat="1" x14ac:dyDescent="0.25"/>
    <row r="1523" s="20" customFormat="1" x14ac:dyDescent="0.25"/>
    <row r="1524" s="20" customFormat="1" x14ac:dyDescent="0.25"/>
    <row r="1525" s="20" customFormat="1" x14ac:dyDescent="0.25"/>
    <row r="1526" s="20" customFormat="1" x14ac:dyDescent="0.25"/>
    <row r="1527" s="20" customFormat="1" x14ac:dyDescent="0.25"/>
    <row r="1528" s="20" customFormat="1" x14ac:dyDescent="0.25"/>
    <row r="1529" s="20" customFormat="1" x14ac:dyDescent="0.25"/>
    <row r="1530" s="20" customFormat="1" x14ac:dyDescent="0.25"/>
    <row r="1531" s="20" customFormat="1" x14ac:dyDescent="0.25"/>
    <row r="1532" s="20" customFormat="1" x14ac:dyDescent="0.25"/>
    <row r="1533" s="20" customFormat="1" x14ac:dyDescent="0.25"/>
    <row r="1534" s="20" customFormat="1" x14ac:dyDescent="0.25"/>
    <row r="1535" s="20" customFormat="1" x14ac:dyDescent="0.25"/>
    <row r="1536" s="20" customFormat="1" x14ac:dyDescent="0.25"/>
    <row r="1537" s="20" customFormat="1" x14ac:dyDescent="0.25"/>
    <row r="1538" s="20" customFormat="1" x14ac:dyDescent="0.25"/>
    <row r="1539" s="20" customFormat="1" x14ac:dyDescent="0.25"/>
    <row r="1540" s="20" customFormat="1" x14ac:dyDescent="0.25"/>
    <row r="1541" s="20" customFormat="1" x14ac:dyDescent="0.25"/>
    <row r="1542" s="20" customFormat="1" x14ac:dyDescent="0.25"/>
    <row r="1543" s="20" customFormat="1" x14ac:dyDescent="0.25"/>
    <row r="1544" s="20" customFormat="1" x14ac:dyDescent="0.25"/>
    <row r="1545" s="20" customFormat="1" x14ac:dyDescent="0.25"/>
    <row r="1546" s="20" customFormat="1" x14ac:dyDescent="0.25"/>
    <row r="1547" s="20" customFormat="1" x14ac:dyDescent="0.25"/>
    <row r="1548" s="20" customFormat="1" x14ac:dyDescent="0.25"/>
    <row r="1549" s="20" customFormat="1" x14ac:dyDescent="0.25"/>
    <row r="1550" s="20" customFormat="1" x14ac:dyDescent="0.25"/>
    <row r="1551" s="20" customFormat="1" x14ac:dyDescent="0.25"/>
    <row r="1552" s="20" customFormat="1" x14ac:dyDescent="0.25"/>
    <row r="1553" s="20" customFormat="1" x14ac:dyDescent="0.25"/>
    <row r="1554" s="20" customFormat="1" x14ac:dyDescent="0.25"/>
    <row r="1555" s="20" customFormat="1" x14ac:dyDescent="0.25"/>
    <row r="1556" s="20" customFormat="1" x14ac:dyDescent="0.25"/>
    <row r="1557" s="20" customFormat="1" x14ac:dyDescent="0.25"/>
    <row r="1558" s="20" customFormat="1" x14ac:dyDescent="0.25"/>
    <row r="1559" s="20" customFormat="1" x14ac:dyDescent="0.25"/>
    <row r="1560" s="20" customFormat="1" x14ac:dyDescent="0.25"/>
    <row r="1561" s="20" customFormat="1" x14ac:dyDescent="0.25"/>
    <row r="1562" s="20" customFormat="1" x14ac:dyDescent="0.25"/>
    <row r="1563" s="20" customFormat="1" x14ac:dyDescent="0.25"/>
    <row r="1564" s="20" customFormat="1" x14ac:dyDescent="0.25"/>
    <row r="1565" s="20" customFormat="1" x14ac:dyDescent="0.25"/>
    <row r="1566" s="20" customFormat="1" x14ac:dyDescent="0.25"/>
    <row r="1567" s="20" customFormat="1" x14ac:dyDescent="0.25"/>
    <row r="1568" s="20" customFormat="1" x14ac:dyDescent="0.25"/>
    <row r="1569" s="20" customFormat="1" x14ac:dyDescent="0.25"/>
    <row r="1570" s="20" customFormat="1" x14ac:dyDescent="0.25"/>
    <row r="1571" s="20" customFormat="1" x14ac:dyDescent="0.25"/>
    <row r="1572" s="20" customFormat="1" x14ac:dyDescent="0.25"/>
    <row r="1573" s="20" customFormat="1" x14ac:dyDescent="0.25"/>
    <row r="1574" s="20" customFormat="1" x14ac:dyDescent="0.25"/>
    <row r="1575" s="20" customFormat="1" x14ac:dyDescent="0.25"/>
    <row r="1576" s="20" customFormat="1" x14ac:dyDescent="0.25"/>
    <row r="1577" s="20" customFormat="1" x14ac:dyDescent="0.25"/>
    <row r="1578" s="20" customFormat="1" x14ac:dyDescent="0.25"/>
    <row r="1579" s="20" customFormat="1" x14ac:dyDescent="0.25"/>
    <row r="1580" s="20" customFormat="1" x14ac:dyDescent="0.25"/>
    <row r="1581" s="20" customFormat="1" x14ac:dyDescent="0.25"/>
    <row r="1582" s="20" customFormat="1" x14ac:dyDescent="0.25"/>
    <row r="1583" s="20" customFormat="1" x14ac:dyDescent="0.25"/>
    <row r="1584" s="20" customFormat="1" x14ac:dyDescent="0.25"/>
    <row r="1585" s="20" customFormat="1" x14ac:dyDescent="0.25"/>
    <row r="1586" s="20" customFormat="1" x14ac:dyDescent="0.25"/>
    <row r="1587" s="20" customFormat="1" x14ac:dyDescent="0.25"/>
    <row r="1588" s="20" customFormat="1" x14ac:dyDescent="0.25"/>
    <row r="1589" s="20" customFormat="1" x14ac:dyDescent="0.25"/>
    <row r="1590" s="20" customFormat="1" x14ac:dyDescent="0.25"/>
    <row r="1591" s="20" customFormat="1" x14ac:dyDescent="0.25"/>
    <row r="1592" s="20" customFormat="1" x14ac:dyDescent="0.25"/>
    <row r="1593" s="20" customFormat="1" x14ac:dyDescent="0.25"/>
    <row r="1594" s="20" customFormat="1" x14ac:dyDescent="0.25"/>
    <row r="1595" s="20" customFormat="1" x14ac:dyDescent="0.25"/>
    <row r="1596" s="20" customFormat="1" x14ac:dyDescent="0.25"/>
    <row r="1597" s="20" customFormat="1" x14ac:dyDescent="0.25"/>
    <row r="1598" s="20" customFormat="1" x14ac:dyDescent="0.25"/>
    <row r="1599" s="20" customFormat="1" x14ac:dyDescent="0.25"/>
    <row r="1600" s="20" customFormat="1" x14ac:dyDescent="0.25"/>
    <row r="1601" s="20" customFormat="1" x14ac:dyDescent="0.25"/>
    <row r="1602" s="20" customFormat="1" x14ac:dyDescent="0.25"/>
    <row r="1603" s="20" customFormat="1" x14ac:dyDescent="0.25"/>
    <row r="1604" s="20" customFormat="1" x14ac:dyDescent="0.25"/>
    <row r="1605" s="20" customFormat="1" x14ac:dyDescent="0.25"/>
    <row r="1606" s="20" customFormat="1" x14ac:dyDescent="0.25"/>
    <row r="1607" s="20" customFormat="1" x14ac:dyDescent="0.25"/>
    <row r="1608" s="20" customFormat="1" x14ac:dyDescent="0.25"/>
    <row r="1609" s="20" customFormat="1" x14ac:dyDescent="0.25"/>
    <row r="1610" s="20" customFormat="1" x14ac:dyDescent="0.25"/>
    <row r="1611" s="20" customFormat="1" x14ac:dyDescent="0.25"/>
    <row r="1612" s="20" customFormat="1" x14ac:dyDescent="0.25"/>
    <row r="1613" s="20" customFormat="1" x14ac:dyDescent="0.25"/>
    <row r="1614" s="20" customFormat="1" x14ac:dyDescent="0.25"/>
    <row r="1615" s="20" customFormat="1" x14ac:dyDescent="0.25"/>
    <row r="1616" s="20" customFormat="1" x14ac:dyDescent="0.25"/>
    <row r="1617" s="20" customFormat="1" x14ac:dyDescent="0.25"/>
    <row r="1618" s="20" customFormat="1" x14ac:dyDescent="0.25"/>
    <row r="1619" s="20" customFormat="1" x14ac:dyDescent="0.25"/>
    <row r="1620" s="20" customFormat="1" x14ac:dyDescent="0.25"/>
    <row r="1621" s="20" customFormat="1" x14ac:dyDescent="0.25"/>
    <row r="1622" s="20" customFormat="1" x14ac:dyDescent="0.25"/>
    <row r="1623" s="20" customFormat="1" x14ac:dyDescent="0.25"/>
    <row r="1624" s="20" customFormat="1" x14ac:dyDescent="0.25"/>
    <row r="1625" s="20" customFormat="1" x14ac:dyDescent="0.25"/>
    <row r="1626" s="20" customFormat="1" x14ac:dyDescent="0.25"/>
    <row r="1627" s="20" customFormat="1" x14ac:dyDescent="0.25"/>
    <row r="1628" s="20" customFormat="1" x14ac:dyDescent="0.25"/>
    <row r="1629" s="20" customFormat="1" x14ac:dyDescent="0.25"/>
    <row r="1630" s="20" customFormat="1" x14ac:dyDescent="0.25"/>
    <row r="1631" s="20" customFormat="1" x14ac:dyDescent="0.25"/>
    <row r="1632" s="20" customFormat="1" x14ac:dyDescent="0.25"/>
    <row r="1633" s="20" customFormat="1" x14ac:dyDescent="0.25"/>
    <row r="1634" s="20" customFormat="1" x14ac:dyDescent="0.25"/>
    <row r="1635" s="20" customFormat="1" x14ac:dyDescent="0.25"/>
    <row r="1636" s="20" customFormat="1" x14ac:dyDescent="0.25"/>
    <row r="1637" s="20" customFormat="1" x14ac:dyDescent="0.25"/>
    <row r="1638" s="20" customFormat="1" x14ac:dyDescent="0.25"/>
    <row r="1639" s="20" customFormat="1" x14ac:dyDescent="0.25"/>
    <row r="1640" s="20" customFormat="1" x14ac:dyDescent="0.25"/>
    <row r="1641" s="20" customFormat="1" x14ac:dyDescent="0.25"/>
    <row r="1642" s="20" customFormat="1" x14ac:dyDescent="0.25"/>
    <row r="1643" s="20" customFormat="1" x14ac:dyDescent="0.25"/>
    <row r="1644" s="20" customFormat="1" x14ac:dyDescent="0.25"/>
    <row r="1645" s="20" customFormat="1" x14ac:dyDescent="0.25"/>
    <row r="1646" s="20" customFormat="1" x14ac:dyDescent="0.25"/>
    <row r="1647" s="20" customFormat="1" x14ac:dyDescent="0.25"/>
    <row r="1648" s="20" customFormat="1" x14ac:dyDescent="0.25"/>
    <row r="1649" s="20" customFormat="1" x14ac:dyDescent="0.25"/>
    <row r="1650" s="20" customFormat="1" x14ac:dyDescent="0.25"/>
    <row r="1651" s="20" customFormat="1" x14ac:dyDescent="0.25"/>
    <row r="1652" s="20" customFormat="1" x14ac:dyDescent="0.25"/>
    <row r="1653" s="20" customFormat="1" x14ac:dyDescent="0.25"/>
    <row r="1654" s="20" customFormat="1" x14ac:dyDescent="0.25"/>
    <row r="1655" s="20" customFormat="1" x14ac:dyDescent="0.25"/>
    <row r="1656" s="20" customFormat="1" x14ac:dyDescent="0.25"/>
    <row r="1657" s="20" customFormat="1" x14ac:dyDescent="0.25"/>
    <row r="1658" s="20" customFormat="1" x14ac:dyDescent="0.25"/>
    <row r="1659" s="20" customFormat="1" x14ac:dyDescent="0.25"/>
    <row r="1660" s="20" customFormat="1" x14ac:dyDescent="0.25"/>
    <row r="1661" s="20" customFormat="1" x14ac:dyDescent="0.25"/>
    <row r="1662" s="20" customFormat="1" x14ac:dyDescent="0.25"/>
    <row r="1663" s="20" customFormat="1" x14ac:dyDescent="0.25"/>
    <row r="1664" s="20" customFormat="1" x14ac:dyDescent="0.25"/>
    <row r="1665" s="20" customFormat="1" x14ac:dyDescent="0.25"/>
    <row r="1666" s="20" customFormat="1" x14ac:dyDescent="0.25"/>
    <row r="1667" s="20" customFormat="1" x14ac:dyDescent="0.25"/>
    <row r="1668" s="20" customFormat="1" x14ac:dyDescent="0.25"/>
    <row r="1669" s="20" customFormat="1" x14ac:dyDescent="0.25"/>
    <row r="1670" s="20" customFormat="1" x14ac:dyDescent="0.25"/>
    <row r="1671" s="20" customFormat="1" x14ac:dyDescent="0.25"/>
    <row r="1672" s="20" customFormat="1" x14ac:dyDescent="0.25"/>
    <row r="1673" s="20" customFormat="1" x14ac:dyDescent="0.25"/>
    <row r="1674" s="20" customFormat="1" x14ac:dyDescent="0.25"/>
    <row r="1675" s="20" customFormat="1" x14ac:dyDescent="0.25"/>
    <row r="1676" s="20" customFormat="1" x14ac:dyDescent="0.25"/>
    <row r="1677" s="20" customFormat="1" x14ac:dyDescent="0.25"/>
    <row r="1678" s="20" customFormat="1" x14ac:dyDescent="0.25"/>
    <row r="1679" s="20" customFormat="1" x14ac:dyDescent="0.25"/>
    <row r="1680" s="20" customFormat="1" x14ac:dyDescent="0.25"/>
    <row r="1681" s="20" customFormat="1" x14ac:dyDescent="0.25"/>
    <row r="1682" s="20" customFormat="1" x14ac:dyDescent="0.25"/>
    <row r="1683" s="20" customFormat="1" x14ac:dyDescent="0.25"/>
    <row r="1684" s="20" customFormat="1" x14ac:dyDescent="0.25"/>
    <row r="1685" s="20" customFormat="1" x14ac:dyDescent="0.25"/>
    <row r="1686" s="20" customFormat="1" x14ac:dyDescent="0.25"/>
    <row r="1687" s="20" customFormat="1" x14ac:dyDescent="0.25"/>
    <row r="1688" s="20" customFormat="1" x14ac:dyDescent="0.25"/>
    <row r="1689" s="20" customFormat="1" x14ac:dyDescent="0.25"/>
    <row r="1690" s="20" customFormat="1" x14ac:dyDescent="0.25"/>
    <row r="1691" s="20" customFormat="1" x14ac:dyDescent="0.25"/>
    <row r="1692" s="20" customFormat="1" x14ac:dyDescent="0.25"/>
    <row r="1693" s="20" customFormat="1" x14ac:dyDescent="0.25"/>
    <row r="1694" s="20" customFormat="1" x14ac:dyDescent="0.25"/>
    <row r="1695" s="20" customFormat="1" x14ac:dyDescent="0.25"/>
    <row r="1696" s="20" customFormat="1" x14ac:dyDescent="0.25"/>
    <row r="1697" s="20" customFormat="1" x14ac:dyDescent="0.25"/>
    <row r="1698" s="20" customFormat="1" x14ac:dyDescent="0.25"/>
    <row r="1699" s="20" customFormat="1" x14ac:dyDescent="0.25"/>
    <row r="1700" s="20" customFormat="1" x14ac:dyDescent="0.25"/>
    <row r="1701" s="20" customFormat="1" x14ac:dyDescent="0.25"/>
    <row r="1702" s="20" customFormat="1" x14ac:dyDescent="0.25"/>
    <row r="1703" s="20" customFormat="1" x14ac:dyDescent="0.25"/>
    <row r="1704" s="20" customFormat="1" x14ac:dyDescent="0.25"/>
    <row r="1705" s="20" customFormat="1" x14ac:dyDescent="0.25"/>
    <row r="1706" s="20" customFormat="1" x14ac:dyDescent="0.25"/>
    <row r="1707" s="20" customFormat="1" x14ac:dyDescent="0.25"/>
    <row r="1708" s="20" customFormat="1" x14ac:dyDescent="0.25"/>
    <row r="1709" s="20" customFormat="1" x14ac:dyDescent="0.25"/>
    <row r="1710" s="20" customFormat="1" x14ac:dyDescent="0.25"/>
    <row r="1711" s="20" customFormat="1" x14ac:dyDescent="0.25"/>
    <row r="1712" s="20" customFormat="1" x14ac:dyDescent="0.25"/>
    <row r="1713" s="20" customFormat="1" x14ac:dyDescent="0.25"/>
    <row r="1714" s="20" customFormat="1" x14ac:dyDescent="0.25"/>
    <row r="1715" s="20" customFormat="1" x14ac:dyDescent="0.25"/>
    <row r="1716" s="20" customFormat="1" x14ac:dyDescent="0.25"/>
    <row r="1717" s="20" customFormat="1" x14ac:dyDescent="0.25"/>
    <row r="1718" s="20" customFormat="1" x14ac:dyDescent="0.25"/>
    <row r="1719" s="20" customFormat="1" x14ac:dyDescent="0.25"/>
    <row r="1720" s="20" customFormat="1" x14ac:dyDescent="0.25"/>
    <row r="1721" s="20" customFormat="1" x14ac:dyDescent="0.25"/>
    <row r="1722" s="20" customFormat="1" x14ac:dyDescent="0.25"/>
    <row r="1723" s="20" customFormat="1" x14ac:dyDescent="0.25"/>
    <row r="1724" s="20" customFormat="1" x14ac:dyDescent="0.25"/>
    <row r="1725" s="20" customFormat="1" x14ac:dyDescent="0.25"/>
    <row r="1726" s="20" customFormat="1" x14ac:dyDescent="0.25"/>
    <row r="1727" s="20" customFormat="1" x14ac:dyDescent="0.25"/>
    <row r="1728" s="20" customFormat="1" x14ac:dyDescent="0.25"/>
    <row r="1729" s="20" customFormat="1" x14ac:dyDescent="0.25"/>
    <row r="1730" s="20" customFormat="1" x14ac:dyDescent="0.25"/>
    <row r="1731" s="20" customFormat="1" x14ac:dyDescent="0.25"/>
    <row r="1732" s="20" customFormat="1" x14ac:dyDescent="0.25"/>
    <row r="1733" s="20" customFormat="1" x14ac:dyDescent="0.25"/>
    <row r="1734" s="20" customFormat="1" x14ac:dyDescent="0.25"/>
    <row r="1735" s="20" customFormat="1" x14ac:dyDescent="0.25"/>
    <row r="1736" s="20" customFormat="1" x14ac:dyDescent="0.25"/>
    <row r="1737" s="20" customFormat="1" x14ac:dyDescent="0.25"/>
    <row r="1738" s="20" customFormat="1" x14ac:dyDescent="0.25"/>
    <row r="1739" s="20" customFormat="1" x14ac:dyDescent="0.25"/>
    <row r="1740" s="20" customFormat="1" x14ac:dyDescent="0.25"/>
    <row r="1741" s="20" customFormat="1" x14ac:dyDescent="0.25"/>
    <row r="1742" s="20" customFormat="1" x14ac:dyDescent="0.25"/>
    <row r="1743" s="20" customFormat="1" x14ac:dyDescent="0.25"/>
    <row r="1744" s="20" customFormat="1" x14ac:dyDescent="0.25"/>
    <row r="1745" s="20" customFormat="1" x14ac:dyDescent="0.25"/>
    <row r="1746" s="20" customFormat="1" x14ac:dyDescent="0.25"/>
    <row r="1747" s="20" customFormat="1" x14ac:dyDescent="0.25"/>
    <row r="1748" s="20" customFormat="1" x14ac:dyDescent="0.25"/>
    <row r="1749" s="20" customFormat="1" x14ac:dyDescent="0.25"/>
    <row r="1750" s="20" customFormat="1" x14ac:dyDescent="0.25"/>
    <row r="1751" s="20" customFormat="1" x14ac:dyDescent="0.25"/>
    <row r="1752" s="20" customFormat="1" x14ac:dyDescent="0.25"/>
    <row r="1753" s="20" customFormat="1" x14ac:dyDescent="0.25"/>
    <row r="1754" s="20" customFormat="1" x14ac:dyDescent="0.25"/>
    <row r="1755" s="20" customFormat="1" x14ac:dyDescent="0.25"/>
    <row r="1756" s="20" customFormat="1" x14ac:dyDescent="0.25"/>
    <row r="1757" s="20" customFormat="1" x14ac:dyDescent="0.25"/>
    <row r="1758" s="20" customFormat="1" x14ac:dyDescent="0.25"/>
    <row r="1759" s="20" customFormat="1" x14ac:dyDescent="0.25"/>
    <row r="1760" s="20" customFormat="1" x14ac:dyDescent="0.25"/>
    <row r="1761" s="20" customFormat="1" x14ac:dyDescent="0.25"/>
    <row r="1762" s="20" customFormat="1" x14ac:dyDescent="0.25"/>
    <row r="1763" s="20" customFormat="1" x14ac:dyDescent="0.25"/>
    <row r="1764" s="20" customFormat="1" x14ac:dyDescent="0.25"/>
    <row r="1765" s="20" customFormat="1" x14ac:dyDescent="0.25"/>
    <row r="1766" s="20" customFormat="1" x14ac:dyDescent="0.25"/>
    <row r="1767" s="20" customFormat="1" x14ac:dyDescent="0.25"/>
    <row r="1768" s="20" customFormat="1" x14ac:dyDescent="0.25"/>
    <row r="1769" s="20" customFormat="1" x14ac:dyDescent="0.25"/>
    <row r="1770" s="20" customFormat="1" x14ac:dyDescent="0.25"/>
    <row r="1771" s="20" customFormat="1" x14ac:dyDescent="0.25"/>
    <row r="1772" s="20" customFormat="1" x14ac:dyDescent="0.25"/>
    <row r="1773" s="20" customFormat="1" x14ac:dyDescent="0.25"/>
    <row r="1774" s="20" customFormat="1" x14ac:dyDescent="0.25"/>
    <row r="1775" s="20" customFormat="1" x14ac:dyDescent="0.25"/>
    <row r="1776" s="20" customFormat="1" x14ac:dyDescent="0.25"/>
    <row r="1777" s="20" customFormat="1" x14ac:dyDescent="0.25"/>
    <row r="1778" s="20" customFormat="1" x14ac:dyDescent="0.25"/>
    <row r="1779" s="20" customFormat="1" x14ac:dyDescent="0.25"/>
    <row r="1780" s="20" customFormat="1" x14ac:dyDescent="0.25"/>
    <row r="1781" s="20" customFormat="1" x14ac:dyDescent="0.25"/>
    <row r="1782" s="20" customFormat="1" x14ac:dyDescent="0.25"/>
    <row r="1783" s="20" customFormat="1" x14ac:dyDescent="0.25"/>
    <row r="1784" s="20" customFormat="1" x14ac:dyDescent="0.25"/>
    <row r="1785" s="20" customFormat="1" x14ac:dyDescent="0.25"/>
    <row r="1786" s="20" customFormat="1" x14ac:dyDescent="0.25"/>
    <row r="1787" s="20" customFormat="1" x14ac:dyDescent="0.25"/>
    <row r="1788" s="20" customFormat="1" x14ac:dyDescent="0.25"/>
    <row r="1789" s="20" customFormat="1" x14ac:dyDescent="0.25"/>
    <row r="1790" s="20" customFormat="1" x14ac:dyDescent="0.25"/>
    <row r="1791" s="20" customFormat="1" x14ac:dyDescent="0.25"/>
    <row r="1792" s="20" customFormat="1" x14ac:dyDescent="0.25"/>
    <row r="1793" s="20" customFormat="1" x14ac:dyDescent="0.25"/>
    <row r="1794" s="20" customFormat="1" x14ac:dyDescent="0.25"/>
    <row r="1795" s="20" customFormat="1" x14ac:dyDescent="0.25"/>
    <row r="1796" s="20" customFormat="1" x14ac:dyDescent="0.25"/>
    <row r="1797" s="20" customFormat="1" x14ac:dyDescent="0.25"/>
    <row r="1798" s="20" customFormat="1" x14ac:dyDescent="0.25"/>
    <row r="1799" s="20" customFormat="1" x14ac:dyDescent="0.25"/>
    <row r="1800" s="20" customFormat="1" x14ac:dyDescent="0.25"/>
    <row r="1801" s="20" customFormat="1" x14ac:dyDescent="0.25"/>
    <row r="1802" s="20" customFormat="1" x14ac:dyDescent="0.25"/>
    <row r="1803" s="20" customFormat="1" x14ac:dyDescent="0.25"/>
    <row r="1804" s="20" customFormat="1" x14ac:dyDescent="0.25"/>
    <row r="1805" s="20" customFormat="1" x14ac:dyDescent="0.25"/>
    <row r="1806" s="20" customFormat="1" x14ac:dyDescent="0.25"/>
    <row r="1807" s="20" customFormat="1" x14ac:dyDescent="0.25"/>
    <row r="1808" s="20" customFormat="1" x14ac:dyDescent="0.25"/>
    <row r="1809" s="20" customFormat="1" x14ac:dyDescent="0.25"/>
    <row r="1810" s="20" customFormat="1" x14ac:dyDescent="0.25"/>
    <row r="1811" s="20" customFormat="1" x14ac:dyDescent="0.25"/>
    <row r="1812" s="20" customFormat="1" x14ac:dyDescent="0.25"/>
    <row r="1813" s="20" customFormat="1" x14ac:dyDescent="0.25"/>
    <row r="1814" s="20" customFormat="1" x14ac:dyDescent="0.25"/>
    <row r="1815" s="20" customFormat="1" x14ac:dyDescent="0.25"/>
    <row r="1816" s="20" customFormat="1" x14ac:dyDescent="0.25"/>
    <row r="1817" s="20" customFormat="1" x14ac:dyDescent="0.25"/>
    <row r="1818" s="20" customFormat="1" x14ac:dyDescent="0.25"/>
  </sheetData>
  <mergeCells count="2">
    <mergeCell ref="A25:C25"/>
    <mergeCell ref="A1:D1"/>
  </mergeCell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4"/>
  <sheetViews>
    <sheetView topLeftCell="A7" workbookViewId="0">
      <selection activeCell="E35" sqref="E35"/>
    </sheetView>
  </sheetViews>
  <sheetFormatPr defaultColWidth="43" defaultRowHeight="15" x14ac:dyDescent="0.25"/>
  <cols>
    <col min="1" max="1" width="3.28515625" style="21" bestFit="1" customWidth="1"/>
    <col min="2" max="2" width="76" style="21" bestFit="1" customWidth="1"/>
    <col min="3" max="3" width="27.28515625" style="21" customWidth="1"/>
    <col min="4" max="4" width="14" style="21" bestFit="1" customWidth="1"/>
    <col min="5" max="16384" width="43" style="21"/>
  </cols>
  <sheetData>
    <row r="1" spans="1:5" ht="15" customHeight="1" x14ac:dyDescent="0.25">
      <c r="A1" s="40" t="s">
        <v>98</v>
      </c>
      <c r="B1" s="41"/>
      <c r="C1" s="41"/>
      <c r="D1" s="41"/>
    </row>
    <row r="2" spans="1:5" ht="30" x14ac:dyDescent="0.25">
      <c r="A2" s="22" t="s">
        <v>52</v>
      </c>
      <c r="B2" s="23" t="s">
        <v>42</v>
      </c>
      <c r="C2" s="23" t="s">
        <v>53</v>
      </c>
      <c r="D2" s="24" t="s">
        <v>95</v>
      </c>
      <c r="E2" s="24" t="s">
        <v>109</v>
      </c>
    </row>
    <row r="3" spans="1:5" x14ac:dyDescent="0.25">
      <c r="A3" s="25">
        <v>1</v>
      </c>
      <c r="B3" s="26" t="s">
        <v>54</v>
      </c>
      <c r="C3" s="27" t="s">
        <v>89</v>
      </c>
      <c r="D3" s="27">
        <v>15</v>
      </c>
      <c r="E3" s="27"/>
    </row>
    <row r="4" spans="1:5" x14ac:dyDescent="0.25">
      <c r="A4" s="25">
        <v>2</v>
      </c>
      <c r="B4" s="26" t="s">
        <v>55</v>
      </c>
      <c r="C4" s="27" t="s">
        <v>89</v>
      </c>
      <c r="D4" s="27">
        <v>96</v>
      </c>
      <c r="E4" s="27"/>
    </row>
    <row r="5" spans="1:5" x14ac:dyDescent="0.25">
      <c r="A5" s="25">
        <v>3</v>
      </c>
      <c r="B5" s="26" t="s">
        <v>56</v>
      </c>
      <c r="C5" s="27" t="s">
        <v>89</v>
      </c>
      <c r="D5" s="27">
        <v>108</v>
      </c>
      <c r="E5" s="27"/>
    </row>
    <row r="6" spans="1:5" x14ac:dyDescent="0.25">
      <c r="A6" s="25">
        <v>4</v>
      </c>
      <c r="B6" s="26" t="s">
        <v>57</v>
      </c>
      <c r="C6" s="27" t="s">
        <v>89</v>
      </c>
      <c r="D6" s="27">
        <v>80</v>
      </c>
      <c r="E6" s="27"/>
    </row>
    <row r="7" spans="1:5" x14ac:dyDescent="0.25">
      <c r="A7" s="25">
        <v>5</v>
      </c>
      <c r="B7" s="26" t="s">
        <v>58</v>
      </c>
      <c r="C7" s="27" t="s">
        <v>89</v>
      </c>
      <c r="D7" s="27">
        <v>12.8</v>
      </c>
      <c r="E7" s="27"/>
    </row>
    <row r="8" spans="1:5" x14ac:dyDescent="0.25">
      <c r="A8" s="25">
        <v>6</v>
      </c>
      <c r="B8" s="26" t="s">
        <v>59</v>
      </c>
      <c r="C8" s="27" t="s">
        <v>89</v>
      </c>
      <c r="D8" s="27">
        <v>16</v>
      </c>
      <c r="E8" s="27"/>
    </row>
    <row r="9" spans="1:5" x14ac:dyDescent="0.25">
      <c r="A9" s="25">
        <v>7</v>
      </c>
      <c r="B9" s="26" t="s">
        <v>60</v>
      </c>
      <c r="C9" s="27" t="s">
        <v>89</v>
      </c>
      <c r="D9" s="27">
        <v>60</v>
      </c>
      <c r="E9" s="27"/>
    </row>
    <row r="10" spans="1:5" x14ac:dyDescent="0.25">
      <c r="A10" s="25">
        <v>8</v>
      </c>
      <c r="B10" s="28" t="s">
        <v>61</v>
      </c>
      <c r="C10" s="27" t="s">
        <v>89</v>
      </c>
      <c r="D10" s="27">
        <v>76</v>
      </c>
      <c r="E10" s="27"/>
    </row>
    <row r="11" spans="1:5" x14ac:dyDescent="0.25">
      <c r="A11" s="25">
        <v>9</v>
      </c>
      <c r="B11" s="29" t="s">
        <v>66</v>
      </c>
      <c r="C11" s="27" t="s">
        <v>89</v>
      </c>
      <c r="D11" s="27">
        <v>68</v>
      </c>
      <c r="E11" s="27"/>
    </row>
    <row r="12" spans="1:5" x14ac:dyDescent="0.25">
      <c r="A12" s="25">
        <v>10</v>
      </c>
      <c r="B12" s="26" t="s">
        <v>73</v>
      </c>
      <c r="C12" s="27" t="s">
        <v>89</v>
      </c>
      <c r="D12" s="27">
        <v>60</v>
      </c>
      <c r="E12" s="27"/>
    </row>
    <row r="13" spans="1:5" x14ac:dyDescent="0.25">
      <c r="A13" s="25">
        <v>11</v>
      </c>
      <c r="B13" s="26" t="s">
        <v>74</v>
      </c>
      <c r="C13" s="27" t="s">
        <v>89</v>
      </c>
      <c r="D13" s="27">
        <v>52</v>
      </c>
      <c r="E13" s="27"/>
    </row>
    <row r="14" spans="1:5" ht="15" customHeight="1" x14ac:dyDescent="0.25">
      <c r="A14" s="42" t="s">
        <v>93</v>
      </c>
      <c r="B14" s="43"/>
      <c r="C14" s="44"/>
      <c r="D14" s="24">
        <f>SUM(D3:D13)</f>
        <v>643.79999999999995</v>
      </c>
      <c r="E14" s="27">
        <f>E13+E12+E11+E10+E9+E8+E7+E6+E5+E4+E3</f>
        <v>0</v>
      </c>
    </row>
    <row r="15" spans="1:5" x14ac:dyDescent="0.25">
      <c r="A15" s="34" t="s">
        <v>52</v>
      </c>
      <c r="B15" s="31" t="s">
        <v>100</v>
      </c>
      <c r="C15" s="32"/>
      <c r="D15" s="33"/>
    </row>
    <row r="16" spans="1:5" ht="30" x14ac:dyDescent="0.25">
      <c r="A16" s="25">
        <v>1</v>
      </c>
      <c r="B16" s="26" t="s">
        <v>62</v>
      </c>
      <c r="C16" s="27" t="s">
        <v>89</v>
      </c>
      <c r="D16" s="27">
        <v>20</v>
      </c>
      <c r="E16" s="27"/>
    </row>
    <row r="17" spans="1:5" x14ac:dyDescent="0.25">
      <c r="A17" s="25">
        <v>2</v>
      </c>
      <c r="B17" s="26" t="s">
        <v>63</v>
      </c>
      <c r="C17" s="27" t="s">
        <v>89</v>
      </c>
      <c r="D17" s="27">
        <v>100</v>
      </c>
      <c r="E17" s="27"/>
    </row>
    <row r="18" spans="1:5" x14ac:dyDescent="0.25">
      <c r="A18" s="25">
        <v>3</v>
      </c>
      <c r="B18" s="29" t="s">
        <v>64</v>
      </c>
      <c r="C18" s="27" t="s">
        <v>89</v>
      </c>
      <c r="D18" s="27">
        <v>125</v>
      </c>
      <c r="E18" s="27"/>
    </row>
    <row r="19" spans="1:5" ht="30" x14ac:dyDescent="0.25">
      <c r="A19" s="25">
        <v>4</v>
      </c>
      <c r="B19" s="29" t="s">
        <v>65</v>
      </c>
      <c r="C19" s="27" t="s">
        <v>89</v>
      </c>
      <c r="D19" s="27">
        <v>150</v>
      </c>
      <c r="E19" s="27"/>
    </row>
    <row r="20" spans="1:5" ht="30" x14ac:dyDescent="0.25">
      <c r="A20" s="25">
        <v>5</v>
      </c>
      <c r="B20" s="29" t="s">
        <v>67</v>
      </c>
      <c r="C20" s="27" t="s">
        <v>89</v>
      </c>
      <c r="D20" s="27">
        <v>25</v>
      </c>
      <c r="E20" s="27"/>
    </row>
    <row r="21" spans="1:5" ht="30" x14ac:dyDescent="0.25">
      <c r="A21" s="25">
        <v>6</v>
      </c>
      <c r="B21" s="29" t="s">
        <v>68</v>
      </c>
      <c r="C21" s="27" t="s">
        <v>89</v>
      </c>
      <c r="D21" s="27">
        <v>80</v>
      </c>
      <c r="E21" s="27"/>
    </row>
    <row r="22" spans="1:5" x14ac:dyDescent="0.25">
      <c r="A22" s="25">
        <v>7</v>
      </c>
      <c r="B22" s="29" t="s">
        <v>69</v>
      </c>
      <c r="C22" s="27" t="s">
        <v>89</v>
      </c>
      <c r="D22" s="27">
        <v>80</v>
      </c>
      <c r="E22" s="27"/>
    </row>
    <row r="23" spans="1:5" ht="30" x14ac:dyDescent="0.25">
      <c r="A23" s="25">
        <v>8</v>
      </c>
      <c r="B23" s="29" t="s">
        <v>70</v>
      </c>
      <c r="C23" s="27" t="s">
        <v>89</v>
      </c>
      <c r="D23" s="27">
        <v>20</v>
      </c>
      <c r="E23" s="27"/>
    </row>
    <row r="24" spans="1:5" ht="30" x14ac:dyDescent="0.25">
      <c r="A24" s="25">
        <v>9</v>
      </c>
      <c r="B24" s="26" t="s">
        <v>71</v>
      </c>
      <c r="C24" s="27" t="s">
        <v>89</v>
      </c>
      <c r="D24" s="27">
        <v>88</v>
      </c>
      <c r="E24" s="27"/>
    </row>
    <row r="25" spans="1:5" x14ac:dyDescent="0.25">
      <c r="A25" s="25">
        <v>10</v>
      </c>
      <c r="B25" s="26" t="s">
        <v>72</v>
      </c>
      <c r="C25" s="27" t="s">
        <v>89</v>
      </c>
      <c r="D25" s="27">
        <v>88</v>
      </c>
      <c r="E25" s="27"/>
    </row>
    <row r="26" spans="1:5" x14ac:dyDescent="0.25">
      <c r="A26" s="25">
        <v>11</v>
      </c>
      <c r="B26" s="30" t="s">
        <v>83</v>
      </c>
      <c r="C26" s="27" t="s">
        <v>89</v>
      </c>
      <c r="D26" s="27">
        <v>232</v>
      </c>
      <c r="E26" s="27"/>
    </row>
    <row r="27" spans="1:5" x14ac:dyDescent="0.25">
      <c r="A27" s="25">
        <v>12</v>
      </c>
      <c r="B27" s="30" t="s">
        <v>84</v>
      </c>
      <c r="C27" s="27" t="s">
        <v>89</v>
      </c>
      <c r="D27" s="27">
        <v>20</v>
      </c>
      <c r="E27" s="27"/>
    </row>
    <row r="28" spans="1:5" x14ac:dyDescent="0.25">
      <c r="A28" s="25">
        <v>13</v>
      </c>
      <c r="B28" s="30" t="s">
        <v>85</v>
      </c>
      <c r="C28" s="27" t="s">
        <v>89</v>
      </c>
      <c r="D28" s="27">
        <v>150</v>
      </c>
      <c r="E28" s="27"/>
    </row>
    <row r="29" spans="1:5" x14ac:dyDescent="0.25">
      <c r="A29" s="25">
        <v>14</v>
      </c>
      <c r="B29" s="30" t="s">
        <v>86</v>
      </c>
      <c r="C29" s="27" t="s">
        <v>89</v>
      </c>
      <c r="D29" s="27">
        <v>224</v>
      </c>
      <c r="E29" s="27"/>
    </row>
    <row r="30" spans="1:5" ht="30" x14ac:dyDescent="0.25">
      <c r="A30" s="25">
        <v>15</v>
      </c>
      <c r="B30" s="30" t="s">
        <v>87</v>
      </c>
      <c r="C30" s="27" t="s">
        <v>89</v>
      </c>
      <c r="D30" s="27">
        <v>150</v>
      </c>
      <c r="E30" s="27"/>
    </row>
    <row r="31" spans="1:5" x14ac:dyDescent="0.25">
      <c r="A31" s="27">
        <v>16</v>
      </c>
      <c r="B31" s="27" t="s">
        <v>105</v>
      </c>
      <c r="C31" s="27" t="s">
        <v>89</v>
      </c>
      <c r="D31" s="27">
        <v>70</v>
      </c>
      <c r="E31" s="27"/>
    </row>
    <row r="32" spans="1:5" x14ac:dyDescent="0.25">
      <c r="C32" s="21" t="s">
        <v>93</v>
      </c>
      <c r="D32" s="36">
        <f>SUM(D16:D31)</f>
        <v>1622</v>
      </c>
      <c r="E32" s="21">
        <f>E31+E30+E29+E28+E27+E26+E25+E24+E23+E22+E21+E20+E19+E18+E17+E16</f>
        <v>0</v>
      </c>
    </row>
    <row r="34" spans="3:5" x14ac:dyDescent="0.25">
      <c r="C34" s="21" t="s">
        <v>106</v>
      </c>
      <c r="D34" s="21">
        <f>D32+D14</f>
        <v>2265.8000000000002</v>
      </c>
      <c r="E34" s="21">
        <f>E32+E14</f>
        <v>0</v>
      </c>
    </row>
  </sheetData>
  <mergeCells count="2">
    <mergeCell ref="A1:D1"/>
    <mergeCell ref="A14:C14"/>
  </mergeCells>
  <pageMargins left="0.7" right="0.7" top="0.75" bottom="0.75" header="0.3" footer="0.3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6"/>
  <sheetViews>
    <sheetView tabSelected="1" workbookViewId="0">
      <selection activeCell="H16" sqref="H16"/>
    </sheetView>
  </sheetViews>
  <sheetFormatPr defaultRowHeight="12.75" x14ac:dyDescent="0.2"/>
  <cols>
    <col min="1" max="1" width="23.42578125" style="2" customWidth="1"/>
    <col min="2" max="2" width="58.85546875" style="2" customWidth="1"/>
    <col min="3" max="3" width="27.42578125" style="2" customWidth="1"/>
    <col min="4" max="16384" width="9.140625" style="2"/>
  </cols>
  <sheetData>
    <row r="1" spans="1:3" x14ac:dyDescent="0.2">
      <c r="A1" s="45" t="s">
        <v>99</v>
      </c>
      <c r="B1" s="45"/>
      <c r="C1" s="45"/>
    </row>
    <row r="2" spans="1:3" ht="15" x14ac:dyDescent="0.2">
      <c r="A2" s="1" t="s">
        <v>78</v>
      </c>
      <c r="B2" s="3" t="s">
        <v>79</v>
      </c>
      <c r="C2" s="3" t="s">
        <v>48</v>
      </c>
    </row>
    <row r="3" spans="1:3" ht="15" x14ac:dyDescent="0.2">
      <c r="A3" s="48" t="s">
        <v>76</v>
      </c>
      <c r="B3" s="4" t="s">
        <v>80</v>
      </c>
      <c r="C3" s="3">
        <v>148</v>
      </c>
    </row>
    <row r="4" spans="1:3" ht="15" x14ac:dyDescent="0.2">
      <c r="A4" s="48"/>
      <c r="B4" s="4" t="s">
        <v>49</v>
      </c>
      <c r="C4" s="3">
        <v>4</v>
      </c>
    </row>
    <row r="5" spans="1:3" ht="15" x14ac:dyDescent="0.2">
      <c r="A5" s="48"/>
      <c r="B5" s="4" t="s">
        <v>51</v>
      </c>
      <c r="C5" s="3">
        <v>1</v>
      </c>
    </row>
    <row r="6" spans="1:3" ht="21.75" customHeight="1" x14ac:dyDescent="0.2">
      <c r="A6" s="48"/>
      <c r="B6" s="3" t="s">
        <v>75</v>
      </c>
      <c r="C6" s="5">
        <f>SUM(C3:C5)</f>
        <v>153</v>
      </c>
    </row>
    <row r="7" spans="1:3" ht="15" customHeight="1" x14ac:dyDescent="0.2">
      <c r="A7" s="49" t="s">
        <v>77</v>
      </c>
      <c r="B7" s="4" t="s">
        <v>80</v>
      </c>
      <c r="C7" s="3">
        <v>90</v>
      </c>
    </row>
    <row r="8" spans="1:3" ht="15" x14ac:dyDescent="0.2">
      <c r="A8" s="50"/>
      <c r="B8" s="4" t="s">
        <v>49</v>
      </c>
      <c r="C8" s="3">
        <v>1</v>
      </c>
    </row>
    <row r="9" spans="1:3" ht="15" x14ac:dyDescent="0.2">
      <c r="A9" s="50"/>
      <c r="B9" s="4" t="s">
        <v>81</v>
      </c>
      <c r="C9" s="3">
        <v>5</v>
      </c>
    </row>
    <row r="10" spans="1:3" ht="15" x14ac:dyDescent="0.2">
      <c r="A10" s="50"/>
      <c r="B10" s="4" t="s">
        <v>50</v>
      </c>
      <c r="C10" s="3">
        <v>1</v>
      </c>
    </row>
    <row r="11" spans="1:3" ht="20.25" customHeight="1" x14ac:dyDescent="0.2">
      <c r="A11" s="51"/>
      <c r="B11" s="3" t="s">
        <v>75</v>
      </c>
      <c r="C11" s="5">
        <f>SUM(C7:C10)</f>
        <v>97</v>
      </c>
    </row>
    <row r="13" spans="1:3" x14ac:dyDescent="0.2">
      <c r="A13" s="46" t="s">
        <v>97</v>
      </c>
      <c r="B13" s="46"/>
      <c r="C13" s="47">
        <f>'პრეისკურანტი დ. უზნაძის 52'!D57+'პრეისკურანტი, სანაპიროს 4'!D34</f>
        <v>10906.599999999999</v>
      </c>
    </row>
    <row r="14" spans="1:3" x14ac:dyDescent="0.2">
      <c r="A14" s="46"/>
      <c r="B14" s="46"/>
      <c r="C14" s="47"/>
    </row>
    <row r="16" spans="1:3" ht="25.5" x14ac:dyDescent="0.2">
      <c r="B16" s="54" t="s">
        <v>110</v>
      </c>
      <c r="C16" s="56">
        <f>'პრეისკურანტი დ. უზნაძის 52'!E57+'პრეისკურანტი, სანაპიროს 4'!E34</f>
        <v>0</v>
      </c>
    </row>
  </sheetData>
  <mergeCells count="5">
    <mergeCell ref="A1:C1"/>
    <mergeCell ref="A13:B14"/>
    <mergeCell ref="C13:C14"/>
    <mergeCell ref="A3:A6"/>
    <mergeCell ref="A7:A1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პრეისკურანტი დ. უზნაძის 52</vt:lpstr>
      <vt:lpstr>პრეისკურანტი, სანაპიროს 4</vt:lpstr>
      <vt:lpstr>პრეისკურანტის საერთო ღირებულება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2020-01-13T05:35:07Z</dcterms:modified>
</cp:coreProperties>
</file>