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910" windowHeight="9270"/>
  </bookViews>
  <sheets>
    <sheet name="2020 წელი" sheetId="6" r:id="rId1"/>
  </sheets>
  <definedNames>
    <definedName name="_xlnm.Print_Titles" localSheetId="0">'2020 წელი'!$3:$3</definedName>
  </definedNames>
  <calcPr calcId="162913"/>
</workbook>
</file>

<file path=xl/calcChain.xml><?xml version="1.0" encoding="utf-8"?>
<calcChain xmlns="http://schemas.openxmlformats.org/spreadsheetml/2006/main">
  <c r="F5" i="6" l="1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4" i="6"/>
  <c r="F80" i="6" s="1"/>
  <c r="F81" i="6" l="1"/>
  <c r="F82" i="6" s="1"/>
  <c r="A10" i="6"/>
  <c r="A24" i="6"/>
  <c r="A26" i="6"/>
  <c r="A28" i="6"/>
  <c r="A30" i="6"/>
  <c r="A32" i="6"/>
  <c r="A34" i="6"/>
  <c r="A36" i="6"/>
  <c r="A38" i="6"/>
  <c r="A40" i="6"/>
  <c r="A42" i="6"/>
  <c r="A44" i="6"/>
  <c r="A46" i="6"/>
  <c r="A48" i="6"/>
  <c r="A50" i="6"/>
  <c r="A52" i="6"/>
  <c r="A54" i="6"/>
  <c r="A56" i="6"/>
  <c r="A58" i="6"/>
  <c r="A60" i="6"/>
  <c r="A62" i="6"/>
  <c r="A64" i="6"/>
  <c r="A66" i="6"/>
  <c r="A68" i="6"/>
  <c r="A70" i="6"/>
  <c r="A72" i="6"/>
  <c r="A74" i="6"/>
  <c r="A76" i="6"/>
  <c r="A78" i="6"/>
  <c r="F83" i="6" l="1"/>
  <c r="F84" i="6" s="1"/>
  <c r="F85" i="6" s="1"/>
  <c r="A5" i="6"/>
  <c r="A6" i="6" s="1"/>
  <c r="A7" i="6" s="1"/>
  <c r="A8" i="6" s="1"/>
  <c r="F86" i="6" l="1"/>
  <c r="F87" i="6" l="1"/>
  <c r="F88" i="6" s="1"/>
</calcChain>
</file>

<file path=xl/sharedStrings.xml><?xml version="1.0" encoding="utf-8"?>
<sst xmlns="http://schemas.openxmlformats.org/spreadsheetml/2006/main" count="174" uniqueCount="103">
  <si>
    <t>ჯამი</t>
  </si>
  <si>
    <t>სამუშაოს დასახელება</t>
  </si>
  <si>
    <t>თხრილის ან ქვაბულის გაჭრა ექსკავატორით</t>
  </si>
  <si>
    <t>თხრილის ან ქვაბულის გაჭრა ხელით</t>
  </si>
  <si>
    <t>კუბ.მ.</t>
  </si>
  <si>
    <t>კვ.მ.</t>
  </si>
  <si>
    <t>რეისი</t>
  </si>
  <si>
    <t>#</t>
  </si>
  <si>
    <t>ბეტონის დანგრევა პნევმატური ჩაქუჩით</t>
  </si>
  <si>
    <t>საკანალიზაციო ჭა სიმაღლით 1 მეტრი, დიამეტრით 1,5მეტრი</t>
  </si>
  <si>
    <t>საკანალიზაციო ჭა სიმაღლით 0,6 მეტრი, დიამეტრით 1,5მეტრი</t>
  </si>
  <si>
    <t>საკანალიზაციო 1,5 მეტრი დიამეტრის ჭის რკინა-ბეტონის ჩარჩო, თუჯის ხუფით</t>
  </si>
  <si>
    <t xml:space="preserve">საკანალიზაციო მილის გაწმენდა მექანიკურად მავთული ნაგლინის საშუალებით </t>
  </si>
  <si>
    <t xml:space="preserve">საკანალიზაციო მილის გაწმენდა ელექტრო მექანიკური ტროსი საშუალებით </t>
  </si>
  <si>
    <t xml:space="preserve">საკანალიზაციო მილის გაწმენდა წყლის მაღალი წნევის საშუალებით </t>
  </si>
  <si>
    <t>ტრანშეის ან ქვაბულის კედლების დროებით გამაგრება ხის მასალით</t>
  </si>
  <si>
    <t>ძველი დაზიანებული მილების დემონტაჟი, დატვირთვა ავტოთვითმცლელზე და გატანა 15 კმ-დე</t>
  </si>
  <si>
    <t>არსებული სათვალთვალო ჭების შებათქაშება მილის დაერთებულ ადგილზე ქვიშა-ცემენტის ხსნარით.</t>
  </si>
  <si>
    <t>ქვიშის ბალიშის მოწყობა მილის ქვეშ სისქე 10 სმ /ან მილების დაფარვა ქვიშით სისქე 20 სმ/ დატკეპნა ვიბრო მექანიზმით კ-1,12</t>
  </si>
  <si>
    <t>თხრილის ან ქვაბულის შევსება ქვიშა -ხრეშოვანი ნარევით, ფენებად დატკეპნა ვიბრო სატკეპნით კ-1,22</t>
  </si>
  <si>
    <t>ვარგისი გრუნტის უკუჩაყრა ფენებად დატკეპნა</t>
  </si>
  <si>
    <t>ქვბულის ძირის მოწყობა ქვიშა-ხრეშოვანი  ნარევით სისქით 10 სმ, დატკეპნა ვიბრო სატკეპნით კ-1,22</t>
  </si>
  <si>
    <t>საკანალიზაციო ჭის ძირის დაბეტონება, მიმმართველი არხის მოწყობა,/ან საკანალიზაციო ჭის კედლების დაბეტონება/ ბეტონით მ=200</t>
  </si>
  <si>
    <t xml:space="preserve">ჭის გადახურვის  მოწყობა თუჯის მრგვალი ჩარჩო-ხუფით (დ-70 სმ) </t>
  </si>
  <si>
    <t>DN-1000 მმ რკინა-ბეტონის რგოლი ჰ=0.6 მ მონტაჟით K  10-6</t>
  </si>
  <si>
    <t>DN-1000 მმ რკინა-ბეტონის რგოლი ჰ=0.9 მ მონტაჟით K  10-9</t>
  </si>
  <si>
    <t xml:space="preserve">რკინა-ბეტონის გადახურვის ფილის მოწყობა თუჯის მრგვალი ჩარჩო-ხუფით (დ-70 სმ) </t>
  </si>
  <si>
    <t>სანიაღვრე ჭის ძირის/ან კედლების/ მოწყობა  მონოლითური ბეტონით მ=200</t>
  </si>
  <si>
    <t xml:space="preserve">რკინა-ბეტონის გადახურვის ფილის მოწყობა თუჯის ოთხკუთხა ჩარჩო-ხუფით (70X70 სმ) </t>
  </si>
  <si>
    <t xml:space="preserve">რკინა-ბეტონის გადახურვის ფილის მოწყობა თუჯის ოთხკუთხა ჩარჩო-ცხაურით (70X70 სმ) </t>
  </si>
  <si>
    <t>სანიაღვრე ჭის გადახურვის მოწყობა ლითონის ჩარჩო ცხაურით (70X70 სმ)</t>
  </si>
  <si>
    <t xml:space="preserve">თუჯის გვერდმიმღების მოწყობა </t>
  </si>
  <si>
    <t>ლითონის ორტესებრი ძელის (#14) მოწყობა</t>
  </si>
  <si>
    <t>წყალსადენის ჭის გადახურვის მოწყობა ლითონის ჩარჩო ხუფით (40X40 სმ)</t>
  </si>
  <si>
    <t>დაზიანებული ჩარჩო ხუფის გასწორება და ქვიშა-ცემენტის ნარევით გამაგრება</t>
  </si>
  <si>
    <t>წყალსადენის OD=20 მმ პოლიპროპლენის მილი, მონტაჟით (ყველა საჭირო ფასონური ნაწილის გამოყენებით)</t>
  </si>
  <si>
    <t>წყალსადენის OD=25მმ პოლიპროპლენის მილი, მონტაჟით (ყველა საჭირო ფასონური ნაწილის გამოყენებით)</t>
  </si>
  <si>
    <t>წყალსადენის OD=32მმ პოლიპროპლენის მილი, მონტაჟით (ყველა საჭირო ფასონური ნაწილის გამოყენებით)</t>
  </si>
  <si>
    <t>წყალსადენის OD=40მმ პოლიპროპლენის მილი, მონტაჟით (ყველა საჭირო ფასონური ნაწილის გამოყენებით)</t>
  </si>
  <si>
    <t>წყალსადენის OD=50მმ პოლიეთილენის PEHD 100, PN 10 მილი, მონტაჟით (ყველა საჭირო ფასონური ნაწილის გამოყენებით)</t>
  </si>
  <si>
    <t>წყალსადენის OD=63მმ პოლიეთილენის PEHD 100, PN 10 მილი, მონტაჟით (ყველა საჭირო ფასონური ნაწილის გამოყენებით)</t>
  </si>
  <si>
    <t>წყალსადენის OD=75მმ პოლიეთილენის PEHD 100, PN 10 მილი, მონტაჟით (ყველა საჭირო ფასონური ნაწილის გამოყენებით)</t>
  </si>
  <si>
    <t>წყალსადენის OD=90მმ პოლიეთილენის PEHD 100, PN 10 მილი, მონტაჟით (ყველა საჭირო ფასონური ნაწილის გამოყენებით)</t>
  </si>
  <si>
    <t>წყალსადენის OD=110მმ პოლიეთილენის PEHD 100, PN 10 მილი, მონტაჟით (ყველა საჭირო ფასონური ნაწილის გამოყენებით ასევე იგულისხმება ფლიანეცები, ჯვარედინები, სამკაპები, გადამყვანები)</t>
  </si>
  <si>
    <t>წყალსადენის OD=125მმ პოლიეთილენის PEHD 100, PN 10 მილი, მონტაჟით (ყველა საჭირო ფასონური ნაწილის გამოყენებით ასევე იგულისხმება ფლიანეცები, ჯვარედინები, სამკაპები, გადამყვანები)</t>
  </si>
  <si>
    <t>წყალსადენის OD=140მმ პოლიეთილენის PEHD 100, PN 10 მილი, მონტაჟით (ყველა საჭირო ფასონური ნაწილის გამოყენებით ასევე იგულისხმება ფლიანეცები, ჯვარედინები, სამკაპები, გადამყვანები)</t>
  </si>
  <si>
    <t>წყალსადენის OD=160მმ პოლიეთილენის PEHD 100, PN 10 მილი, მონტაჟით (ყველა საჭირო ფასონური ნაწილის გამოყენებით ასევე იგულისხმება ფლიანეცები, ჯვარედინები, სამკაპები, გადამყვანები)</t>
  </si>
  <si>
    <t>წყალსადენის ვინტილი OD=20 მმ მილისათვის,მონტჟითOD(მონტაჟისათვის საჭიროა ყველა დეტალის გათვალისწიებით)</t>
  </si>
  <si>
    <t>წყალსადენის ვინტილი OD=25 მმ მილისათვის,მონტჟითOD(მონტაჟისათვის საჭიროა ყველა დეტალის გათვალისწიებით)</t>
  </si>
  <si>
    <t>წყალსადენის ვინტილი OD=32 მმ მილისათვის,მონტჟითOD(მონტაჟისათვის საჭიროა ყველა დეტალის გათვალისწიებით)</t>
  </si>
  <si>
    <t>წყალსადენის ვინტილი OD=40 მმ მილისათვის,მონტჟითOD(მონტაჟისათვის საჭიროა ყველა დეტალის გათვალისწიებით)</t>
  </si>
  <si>
    <t>წყალსადენის ვინტილი OD=50 მმ მილისათვის,მონტჟითOD(მონტაჟისათვის საჭიროა ყველა დეტალის გათვალისწიებით)</t>
  </si>
  <si>
    <t>წყალსადენის ვინტილი OD=63 მმ მილისათვის,მონტჟითOD(მონტაჟისათვის საჭიროა ყველა დეტალის გათვალისწიებით)</t>
  </si>
  <si>
    <t>წყალსადენის ურდული OD=75 მმ მილისათვის,მონტჟითOD(მონტაჟისათვის საჭიროა ყველა დეტალის გათვალისწიებით)</t>
  </si>
  <si>
    <t>წყალსადენის ურდული OD=90 მმ მილისათვის,მონტჟითOD(მონტაჟისათვის საჭიროა ყველა დეტალის გათვალისწიებით)</t>
  </si>
  <si>
    <t>წყალსადენის (DN 100, PN 10) ურდული ფილტრთან ერთად OD=110 მმ პოლიეთილენის მილისათვის,მონტაჟით (მონტაჟისათვის საჭირო ყველა დეტალის გათვალისწინებით)</t>
  </si>
  <si>
    <t>წყალსადენის (DN 100, PN 10) ურდული ფილტრთან ერთად OD=125 მმ პოლიეთილენის მილისათვის,მონტაჟით (მონტაჟისათვის საჭირო ყველა დეტალის გათვალისწინებით)</t>
  </si>
  <si>
    <t>წყალსადენის (DN 100, PN 10) ურდული ფილტრთან ერთად OD=140 მმ პოლიეთილენის მილისათვის,მონტაჟით (მონტაჟისათვის საჭირო ყველა დეტალის გათვალისწინებით)</t>
  </si>
  <si>
    <t>წყალსადენის (DN 100, PN 10) ურდული ფილტრთან ერთად OD=160 მმ პოლიეთილენის მილისათვის,მონტაჟით (მონტაჟისათვის საჭირო ყველა დეტალის გათვალისწინებით)</t>
  </si>
  <si>
    <t>საპროექტო წყალსადენის მილის დაერთება არსებულ შიდა ქსელთან (იგულისხმება პლასტმასის მილიდან ლითონის მილზე გადასვლა)</t>
  </si>
  <si>
    <t>საპროექტო წყალსადენის მილის დაერთება არსებულ მაგისტრალურ ქსელთან</t>
  </si>
  <si>
    <t>DN=50 მმ კანალიზაციის გარე ქსელების პლასტმასის მილი,  მონტაჟით, მილის კედლის სისქე არანაკლებ 3 მმ (ყველა საჭირო ფასონური ნაწილის გამოყენებით)</t>
  </si>
  <si>
    <t>DN=100 მმ კანალიზაციის გარე ქსელების პლასტმასის მილი,  მონტაჟით, მილის კედლის სისქე არანაკლებ 3.2 მმ (ყველა საჭირო ფასონური ნაწილის გამოყენებით)</t>
  </si>
  <si>
    <t>მიწის ქვეშა კომუნიკაციების სათვალთვალო ჭების ამოწევა ნიშნულამდე</t>
  </si>
  <si>
    <t>ფეკალური მასების ამოტუბმვა და გატანა</t>
  </si>
  <si>
    <t>არსებული ჭის ამოსუფთავება და გატანა</t>
  </si>
  <si>
    <t xml:space="preserve">ზედნადები ხარჯები </t>
  </si>
  <si>
    <t xml:space="preserve">დღგ </t>
  </si>
  <si>
    <t>ასფალტის საფარის მონგრევა დატვირთვა ავტოთვითმცლელზე და გატანა 30 კმ-დე</t>
  </si>
  <si>
    <t>მ</t>
  </si>
  <si>
    <t>ც</t>
  </si>
  <si>
    <t>გრძ.მ</t>
  </si>
  <si>
    <t>გრძ/მ</t>
  </si>
  <si>
    <t>მიწის დატვირთვა ავტოთვითმცლელზე და გატანა 30 კმ-დე</t>
  </si>
  <si>
    <t>DN=400 მმ კანალიზაციის გარე ქსელების გოფრირებული მილი მონტაჟით (ყველა საჭირო ფასონური ნაწილის გამოყენებით)</t>
  </si>
  <si>
    <t>DN=500 მმ SN-8 PE გოფრირებული მილი მონტაჟით (ყველა საჭირო ფასონური ნაწილის გამოყენებით)</t>
  </si>
  <si>
    <t>DN=800 მმ SN-8 PE გოფრირებული მილი მონტაჟით (ყველა საჭირო ფასონური ნაწილის გამოყენებით)</t>
  </si>
  <si>
    <t>განზ. ერთ.</t>
  </si>
  <si>
    <t>რაოდენობა</t>
  </si>
  <si>
    <t>ერთ. ფასი</t>
  </si>
  <si>
    <t>DN=100 მმ კანალიზაციის გარე ქსელების გოფრირებული მილი მონტაჟით (ყველა საჭირო  ფასონური ნაწილის გამოყენებით)</t>
  </si>
  <si>
    <t>DN=150 მმ კანალიზაციის გარე ქსელების გოფრირებული მილი მონტაჟით (ყველა საჭირო  ფასონური ნაწილის გამოყენებით)</t>
  </si>
  <si>
    <t>DN=200 მმ კანალიზაციის გარე ქსელების გოფრირებული მილი მონტაჟით (ყველა საჭირო  ფასონური ნაწილის გამოყენებით)</t>
  </si>
  <si>
    <t>DN=300 მმ კანალიზაციის გარე ქსელების გოფრირებული მილი მონტაჟით (ყველა საჭირო  ფასონური ნაწილის გამოყენებით)</t>
  </si>
  <si>
    <t>წყალსადენის ჭის ძირის/ან კედლების/ მოწყობა მონოლითური ბეტონით მ=200</t>
  </si>
  <si>
    <t>წერტ.</t>
  </si>
  <si>
    <t>ზღვრული ერთ. ფასი</t>
  </si>
  <si>
    <t xml:space="preserve">არსებული სათვალთვალი ჭის კედლების გამონგრევა პნევმატური ჩაქუჩით, კედლის წინასწარი გაბურღვით (მილის დაერთების ადგილზე), დატვირთვა ხელით ა/თვითმცლელზე და გატანა 15 კმ.-მდე </t>
  </si>
  <si>
    <t>სანიაღვრე ჭის გადახურვის მოწყობა ლითონის ჩარჩო ცხაურით (შ. ზ. 40X40 სმ)</t>
  </si>
  <si>
    <t xml:space="preserve">გაუთვალისწინებელი ხარჯები </t>
  </si>
  <si>
    <t>კიუვეტის გადახურვა ლითონის ცხაურით</t>
  </si>
  <si>
    <t>გ/მ</t>
  </si>
  <si>
    <t>ცხაურის დამუშავება და შეღებვა ორჯერ</t>
  </si>
  <si>
    <t>კლდოვანი გრუნტის დანგრევა პნევმატური ჩაქუჩით</t>
  </si>
  <si>
    <r>
      <t xml:space="preserve">არსებული ასფალტის საფარის ჩაჭრა ხერხით </t>
    </r>
    <r>
      <rPr>
        <sz val="12"/>
        <rFont val="Calibri"/>
        <family val="2"/>
        <charset val="204"/>
        <scheme val="minor"/>
      </rPr>
      <t>B5:B17B5:B28</t>
    </r>
  </si>
  <si>
    <r>
      <t>მ</t>
    </r>
    <r>
      <rPr>
        <vertAlign val="superscript"/>
        <sz val="12"/>
        <rFont val="Calibri"/>
        <family val="2"/>
        <scheme val="minor"/>
      </rPr>
      <t>2</t>
    </r>
  </si>
  <si>
    <t>გეგმური მოგება</t>
  </si>
  <si>
    <t>ქ. თბილისში, მთაწმინდის რაიონის ტერიტორიაზე დაზიანებული 
წყალსადენ-კანალიზაციის და სანიაღვრე ქსელების აღდგენა-შეკეთების და რეაბილიტაციის და საკანალიზაციო მილების გაწმენდის სამუშაოების  ხარჯთაღრიცხვა</t>
  </si>
  <si>
    <t>დანართი N1</t>
  </si>
  <si>
    <t>შენიშვნა:</t>
  </si>
  <si>
    <r>
      <t>1.</t>
    </r>
    <r>
      <rPr>
        <sz val="11"/>
        <color theme="1"/>
        <rFont val="Calibri"/>
        <family val="2"/>
        <scheme val="minor"/>
      </rPr>
      <t xml:space="preserve"> ხარჯთაღრიცხვის ექსელის (Excel) ფორმატის ფაილის წარმოდგენა სავალდებულოა</t>
    </r>
  </si>
  <si>
    <r>
      <t>2.</t>
    </r>
    <r>
      <rPr>
        <sz val="11"/>
        <color theme="1"/>
        <rFont val="Calibri"/>
        <family val="2"/>
        <scheme val="minor"/>
      </rPr>
      <t xml:space="preserve"> გაუთვალისიწინებელი ხარჯი 3% არის უცვლელი</t>
    </r>
  </si>
  <si>
    <r>
      <t>3</t>
    </r>
    <r>
      <rPr>
        <sz val="11"/>
        <color theme="1"/>
        <rFont val="Calibri"/>
        <family val="2"/>
        <scheme val="minor"/>
      </rPr>
      <t>. პრეტენდენტის მიერ წარმოდგენილი ერთეულის ფასები არ უნდა აღემატებოდეს  დანართი N1-ში მითითებული შესაბამისი პოზიციის ზღვრულ ფასებს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</si>
</sst>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AcadNusx"/>
    </font>
    <font>
      <sz val="12"/>
      <name val="AcadNusx"/>
    </font>
    <font>
      <sz val="12"/>
      <name val="Calibri"/>
      <family val="2"/>
      <charset val="204"/>
      <scheme val="minor"/>
    </font>
    <font>
      <sz val="12"/>
      <name val="Cambria"/>
      <family val="1"/>
      <charset val="204"/>
      <scheme val="maj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AcadNusx"/>
    </font>
    <font>
      <b/>
      <sz val="12"/>
      <name val="AcadNusx"/>
    </font>
    <font>
      <sz val="11"/>
      <name val="Sylfaen"/>
      <family val="1"/>
    </font>
    <font>
      <b/>
      <sz val="11"/>
      <name val="Calibri"/>
      <family val="2"/>
      <charset val="204"/>
      <scheme val="minor"/>
    </font>
    <font>
      <b/>
      <sz val="11"/>
      <name val="Sylfae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0"/>
      <name val="Arial Cyr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2" fontId="5" fillId="0" borderId="3" xfId="0" applyNumberFormat="1" applyFont="1" applyFill="1" applyBorder="1" applyAlignment="1" applyProtection="1">
      <alignment horizontal="center" vertical="center" wrapText="1"/>
    </xf>
    <xf numFmtId="2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2" fontId="8" fillId="0" borderId="3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9" fontId="13" fillId="0" borderId="1" xfId="0" applyNumberFormat="1" applyFont="1" applyFill="1" applyBorder="1" applyAlignment="1" applyProtection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Protection="1"/>
    <xf numFmtId="9" fontId="2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Protection="1"/>
    <xf numFmtId="0" fontId="2" fillId="0" borderId="0" xfId="0" applyFont="1" applyFill="1" applyProtection="1"/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9" fontId="13" fillId="0" borderId="1" xfId="0" applyNumberFormat="1" applyFont="1" applyFill="1" applyBorder="1" applyAlignment="1" applyProtection="1">
      <alignment horizontal="center" vertical="center"/>
      <protection locked="0"/>
    </xf>
    <xf numFmtId="4" fontId="13" fillId="0" borderId="1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Protection="1"/>
    <xf numFmtId="2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1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Protection="1"/>
    <xf numFmtId="4" fontId="4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" fontId="12" fillId="0" borderId="1" xfId="0" applyNumberFormat="1" applyFont="1" applyFill="1" applyBorder="1" applyAlignment="1" applyProtection="1">
      <alignment horizontal="center" vertical="center" wrapText="1"/>
    </xf>
    <xf numFmtId="4" fontId="15" fillId="0" borderId="1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horizontal="left"/>
      <protection locked="0"/>
    </xf>
    <xf numFmtId="0" fontId="17" fillId="2" borderId="0" xfId="0" applyFont="1" applyFill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0" fontId="18" fillId="2" borderId="0" xfId="0" applyFont="1" applyFill="1" applyAlignment="1" applyProtection="1">
      <protection locked="0"/>
    </xf>
    <xf numFmtId="0" fontId="0" fillId="2" borderId="0" xfId="0" applyFont="1" applyFill="1" applyAlignment="1" applyProtection="1">
      <protection locked="0"/>
    </xf>
    <xf numFmtId="0" fontId="18" fillId="2" borderId="0" xfId="0" applyFont="1" applyFill="1" applyAlignment="1" applyProtection="1">
      <alignment horizontal="left"/>
      <protection locked="0"/>
    </xf>
    <xf numFmtId="0" fontId="0" fillId="2" borderId="0" xfId="0" applyFont="1" applyFill="1" applyAlignment="1" applyProtection="1">
      <alignment horizontal="left"/>
      <protection locked="0"/>
    </xf>
    <xf numFmtId="0" fontId="18" fillId="2" borderId="0" xfId="0" applyFont="1" applyFill="1" applyAlignment="1" applyProtection="1">
      <alignment horizontal="left" wrapText="1"/>
      <protection locked="0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abSelected="1" zoomScale="110" zoomScaleNormal="110" workbookViewId="0">
      <pane xSplit="1" ySplit="3" topLeftCell="B85" activePane="bottomRight" state="frozen"/>
      <selection pane="topRight" activeCell="B1" sqref="B1"/>
      <selection pane="bottomLeft" activeCell="A4" sqref="A4"/>
      <selection pane="bottomRight" activeCell="I93" sqref="I93"/>
    </sheetView>
  </sheetViews>
  <sheetFormatPr defaultRowHeight="15"/>
  <cols>
    <col min="1" max="1" width="4.5703125" style="27" customWidth="1"/>
    <col min="2" max="2" width="51.7109375" style="27" customWidth="1"/>
    <col min="3" max="3" width="7" style="27" customWidth="1"/>
    <col min="4" max="4" width="8.28515625" style="27" bestFit="1" customWidth="1"/>
    <col min="5" max="5" width="7.42578125" style="27" bestFit="1" customWidth="1"/>
    <col min="6" max="6" width="12.140625" style="33" customWidth="1"/>
    <col min="7" max="7" width="10.28515625" style="27" customWidth="1"/>
    <col min="8" max="8" width="9.140625" style="27"/>
    <col min="9" max="9" width="9.140625" style="27" customWidth="1"/>
    <col min="10" max="16384" width="9.140625" style="27"/>
  </cols>
  <sheetData>
    <row r="1" spans="1:7" ht="20.25" customHeight="1">
      <c r="F1" s="36" t="s">
        <v>98</v>
      </c>
    </row>
    <row r="2" spans="1:7" ht="69" customHeight="1">
      <c r="A2" s="41" t="s">
        <v>97</v>
      </c>
      <c r="B2" s="41"/>
      <c r="C2" s="41"/>
      <c r="D2" s="41"/>
      <c r="E2" s="41"/>
      <c r="F2" s="41"/>
      <c r="G2" s="41"/>
    </row>
    <row r="3" spans="1:7" ht="60" customHeight="1">
      <c r="A3" s="1" t="s">
        <v>7</v>
      </c>
      <c r="B3" s="2" t="s">
        <v>1</v>
      </c>
      <c r="C3" s="2" t="s">
        <v>77</v>
      </c>
      <c r="D3" s="2" t="s">
        <v>78</v>
      </c>
      <c r="E3" s="2" t="s">
        <v>79</v>
      </c>
      <c r="F3" s="37" t="s">
        <v>0</v>
      </c>
      <c r="G3" s="2" t="s">
        <v>86</v>
      </c>
    </row>
    <row r="4" spans="1:7" ht="33" customHeight="1">
      <c r="A4" s="3">
        <v>1</v>
      </c>
      <c r="B4" s="4" t="s">
        <v>94</v>
      </c>
      <c r="C4" s="5" t="s">
        <v>69</v>
      </c>
      <c r="D4" s="6">
        <v>200</v>
      </c>
      <c r="E4" s="7"/>
      <c r="F4" s="38">
        <f>E4*D4</f>
        <v>0</v>
      </c>
      <c r="G4" s="8">
        <v>2.2000000000000002</v>
      </c>
    </row>
    <row r="5" spans="1:7" ht="33">
      <c r="A5" s="3">
        <f>A4+1</f>
        <v>2</v>
      </c>
      <c r="B5" s="4" t="s">
        <v>68</v>
      </c>
      <c r="C5" s="5" t="s">
        <v>5</v>
      </c>
      <c r="D5" s="6">
        <v>42</v>
      </c>
      <c r="E5" s="7"/>
      <c r="F5" s="38">
        <f t="shared" ref="F5:F68" si="0">E5*D5</f>
        <v>0</v>
      </c>
      <c r="G5" s="8">
        <v>5</v>
      </c>
    </row>
    <row r="6" spans="1:7" ht="16.5">
      <c r="A6" s="3">
        <f t="shared" ref="A6:A70" si="1">A5+1</f>
        <v>3</v>
      </c>
      <c r="B6" s="4" t="s">
        <v>2</v>
      </c>
      <c r="C6" s="5" t="s">
        <v>4</v>
      </c>
      <c r="D6" s="6">
        <v>400</v>
      </c>
      <c r="E6" s="7"/>
      <c r="F6" s="38">
        <f t="shared" si="0"/>
        <v>0</v>
      </c>
      <c r="G6" s="8">
        <v>10</v>
      </c>
    </row>
    <row r="7" spans="1:7" ht="16.5">
      <c r="A7" s="3">
        <f t="shared" si="1"/>
        <v>4</v>
      </c>
      <c r="B7" s="4" t="s">
        <v>3</v>
      </c>
      <c r="C7" s="5" t="s">
        <v>4</v>
      </c>
      <c r="D7" s="6">
        <v>400</v>
      </c>
      <c r="E7" s="7"/>
      <c r="F7" s="38">
        <f t="shared" si="0"/>
        <v>0</v>
      </c>
      <c r="G7" s="8">
        <v>22</v>
      </c>
    </row>
    <row r="8" spans="1:7" ht="16.5">
      <c r="A8" s="3">
        <f t="shared" si="1"/>
        <v>5</v>
      </c>
      <c r="B8" s="4" t="s">
        <v>8</v>
      </c>
      <c r="C8" s="5" t="s">
        <v>4</v>
      </c>
      <c r="D8" s="6">
        <v>40</v>
      </c>
      <c r="E8" s="7"/>
      <c r="F8" s="38">
        <f t="shared" si="0"/>
        <v>0</v>
      </c>
      <c r="G8" s="8">
        <v>40</v>
      </c>
    </row>
    <row r="9" spans="1:7" ht="33">
      <c r="A9" s="3">
        <v>6</v>
      </c>
      <c r="B9" s="4" t="s">
        <v>93</v>
      </c>
      <c r="C9" s="5" t="s">
        <v>4</v>
      </c>
      <c r="D9" s="6">
        <v>80</v>
      </c>
      <c r="E9" s="7"/>
      <c r="F9" s="38">
        <f t="shared" si="0"/>
        <v>0</v>
      </c>
      <c r="G9" s="8">
        <v>40</v>
      </c>
    </row>
    <row r="10" spans="1:7" ht="33" customHeight="1">
      <c r="A10" s="3">
        <f t="shared" si="1"/>
        <v>7</v>
      </c>
      <c r="B10" s="4" t="s">
        <v>15</v>
      </c>
      <c r="C10" s="5" t="s">
        <v>5</v>
      </c>
      <c r="D10" s="6">
        <v>40</v>
      </c>
      <c r="E10" s="7"/>
      <c r="F10" s="38">
        <f t="shared" si="0"/>
        <v>0</v>
      </c>
      <c r="G10" s="8">
        <v>11</v>
      </c>
    </row>
    <row r="11" spans="1:7" ht="49.5">
      <c r="A11" s="3">
        <v>8</v>
      </c>
      <c r="B11" s="4" t="s">
        <v>16</v>
      </c>
      <c r="C11" s="5" t="s">
        <v>69</v>
      </c>
      <c r="D11" s="6">
        <v>1000</v>
      </c>
      <c r="E11" s="7"/>
      <c r="F11" s="38">
        <f t="shared" si="0"/>
        <v>0</v>
      </c>
      <c r="G11" s="8">
        <v>2.2000000000000002</v>
      </c>
    </row>
    <row r="12" spans="1:7" ht="82.5">
      <c r="A12" s="3">
        <v>9</v>
      </c>
      <c r="B12" s="4" t="s">
        <v>87</v>
      </c>
      <c r="C12" s="5" t="s">
        <v>4</v>
      </c>
      <c r="D12" s="6">
        <v>4</v>
      </c>
      <c r="E12" s="7"/>
      <c r="F12" s="38">
        <f t="shared" si="0"/>
        <v>0</v>
      </c>
      <c r="G12" s="8">
        <v>28</v>
      </c>
    </row>
    <row r="13" spans="1:7" ht="49.5">
      <c r="A13" s="3">
        <v>10</v>
      </c>
      <c r="B13" s="4" t="s">
        <v>17</v>
      </c>
      <c r="C13" s="5" t="s">
        <v>4</v>
      </c>
      <c r="D13" s="6">
        <v>4</v>
      </c>
      <c r="E13" s="7"/>
      <c r="F13" s="38">
        <f t="shared" si="0"/>
        <v>0</v>
      </c>
      <c r="G13" s="8">
        <v>165</v>
      </c>
    </row>
    <row r="14" spans="1:7" ht="49.5">
      <c r="A14" s="3">
        <v>11</v>
      </c>
      <c r="B14" s="4" t="s">
        <v>18</v>
      </c>
      <c r="C14" s="5" t="s">
        <v>4</v>
      </c>
      <c r="D14" s="6">
        <v>80</v>
      </c>
      <c r="E14" s="7"/>
      <c r="F14" s="38">
        <f t="shared" si="0"/>
        <v>0</v>
      </c>
      <c r="G14" s="8">
        <v>50</v>
      </c>
    </row>
    <row r="15" spans="1:7" ht="49.5">
      <c r="A15" s="3">
        <v>12</v>
      </c>
      <c r="B15" s="4" t="s">
        <v>19</v>
      </c>
      <c r="C15" s="5" t="s">
        <v>4</v>
      </c>
      <c r="D15" s="6">
        <v>40</v>
      </c>
      <c r="E15" s="7"/>
      <c r="F15" s="38">
        <f t="shared" si="0"/>
        <v>0</v>
      </c>
      <c r="G15" s="8">
        <v>45</v>
      </c>
    </row>
    <row r="16" spans="1:7" ht="33" customHeight="1">
      <c r="A16" s="3">
        <v>13</v>
      </c>
      <c r="B16" s="4" t="s">
        <v>20</v>
      </c>
      <c r="C16" s="5" t="s">
        <v>4</v>
      </c>
      <c r="D16" s="6">
        <v>120</v>
      </c>
      <c r="E16" s="7"/>
      <c r="F16" s="38">
        <f t="shared" si="0"/>
        <v>0</v>
      </c>
      <c r="G16" s="8">
        <v>20</v>
      </c>
    </row>
    <row r="17" spans="1:7" ht="49.5">
      <c r="A17" s="3">
        <v>14</v>
      </c>
      <c r="B17" s="4" t="s">
        <v>21</v>
      </c>
      <c r="C17" s="5" t="s">
        <v>4</v>
      </c>
      <c r="D17" s="6">
        <v>8</v>
      </c>
      <c r="E17" s="7"/>
      <c r="F17" s="38">
        <f t="shared" si="0"/>
        <v>0</v>
      </c>
      <c r="G17" s="8">
        <v>50</v>
      </c>
    </row>
    <row r="18" spans="1:7" ht="66">
      <c r="A18" s="3">
        <v>15</v>
      </c>
      <c r="B18" s="4" t="s">
        <v>22</v>
      </c>
      <c r="C18" s="5" t="s">
        <v>4</v>
      </c>
      <c r="D18" s="6">
        <v>20</v>
      </c>
      <c r="E18" s="7"/>
      <c r="F18" s="38">
        <f t="shared" si="0"/>
        <v>0</v>
      </c>
      <c r="G18" s="8">
        <v>165</v>
      </c>
    </row>
    <row r="19" spans="1:7" ht="33">
      <c r="A19" s="3">
        <v>16</v>
      </c>
      <c r="B19" s="4" t="s">
        <v>23</v>
      </c>
      <c r="C19" s="5" t="s">
        <v>70</v>
      </c>
      <c r="D19" s="6">
        <v>36</v>
      </c>
      <c r="E19" s="7"/>
      <c r="F19" s="38">
        <f t="shared" si="0"/>
        <v>0</v>
      </c>
      <c r="G19" s="8">
        <v>300</v>
      </c>
    </row>
    <row r="20" spans="1:7" ht="33" customHeight="1">
      <c r="A20" s="3">
        <v>17</v>
      </c>
      <c r="B20" s="9" t="s">
        <v>24</v>
      </c>
      <c r="C20" s="5" t="s">
        <v>70</v>
      </c>
      <c r="D20" s="6">
        <v>4</v>
      </c>
      <c r="E20" s="7"/>
      <c r="F20" s="38">
        <f t="shared" si="0"/>
        <v>0</v>
      </c>
      <c r="G20" s="8">
        <v>65</v>
      </c>
    </row>
    <row r="21" spans="1:7" ht="33" customHeight="1">
      <c r="A21" s="3">
        <v>18</v>
      </c>
      <c r="B21" s="10" t="s">
        <v>25</v>
      </c>
      <c r="C21" s="5" t="s">
        <v>70</v>
      </c>
      <c r="D21" s="6">
        <v>40</v>
      </c>
      <c r="E21" s="7"/>
      <c r="F21" s="38">
        <f t="shared" si="0"/>
        <v>0</v>
      </c>
      <c r="G21" s="8">
        <v>110</v>
      </c>
    </row>
    <row r="22" spans="1:7" ht="33" customHeight="1">
      <c r="A22" s="3">
        <v>19</v>
      </c>
      <c r="B22" s="10" t="s">
        <v>9</v>
      </c>
      <c r="C22" s="5" t="s">
        <v>70</v>
      </c>
      <c r="D22" s="6">
        <v>4</v>
      </c>
      <c r="E22" s="7"/>
      <c r="F22" s="38">
        <f t="shared" si="0"/>
        <v>0</v>
      </c>
      <c r="G22" s="8">
        <v>165</v>
      </c>
    </row>
    <row r="23" spans="1:7" ht="33" customHeight="1">
      <c r="A23" s="3">
        <v>20</v>
      </c>
      <c r="B23" s="10" t="s">
        <v>10</v>
      </c>
      <c r="C23" s="5" t="s">
        <v>70</v>
      </c>
      <c r="D23" s="6">
        <v>4</v>
      </c>
      <c r="E23" s="7"/>
      <c r="F23" s="38">
        <f t="shared" si="0"/>
        <v>0</v>
      </c>
      <c r="G23" s="8">
        <v>100</v>
      </c>
    </row>
    <row r="24" spans="1:7" ht="33" customHeight="1">
      <c r="A24" s="3">
        <f t="shared" si="1"/>
        <v>21</v>
      </c>
      <c r="B24" s="10" t="s">
        <v>11</v>
      </c>
      <c r="C24" s="5" t="s">
        <v>70</v>
      </c>
      <c r="D24" s="6">
        <v>4</v>
      </c>
      <c r="E24" s="7"/>
      <c r="F24" s="38">
        <f t="shared" si="0"/>
        <v>0</v>
      </c>
      <c r="G24" s="8">
        <v>420</v>
      </c>
    </row>
    <row r="25" spans="1:7" ht="33" customHeight="1">
      <c r="A25" s="3">
        <v>22</v>
      </c>
      <c r="B25" s="4" t="s">
        <v>26</v>
      </c>
      <c r="C25" s="5" t="s">
        <v>70</v>
      </c>
      <c r="D25" s="6">
        <v>48</v>
      </c>
      <c r="E25" s="7"/>
      <c r="F25" s="38">
        <f t="shared" si="0"/>
        <v>0</v>
      </c>
      <c r="G25" s="8">
        <v>500</v>
      </c>
    </row>
    <row r="26" spans="1:7" ht="33" customHeight="1">
      <c r="A26" s="3">
        <f t="shared" si="1"/>
        <v>23</v>
      </c>
      <c r="B26" s="4" t="s">
        <v>27</v>
      </c>
      <c r="C26" s="5" t="s">
        <v>4</v>
      </c>
      <c r="D26" s="6">
        <v>4</v>
      </c>
      <c r="E26" s="7"/>
      <c r="F26" s="38">
        <f t="shared" si="0"/>
        <v>0</v>
      </c>
      <c r="G26" s="8">
        <v>165</v>
      </c>
    </row>
    <row r="27" spans="1:7" ht="33">
      <c r="A27" s="3">
        <v>24</v>
      </c>
      <c r="B27" s="4" t="s">
        <v>88</v>
      </c>
      <c r="C27" s="5" t="s">
        <v>70</v>
      </c>
      <c r="D27" s="6">
        <v>4</v>
      </c>
      <c r="E27" s="7"/>
      <c r="F27" s="38">
        <f t="shared" si="0"/>
        <v>0</v>
      </c>
      <c r="G27" s="8">
        <v>50</v>
      </c>
    </row>
    <row r="28" spans="1:7" ht="33">
      <c r="A28" s="3">
        <f t="shared" si="1"/>
        <v>25</v>
      </c>
      <c r="B28" s="4" t="s">
        <v>28</v>
      </c>
      <c r="C28" s="5" t="s">
        <v>70</v>
      </c>
      <c r="D28" s="6">
        <v>4</v>
      </c>
      <c r="E28" s="7"/>
      <c r="F28" s="38">
        <f t="shared" si="0"/>
        <v>0</v>
      </c>
      <c r="G28" s="8">
        <v>600</v>
      </c>
    </row>
    <row r="29" spans="1:7" ht="33" customHeight="1">
      <c r="A29" s="3">
        <v>26</v>
      </c>
      <c r="B29" s="4" t="s">
        <v>29</v>
      </c>
      <c r="C29" s="5" t="s">
        <v>70</v>
      </c>
      <c r="D29" s="6">
        <v>4</v>
      </c>
      <c r="E29" s="7"/>
      <c r="F29" s="38">
        <f t="shared" si="0"/>
        <v>0</v>
      </c>
      <c r="G29" s="8">
        <v>580</v>
      </c>
    </row>
    <row r="30" spans="1:7" ht="33">
      <c r="A30" s="3">
        <f t="shared" si="1"/>
        <v>27</v>
      </c>
      <c r="B30" s="4" t="s">
        <v>30</v>
      </c>
      <c r="C30" s="5" t="s">
        <v>70</v>
      </c>
      <c r="D30" s="6">
        <v>4</v>
      </c>
      <c r="E30" s="7"/>
      <c r="F30" s="38">
        <f t="shared" si="0"/>
        <v>0</v>
      </c>
      <c r="G30" s="8">
        <v>330</v>
      </c>
    </row>
    <row r="31" spans="1:7" ht="16.5">
      <c r="A31" s="3">
        <v>28</v>
      </c>
      <c r="B31" s="4" t="s">
        <v>31</v>
      </c>
      <c r="C31" s="5" t="s">
        <v>70</v>
      </c>
      <c r="D31" s="6">
        <v>4</v>
      </c>
      <c r="E31" s="7"/>
      <c r="F31" s="38">
        <f t="shared" si="0"/>
        <v>0</v>
      </c>
      <c r="G31" s="8">
        <v>490</v>
      </c>
    </row>
    <row r="32" spans="1:7" ht="16.5">
      <c r="A32" s="3">
        <f t="shared" si="1"/>
        <v>29</v>
      </c>
      <c r="B32" s="4" t="s">
        <v>32</v>
      </c>
      <c r="C32" s="5" t="s">
        <v>71</v>
      </c>
      <c r="D32" s="6">
        <v>4</v>
      </c>
      <c r="E32" s="7"/>
      <c r="F32" s="38">
        <f t="shared" si="0"/>
        <v>0</v>
      </c>
      <c r="G32" s="8">
        <v>26</v>
      </c>
    </row>
    <row r="33" spans="1:7" ht="33" customHeight="1">
      <c r="A33" s="3">
        <v>30</v>
      </c>
      <c r="B33" s="4" t="s">
        <v>84</v>
      </c>
      <c r="C33" s="5" t="s">
        <v>4</v>
      </c>
      <c r="D33" s="6">
        <v>4</v>
      </c>
      <c r="E33" s="7"/>
      <c r="F33" s="38">
        <f t="shared" si="0"/>
        <v>0</v>
      </c>
      <c r="G33" s="8">
        <v>165</v>
      </c>
    </row>
    <row r="34" spans="1:7" ht="33" customHeight="1">
      <c r="A34" s="3">
        <f t="shared" si="1"/>
        <v>31</v>
      </c>
      <c r="B34" s="4" t="s">
        <v>33</v>
      </c>
      <c r="C34" s="5" t="s">
        <v>70</v>
      </c>
      <c r="D34" s="6">
        <v>4</v>
      </c>
      <c r="E34" s="7"/>
      <c r="F34" s="38">
        <f t="shared" si="0"/>
        <v>0</v>
      </c>
      <c r="G34" s="8">
        <v>45</v>
      </c>
    </row>
    <row r="35" spans="1:7" ht="33" customHeight="1">
      <c r="A35" s="3">
        <v>32</v>
      </c>
      <c r="B35" s="4" t="s">
        <v>34</v>
      </c>
      <c r="C35" s="5" t="s">
        <v>70</v>
      </c>
      <c r="D35" s="6">
        <v>4</v>
      </c>
      <c r="E35" s="7"/>
      <c r="F35" s="38">
        <f t="shared" si="0"/>
        <v>0</v>
      </c>
      <c r="G35" s="8">
        <v>28</v>
      </c>
    </row>
    <row r="36" spans="1:7" ht="47.25">
      <c r="A36" s="3">
        <f t="shared" si="1"/>
        <v>33</v>
      </c>
      <c r="B36" s="9" t="s">
        <v>35</v>
      </c>
      <c r="C36" s="5" t="s">
        <v>69</v>
      </c>
      <c r="D36" s="6">
        <v>4</v>
      </c>
      <c r="E36" s="7"/>
      <c r="F36" s="38">
        <f t="shared" si="0"/>
        <v>0</v>
      </c>
      <c r="G36" s="8">
        <v>3.5</v>
      </c>
    </row>
    <row r="37" spans="1:7" ht="50.1" customHeight="1">
      <c r="A37" s="3">
        <v>34</v>
      </c>
      <c r="B37" s="9" t="s">
        <v>36</v>
      </c>
      <c r="C37" s="5" t="s">
        <v>69</v>
      </c>
      <c r="D37" s="6">
        <v>4</v>
      </c>
      <c r="E37" s="7"/>
      <c r="F37" s="38">
        <f t="shared" si="0"/>
        <v>0</v>
      </c>
      <c r="G37" s="8">
        <v>4.5</v>
      </c>
    </row>
    <row r="38" spans="1:7" ht="50.1" customHeight="1">
      <c r="A38" s="3">
        <f t="shared" si="1"/>
        <v>35</v>
      </c>
      <c r="B38" s="9" t="s">
        <v>37</v>
      </c>
      <c r="C38" s="5" t="s">
        <v>69</v>
      </c>
      <c r="D38" s="6">
        <v>4</v>
      </c>
      <c r="E38" s="7"/>
      <c r="F38" s="38">
        <f t="shared" si="0"/>
        <v>0</v>
      </c>
      <c r="G38" s="8">
        <v>5</v>
      </c>
    </row>
    <row r="39" spans="1:7" ht="50.1" customHeight="1">
      <c r="A39" s="3">
        <v>36</v>
      </c>
      <c r="B39" s="9" t="s">
        <v>38</v>
      </c>
      <c r="C39" s="5" t="s">
        <v>69</v>
      </c>
      <c r="D39" s="6">
        <v>4</v>
      </c>
      <c r="E39" s="7"/>
      <c r="F39" s="38">
        <f t="shared" si="0"/>
        <v>0</v>
      </c>
      <c r="G39" s="8">
        <v>10</v>
      </c>
    </row>
    <row r="40" spans="1:7" ht="50.1" customHeight="1">
      <c r="A40" s="3">
        <f t="shared" si="1"/>
        <v>37</v>
      </c>
      <c r="B40" s="9" t="s">
        <v>39</v>
      </c>
      <c r="C40" s="5" t="s">
        <v>69</v>
      </c>
      <c r="D40" s="6">
        <v>4</v>
      </c>
      <c r="E40" s="7"/>
      <c r="F40" s="38">
        <f t="shared" si="0"/>
        <v>0</v>
      </c>
      <c r="G40" s="8">
        <v>12</v>
      </c>
    </row>
    <row r="41" spans="1:7" ht="50.1" customHeight="1">
      <c r="A41" s="3">
        <v>38</v>
      </c>
      <c r="B41" s="9" t="s">
        <v>40</v>
      </c>
      <c r="C41" s="5" t="s">
        <v>69</v>
      </c>
      <c r="D41" s="6">
        <v>4</v>
      </c>
      <c r="E41" s="7"/>
      <c r="F41" s="38">
        <f t="shared" si="0"/>
        <v>0</v>
      </c>
      <c r="G41" s="8">
        <v>14</v>
      </c>
    </row>
    <row r="42" spans="1:7" ht="50.1" customHeight="1">
      <c r="A42" s="3">
        <f t="shared" si="1"/>
        <v>39</v>
      </c>
      <c r="B42" s="9" t="s">
        <v>41</v>
      </c>
      <c r="C42" s="5" t="s">
        <v>69</v>
      </c>
      <c r="D42" s="6">
        <v>4</v>
      </c>
      <c r="E42" s="7"/>
      <c r="F42" s="38">
        <f t="shared" si="0"/>
        <v>0</v>
      </c>
      <c r="G42" s="8">
        <v>16</v>
      </c>
    </row>
    <row r="43" spans="1:7" ht="47.25">
      <c r="A43" s="3">
        <v>40</v>
      </c>
      <c r="B43" s="9" t="s">
        <v>42</v>
      </c>
      <c r="C43" s="5" t="s">
        <v>69</v>
      </c>
      <c r="D43" s="6">
        <v>4</v>
      </c>
      <c r="E43" s="7"/>
      <c r="F43" s="38">
        <f t="shared" si="0"/>
        <v>0</v>
      </c>
      <c r="G43" s="8">
        <v>20</v>
      </c>
    </row>
    <row r="44" spans="1:7" ht="78.75">
      <c r="A44" s="3">
        <f t="shared" si="1"/>
        <v>41</v>
      </c>
      <c r="B44" s="9" t="s">
        <v>43</v>
      </c>
      <c r="C44" s="5" t="s">
        <v>69</v>
      </c>
      <c r="D44" s="6">
        <v>4</v>
      </c>
      <c r="E44" s="7"/>
      <c r="F44" s="38">
        <f t="shared" si="0"/>
        <v>0</v>
      </c>
      <c r="G44" s="8">
        <v>22.5</v>
      </c>
    </row>
    <row r="45" spans="1:7" ht="78.75">
      <c r="A45" s="3">
        <v>42</v>
      </c>
      <c r="B45" s="9" t="s">
        <v>44</v>
      </c>
      <c r="C45" s="5" t="s">
        <v>69</v>
      </c>
      <c r="D45" s="6">
        <v>4</v>
      </c>
      <c r="E45" s="7"/>
      <c r="F45" s="38">
        <f t="shared" si="0"/>
        <v>0</v>
      </c>
      <c r="G45" s="8">
        <v>30</v>
      </c>
    </row>
    <row r="46" spans="1:7" ht="78.75">
      <c r="A46" s="3">
        <f t="shared" si="1"/>
        <v>43</v>
      </c>
      <c r="B46" s="9" t="s">
        <v>45</v>
      </c>
      <c r="C46" s="5" t="s">
        <v>69</v>
      </c>
      <c r="D46" s="6">
        <v>4</v>
      </c>
      <c r="E46" s="7"/>
      <c r="F46" s="38">
        <f t="shared" si="0"/>
        <v>0</v>
      </c>
      <c r="G46" s="8">
        <v>40</v>
      </c>
    </row>
    <row r="47" spans="1:7" ht="78.75">
      <c r="A47" s="3">
        <v>44</v>
      </c>
      <c r="B47" s="9" t="s">
        <v>46</v>
      </c>
      <c r="C47" s="5" t="s">
        <v>69</v>
      </c>
      <c r="D47" s="6">
        <v>4</v>
      </c>
      <c r="E47" s="7"/>
      <c r="F47" s="38">
        <f t="shared" si="0"/>
        <v>0</v>
      </c>
      <c r="G47" s="8">
        <v>50</v>
      </c>
    </row>
    <row r="48" spans="1:7" ht="50.1" customHeight="1">
      <c r="A48" s="3">
        <f t="shared" si="1"/>
        <v>45</v>
      </c>
      <c r="B48" s="9" t="s">
        <v>47</v>
      </c>
      <c r="C48" s="5" t="s">
        <v>70</v>
      </c>
      <c r="D48" s="6">
        <v>4</v>
      </c>
      <c r="E48" s="7"/>
      <c r="F48" s="38">
        <f t="shared" si="0"/>
        <v>0</v>
      </c>
      <c r="G48" s="8">
        <v>8.5</v>
      </c>
    </row>
    <row r="49" spans="1:7" ht="50.1" customHeight="1">
      <c r="A49" s="3">
        <v>46</v>
      </c>
      <c r="B49" s="9" t="s">
        <v>48</v>
      </c>
      <c r="C49" s="5" t="s">
        <v>70</v>
      </c>
      <c r="D49" s="6">
        <v>4</v>
      </c>
      <c r="E49" s="7"/>
      <c r="F49" s="38">
        <f t="shared" si="0"/>
        <v>0</v>
      </c>
      <c r="G49" s="8">
        <v>9</v>
      </c>
    </row>
    <row r="50" spans="1:7" ht="50.1" customHeight="1">
      <c r="A50" s="3">
        <f t="shared" si="1"/>
        <v>47</v>
      </c>
      <c r="B50" s="9" t="s">
        <v>49</v>
      </c>
      <c r="C50" s="5" t="s">
        <v>70</v>
      </c>
      <c r="D50" s="6">
        <v>4</v>
      </c>
      <c r="E50" s="7"/>
      <c r="F50" s="38">
        <f t="shared" si="0"/>
        <v>0</v>
      </c>
      <c r="G50" s="8">
        <v>10</v>
      </c>
    </row>
    <row r="51" spans="1:7" ht="50.1" customHeight="1">
      <c r="A51" s="3">
        <v>48</v>
      </c>
      <c r="B51" s="9" t="s">
        <v>50</v>
      </c>
      <c r="C51" s="5" t="s">
        <v>70</v>
      </c>
      <c r="D51" s="6">
        <v>4</v>
      </c>
      <c r="E51" s="7"/>
      <c r="F51" s="38">
        <f t="shared" si="0"/>
        <v>0</v>
      </c>
      <c r="G51" s="8">
        <v>25</v>
      </c>
    </row>
    <row r="52" spans="1:7" ht="50.1" customHeight="1">
      <c r="A52" s="3">
        <f t="shared" si="1"/>
        <v>49</v>
      </c>
      <c r="B52" s="9" t="s">
        <v>51</v>
      </c>
      <c r="C52" s="5" t="s">
        <v>70</v>
      </c>
      <c r="D52" s="6">
        <v>4</v>
      </c>
      <c r="E52" s="7"/>
      <c r="F52" s="38">
        <f t="shared" si="0"/>
        <v>0</v>
      </c>
      <c r="G52" s="8">
        <v>40</v>
      </c>
    </row>
    <row r="53" spans="1:7" ht="50.1" customHeight="1">
      <c r="A53" s="3">
        <v>50</v>
      </c>
      <c r="B53" s="9" t="s">
        <v>52</v>
      </c>
      <c r="C53" s="5" t="s">
        <v>70</v>
      </c>
      <c r="D53" s="6">
        <v>4</v>
      </c>
      <c r="E53" s="7"/>
      <c r="F53" s="38">
        <f t="shared" si="0"/>
        <v>0</v>
      </c>
      <c r="G53" s="8">
        <v>45</v>
      </c>
    </row>
    <row r="54" spans="1:7" ht="50.1" customHeight="1">
      <c r="A54" s="3">
        <f t="shared" si="1"/>
        <v>51</v>
      </c>
      <c r="B54" s="9" t="s">
        <v>53</v>
      </c>
      <c r="C54" s="5" t="s">
        <v>70</v>
      </c>
      <c r="D54" s="6">
        <v>4</v>
      </c>
      <c r="E54" s="7"/>
      <c r="F54" s="38">
        <f t="shared" si="0"/>
        <v>0</v>
      </c>
      <c r="G54" s="8">
        <v>99</v>
      </c>
    </row>
    <row r="55" spans="1:7" ht="50.1" customHeight="1">
      <c r="A55" s="3">
        <v>52</v>
      </c>
      <c r="B55" s="9" t="s">
        <v>54</v>
      </c>
      <c r="C55" s="5" t="s">
        <v>70</v>
      </c>
      <c r="D55" s="6">
        <v>4</v>
      </c>
      <c r="E55" s="7"/>
      <c r="F55" s="38">
        <f t="shared" si="0"/>
        <v>0</v>
      </c>
      <c r="G55" s="8">
        <v>150</v>
      </c>
    </row>
    <row r="56" spans="1:7" ht="66" customHeight="1">
      <c r="A56" s="3">
        <f t="shared" si="1"/>
        <v>53</v>
      </c>
      <c r="B56" s="9" t="s">
        <v>55</v>
      </c>
      <c r="C56" s="5" t="s">
        <v>70</v>
      </c>
      <c r="D56" s="6">
        <v>4</v>
      </c>
      <c r="E56" s="7"/>
      <c r="F56" s="38">
        <f t="shared" si="0"/>
        <v>0</v>
      </c>
      <c r="G56" s="8">
        <v>300</v>
      </c>
    </row>
    <row r="57" spans="1:7" ht="66" customHeight="1">
      <c r="A57" s="3">
        <v>54</v>
      </c>
      <c r="B57" s="9" t="s">
        <v>56</v>
      </c>
      <c r="C57" s="5" t="s">
        <v>70</v>
      </c>
      <c r="D57" s="6">
        <v>4</v>
      </c>
      <c r="E57" s="7"/>
      <c r="F57" s="38">
        <f t="shared" si="0"/>
        <v>0</v>
      </c>
      <c r="G57" s="8">
        <v>385</v>
      </c>
    </row>
    <row r="58" spans="1:7" ht="66" customHeight="1">
      <c r="A58" s="3">
        <f t="shared" si="1"/>
        <v>55</v>
      </c>
      <c r="B58" s="9" t="s">
        <v>57</v>
      </c>
      <c r="C58" s="5" t="s">
        <v>70</v>
      </c>
      <c r="D58" s="6">
        <v>4</v>
      </c>
      <c r="E58" s="7"/>
      <c r="F58" s="38">
        <f t="shared" si="0"/>
        <v>0</v>
      </c>
      <c r="G58" s="8">
        <v>440</v>
      </c>
    </row>
    <row r="59" spans="1:7" ht="66" customHeight="1">
      <c r="A59" s="3">
        <v>56</v>
      </c>
      <c r="B59" s="9" t="s">
        <v>58</v>
      </c>
      <c r="C59" s="5" t="s">
        <v>70</v>
      </c>
      <c r="D59" s="6">
        <v>4</v>
      </c>
      <c r="E59" s="7"/>
      <c r="F59" s="38">
        <f t="shared" si="0"/>
        <v>0</v>
      </c>
      <c r="G59" s="8">
        <v>550</v>
      </c>
    </row>
    <row r="60" spans="1:7" ht="66" customHeight="1">
      <c r="A60" s="3">
        <f t="shared" si="1"/>
        <v>57</v>
      </c>
      <c r="B60" s="9" t="s">
        <v>59</v>
      </c>
      <c r="C60" s="5" t="s">
        <v>85</v>
      </c>
      <c r="D60" s="6">
        <v>4</v>
      </c>
      <c r="E60" s="7"/>
      <c r="F60" s="38">
        <f t="shared" si="0"/>
        <v>0</v>
      </c>
      <c r="G60" s="8">
        <v>17</v>
      </c>
    </row>
    <row r="61" spans="1:7" ht="31.5">
      <c r="A61" s="3">
        <v>58</v>
      </c>
      <c r="B61" s="9" t="s">
        <v>60</v>
      </c>
      <c r="C61" s="5" t="s">
        <v>85</v>
      </c>
      <c r="D61" s="6">
        <v>4</v>
      </c>
      <c r="E61" s="7"/>
      <c r="F61" s="38">
        <f t="shared" si="0"/>
        <v>0</v>
      </c>
      <c r="G61" s="8">
        <v>55</v>
      </c>
    </row>
    <row r="62" spans="1:7" ht="63">
      <c r="A62" s="3">
        <f t="shared" si="1"/>
        <v>59</v>
      </c>
      <c r="B62" s="9" t="s">
        <v>61</v>
      </c>
      <c r="C62" s="5" t="s">
        <v>69</v>
      </c>
      <c r="D62" s="6">
        <v>4</v>
      </c>
      <c r="E62" s="7"/>
      <c r="F62" s="38">
        <f t="shared" si="0"/>
        <v>0</v>
      </c>
      <c r="G62" s="8">
        <v>4.4000000000000004</v>
      </c>
    </row>
    <row r="63" spans="1:7" ht="63">
      <c r="A63" s="3">
        <v>60</v>
      </c>
      <c r="B63" s="9" t="s">
        <v>62</v>
      </c>
      <c r="C63" s="5" t="s">
        <v>69</v>
      </c>
      <c r="D63" s="6">
        <v>4</v>
      </c>
      <c r="E63" s="7"/>
      <c r="F63" s="38">
        <f t="shared" si="0"/>
        <v>0</v>
      </c>
      <c r="G63" s="8">
        <v>8</v>
      </c>
    </row>
    <row r="64" spans="1:7" ht="50.1" customHeight="1">
      <c r="A64" s="3">
        <f t="shared" si="1"/>
        <v>61</v>
      </c>
      <c r="B64" s="9" t="s">
        <v>80</v>
      </c>
      <c r="C64" s="5" t="s">
        <v>69</v>
      </c>
      <c r="D64" s="6">
        <v>4</v>
      </c>
      <c r="E64" s="7"/>
      <c r="F64" s="38">
        <f t="shared" si="0"/>
        <v>0</v>
      </c>
      <c r="G64" s="8">
        <v>7</v>
      </c>
    </row>
    <row r="65" spans="1:7" ht="50.1" customHeight="1">
      <c r="A65" s="3">
        <v>62</v>
      </c>
      <c r="B65" s="9" t="s">
        <v>81</v>
      </c>
      <c r="C65" s="5" t="s">
        <v>69</v>
      </c>
      <c r="D65" s="6">
        <v>280</v>
      </c>
      <c r="E65" s="7"/>
      <c r="F65" s="38">
        <f t="shared" si="0"/>
        <v>0</v>
      </c>
      <c r="G65" s="8">
        <v>11</v>
      </c>
    </row>
    <row r="66" spans="1:7" ht="50.1" customHeight="1">
      <c r="A66" s="3">
        <f t="shared" si="1"/>
        <v>63</v>
      </c>
      <c r="B66" s="9" t="s">
        <v>82</v>
      </c>
      <c r="C66" s="5" t="s">
        <v>69</v>
      </c>
      <c r="D66" s="6">
        <v>400</v>
      </c>
      <c r="E66" s="7"/>
      <c r="F66" s="38">
        <f t="shared" si="0"/>
        <v>0</v>
      </c>
      <c r="G66" s="8">
        <v>15</v>
      </c>
    </row>
    <row r="67" spans="1:7" ht="31.5">
      <c r="A67" s="3">
        <v>64</v>
      </c>
      <c r="B67" s="9" t="s">
        <v>73</v>
      </c>
      <c r="C67" s="5" t="s">
        <v>4</v>
      </c>
      <c r="D67" s="6">
        <v>400</v>
      </c>
      <c r="E67" s="7"/>
      <c r="F67" s="38">
        <f t="shared" si="0"/>
        <v>0</v>
      </c>
      <c r="G67" s="8">
        <v>17</v>
      </c>
    </row>
    <row r="68" spans="1:7" ht="50.1" customHeight="1">
      <c r="A68" s="3">
        <f t="shared" si="1"/>
        <v>65</v>
      </c>
      <c r="B68" s="9" t="s">
        <v>83</v>
      </c>
      <c r="C68" s="5" t="s">
        <v>69</v>
      </c>
      <c r="D68" s="6">
        <v>400</v>
      </c>
      <c r="E68" s="7"/>
      <c r="F68" s="38">
        <f t="shared" si="0"/>
        <v>0</v>
      </c>
      <c r="G68" s="8">
        <v>40</v>
      </c>
    </row>
    <row r="69" spans="1:7" ht="50.1" customHeight="1">
      <c r="A69" s="3">
        <v>66</v>
      </c>
      <c r="B69" s="9" t="s">
        <v>74</v>
      </c>
      <c r="C69" s="5" t="s">
        <v>69</v>
      </c>
      <c r="D69" s="6">
        <v>4</v>
      </c>
      <c r="E69" s="7"/>
      <c r="F69" s="38">
        <f t="shared" ref="F69:F79" si="2">E69*D69</f>
        <v>0</v>
      </c>
      <c r="G69" s="8">
        <v>53</v>
      </c>
    </row>
    <row r="70" spans="1:7" ht="50.1" customHeight="1">
      <c r="A70" s="3">
        <f t="shared" si="1"/>
        <v>67</v>
      </c>
      <c r="B70" s="9" t="s">
        <v>75</v>
      </c>
      <c r="C70" s="5" t="s">
        <v>69</v>
      </c>
      <c r="D70" s="6">
        <v>4</v>
      </c>
      <c r="E70" s="7"/>
      <c r="F70" s="38">
        <f t="shared" si="2"/>
        <v>0</v>
      </c>
      <c r="G70" s="8">
        <v>115</v>
      </c>
    </row>
    <row r="71" spans="1:7" ht="50.1" customHeight="1">
      <c r="A71" s="3">
        <v>68</v>
      </c>
      <c r="B71" s="9" t="s">
        <v>76</v>
      </c>
      <c r="C71" s="5" t="s">
        <v>69</v>
      </c>
      <c r="D71" s="6">
        <v>4</v>
      </c>
      <c r="E71" s="7"/>
      <c r="F71" s="38">
        <f t="shared" si="2"/>
        <v>0</v>
      </c>
      <c r="G71" s="8">
        <v>330</v>
      </c>
    </row>
    <row r="72" spans="1:7" ht="33" customHeight="1">
      <c r="A72" s="3">
        <f t="shared" ref="A72:A78" si="3">A71+1</f>
        <v>69</v>
      </c>
      <c r="B72" s="9" t="s">
        <v>63</v>
      </c>
      <c r="C72" s="5" t="s">
        <v>70</v>
      </c>
      <c r="D72" s="6">
        <v>4</v>
      </c>
      <c r="E72" s="7"/>
      <c r="F72" s="38">
        <f t="shared" si="2"/>
        <v>0</v>
      </c>
      <c r="G72" s="8">
        <v>11</v>
      </c>
    </row>
    <row r="73" spans="1:7" ht="33" customHeight="1">
      <c r="A73" s="3">
        <v>70</v>
      </c>
      <c r="B73" s="28" t="s">
        <v>90</v>
      </c>
      <c r="C73" s="29" t="s">
        <v>91</v>
      </c>
      <c r="D73" s="6">
        <v>20</v>
      </c>
      <c r="E73" s="7"/>
      <c r="F73" s="38">
        <f t="shared" si="2"/>
        <v>0</v>
      </c>
      <c r="G73" s="34">
        <v>80.88</v>
      </c>
    </row>
    <row r="74" spans="1:7" ht="33" customHeight="1">
      <c r="A74" s="3">
        <f t="shared" si="3"/>
        <v>71</v>
      </c>
      <c r="B74" s="28" t="s">
        <v>92</v>
      </c>
      <c r="C74" s="29" t="s">
        <v>95</v>
      </c>
      <c r="D74" s="6">
        <v>20</v>
      </c>
      <c r="E74" s="30"/>
      <c r="F74" s="38">
        <f t="shared" si="2"/>
        <v>0</v>
      </c>
      <c r="G74" s="35">
        <v>8.7799999999999994</v>
      </c>
    </row>
    <row r="75" spans="1:7" ht="33" customHeight="1">
      <c r="A75" s="3">
        <v>72</v>
      </c>
      <c r="B75" s="11" t="s">
        <v>12</v>
      </c>
      <c r="C75" s="12" t="s">
        <v>72</v>
      </c>
      <c r="D75" s="6">
        <v>400</v>
      </c>
      <c r="E75" s="7"/>
      <c r="F75" s="38">
        <f t="shared" si="2"/>
        <v>0</v>
      </c>
      <c r="G75" s="8">
        <v>13</v>
      </c>
    </row>
    <row r="76" spans="1:7" ht="33" customHeight="1">
      <c r="A76" s="3">
        <f t="shared" si="3"/>
        <v>73</v>
      </c>
      <c r="B76" s="11" t="s">
        <v>13</v>
      </c>
      <c r="C76" s="12" t="s">
        <v>72</v>
      </c>
      <c r="D76" s="6">
        <v>200</v>
      </c>
      <c r="E76" s="7"/>
      <c r="F76" s="38">
        <f t="shared" si="2"/>
        <v>0</v>
      </c>
      <c r="G76" s="8">
        <v>26</v>
      </c>
    </row>
    <row r="77" spans="1:7" ht="33" customHeight="1">
      <c r="A77" s="3">
        <v>74</v>
      </c>
      <c r="B77" s="11" t="s">
        <v>14</v>
      </c>
      <c r="C77" s="12" t="s">
        <v>72</v>
      </c>
      <c r="D77" s="6">
        <v>4</v>
      </c>
      <c r="E77" s="7"/>
      <c r="F77" s="38">
        <f t="shared" si="2"/>
        <v>0</v>
      </c>
      <c r="G77" s="8">
        <v>35</v>
      </c>
    </row>
    <row r="78" spans="1:7" ht="16.5">
      <c r="A78" s="3">
        <f t="shared" si="3"/>
        <v>75</v>
      </c>
      <c r="B78" s="11" t="s">
        <v>64</v>
      </c>
      <c r="C78" s="13" t="s">
        <v>6</v>
      </c>
      <c r="D78" s="14">
        <v>20</v>
      </c>
      <c r="E78" s="15"/>
      <c r="F78" s="38">
        <f t="shared" si="2"/>
        <v>0</v>
      </c>
      <c r="G78" s="8">
        <v>110</v>
      </c>
    </row>
    <row r="79" spans="1:7" ht="16.5">
      <c r="A79" s="3">
        <v>76</v>
      </c>
      <c r="B79" s="11" t="s">
        <v>65</v>
      </c>
      <c r="C79" s="12" t="s">
        <v>70</v>
      </c>
      <c r="D79" s="14">
        <v>80</v>
      </c>
      <c r="E79" s="15"/>
      <c r="F79" s="38">
        <f t="shared" si="2"/>
        <v>0</v>
      </c>
      <c r="G79" s="8">
        <v>55</v>
      </c>
    </row>
    <row r="80" spans="1:7" ht="16.5">
      <c r="A80" s="3"/>
      <c r="B80" s="16" t="s">
        <v>0</v>
      </c>
      <c r="C80" s="17"/>
      <c r="D80" s="18"/>
      <c r="E80" s="19"/>
      <c r="F80" s="39">
        <f>SUM(F4:F79)</f>
        <v>0</v>
      </c>
      <c r="G80" s="6"/>
    </row>
    <row r="81" spans="1:8" ht="16.5">
      <c r="A81" s="3"/>
      <c r="B81" s="20" t="s">
        <v>66</v>
      </c>
      <c r="C81" s="31"/>
      <c r="D81" s="21"/>
      <c r="E81" s="22"/>
      <c r="F81" s="32">
        <f>F80*C81</f>
        <v>0</v>
      </c>
      <c r="G81" s="23"/>
    </row>
    <row r="82" spans="1:8" ht="17.100000000000001" customHeight="1">
      <c r="A82" s="3"/>
      <c r="B82" s="20" t="s">
        <v>0</v>
      </c>
      <c r="C82" s="31"/>
      <c r="D82" s="24"/>
      <c r="E82" s="22"/>
      <c r="F82" s="40">
        <f>F80+F81</f>
        <v>0</v>
      </c>
      <c r="G82" s="23"/>
    </row>
    <row r="83" spans="1:8" ht="17.100000000000001" customHeight="1">
      <c r="A83" s="3"/>
      <c r="B83" s="20" t="s">
        <v>96</v>
      </c>
      <c r="C83" s="31"/>
      <c r="D83" s="21"/>
      <c r="E83" s="22"/>
      <c r="F83" s="32">
        <f>F82*C83</f>
        <v>0</v>
      </c>
      <c r="G83" s="23"/>
    </row>
    <row r="84" spans="1:8" ht="17.100000000000001" customHeight="1">
      <c r="A84" s="3"/>
      <c r="B84" s="20" t="s">
        <v>0</v>
      </c>
      <c r="C84" s="21"/>
      <c r="D84" s="21"/>
      <c r="E84" s="22"/>
      <c r="F84" s="40">
        <f>F82+F83</f>
        <v>0</v>
      </c>
      <c r="G84" s="23"/>
    </row>
    <row r="85" spans="1:8" ht="17.100000000000001" customHeight="1">
      <c r="A85" s="3"/>
      <c r="B85" s="20" t="s">
        <v>89</v>
      </c>
      <c r="C85" s="21">
        <v>0.03</v>
      </c>
      <c r="D85" s="21"/>
      <c r="E85" s="22"/>
      <c r="F85" s="32">
        <f>F84*C85</f>
        <v>0</v>
      </c>
      <c r="G85" s="23"/>
    </row>
    <row r="86" spans="1:8" ht="17.100000000000001" customHeight="1">
      <c r="A86" s="3"/>
      <c r="B86" s="20" t="s">
        <v>0</v>
      </c>
      <c r="C86" s="21"/>
      <c r="D86" s="21"/>
      <c r="E86" s="22"/>
      <c r="F86" s="40">
        <f>F84+F85</f>
        <v>0</v>
      </c>
      <c r="G86" s="23"/>
    </row>
    <row r="87" spans="1:8" ht="17.100000000000001" customHeight="1">
      <c r="A87" s="3"/>
      <c r="B87" s="20" t="s">
        <v>67</v>
      </c>
      <c r="C87" s="31"/>
      <c r="D87" s="21"/>
      <c r="E87" s="22"/>
      <c r="F87" s="32">
        <f>F86*C87</f>
        <v>0</v>
      </c>
      <c r="G87" s="23"/>
    </row>
    <row r="88" spans="1:8" ht="16.5" customHeight="1">
      <c r="A88" s="3"/>
      <c r="B88" s="20" t="s">
        <v>0</v>
      </c>
      <c r="C88" s="25"/>
      <c r="D88" s="21"/>
      <c r="E88" s="22"/>
      <c r="F88" s="40">
        <f>F86+F87</f>
        <v>0</v>
      </c>
      <c r="G88" s="26"/>
      <c r="H88" s="33"/>
    </row>
    <row r="90" spans="1:8" ht="24" customHeight="1">
      <c r="B90" s="42" t="s">
        <v>99</v>
      </c>
      <c r="C90" s="43"/>
      <c r="D90" s="43"/>
      <c r="E90" s="43"/>
      <c r="F90" s="44"/>
    </row>
    <row r="91" spans="1:8">
      <c r="B91" s="45" t="s">
        <v>100</v>
      </c>
      <c r="C91" s="46"/>
      <c r="D91" s="46"/>
      <c r="E91" s="46"/>
      <c r="F91" s="44"/>
    </row>
    <row r="92" spans="1:8" ht="21.75" customHeight="1">
      <c r="B92" s="47" t="s">
        <v>101</v>
      </c>
      <c r="C92" s="48"/>
      <c r="D92" s="48"/>
      <c r="E92" s="48"/>
      <c r="F92" s="44"/>
    </row>
    <row r="93" spans="1:8" ht="34.5" customHeight="1">
      <c r="B93" s="49" t="s">
        <v>102</v>
      </c>
      <c r="C93" s="49"/>
      <c r="D93" s="49"/>
      <c r="E93" s="49"/>
      <c r="F93" s="49"/>
    </row>
  </sheetData>
  <mergeCells count="4">
    <mergeCell ref="A2:G2"/>
    <mergeCell ref="B90:E90"/>
    <mergeCell ref="B92:E92"/>
    <mergeCell ref="B93:F93"/>
  </mergeCells>
  <printOptions horizontalCentered="1"/>
  <pageMargins left="0.43307086614173229" right="0.39370078740157483" top="0.74803149606299213" bottom="0.74803149606299213" header="0.31496062992125984" footer="0.31496062992125984"/>
  <pageSetup scale="95" orientation="portrait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 წელი</vt:lpstr>
      <vt:lpstr>'2020 წელი'!Print_Titles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2019-12-20T11:03:52Z</dcterms:modified>
</cp:coreProperties>
</file>