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Sheet1" sheetId="1" r:id="rId1"/>
  </sheets>
  <calcPr calcId="152511"/>
</workbook>
</file>

<file path=xl/calcChain.xml><?xml version="1.0" encoding="utf-8"?>
<calcChain xmlns="http://schemas.openxmlformats.org/spreadsheetml/2006/main">
  <c r="I25" i="1" l="1"/>
  <c r="G24" i="1"/>
  <c r="F24" i="1"/>
  <c r="F23" i="1"/>
  <c r="F22" i="1"/>
  <c r="G23" i="1"/>
  <c r="G22" i="1"/>
  <c r="G21" i="1"/>
  <c r="F21" i="1"/>
  <c r="G20" i="1"/>
  <c r="F18" i="1"/>
  <c r="G17" i="1"/>
  <c r="F17" i="1"/>
  <c r="G16" i="1"/>
  <c r="F16" i="1"/>
  <c r="G14" i="1"/>
  <c r="F14" i="1"/>
  <c r="G12" i="1"/>
  <c r="F11" i="1"/>
  <c r="G10" i="1"/>
  <c r="F10" i="1"/>
  <c r="G8" i="1"/>
  <c r="F8" i="1"/>
  <c r="G5" i="1"/>
  <c r="F5" i="1"/>
  <c r="G3" i="1"/>
  <c r="F3" i="1"/>
  <c r="F20" i="1" l="1"/>
  <c r="F12" i="1"/>
</calcChain>
</file>

<file path=xl/sharedStrings.xml><?xml version="1.0" encoding="utf-8"?>
<sst xmlns="http://schemas.openxmlformats.org/spreadsheetml/2006/main" count="60" uniqueCount="34">
  <si>
    <t>ფასების ცხრილი</t>
  </si>
  <si>
    <t>N</t>
  </si>
  <si>
    <t>გასაწევი მომსახურების დასახელება</t>
  </si>
  <si>
    <t>მარშრუტი</t>
  </si>
  <si>
    <t>სატრანსპორტო საშუალება</t>
  </si>
  <si>
    <t xml:space="preserve">მარშუტის მანძილი </t>
  </si>
  <si>
    <t>გასაწევი მომსახურების (რეისების) ერთეულის ფასი (ლარი)</t>
  </si>
  <si>
    <t>საავტომობილო სატრანსპორტო მომსახურება</t>
  </si>
  <si>
    <t>მიკროავტობუსი</t>
  </si>
  <si>
    <t>12/20</t>
  </si>
  <si>
    <t>32/34</t>
  </si>
  <si>
    <t>ambrolauri-xonWiori-namanevi-Txmori-ambrolauri</t>
  </si>
  <si>
    <t>26/30</t>
  </si>
  <si>
    <t>ავტობუსი, მიკროავტობუსი</t>
  </si>
  <si>
    <t>24/32</t>
  </si>
  <si>
    <t>ამბროლაური- ზემო კრიხი-ამბროლაური</t>
  </si>
  <si>
    <t>ამბროლაური- ჭრებალო-პატარა ონი-ცახი-ამბროლაური</t>
  </si>
  <si>
    <t>ავტობუსი</t>
  </si>
  <si>
    <t>ამბროლაური-ბუგეული-აბანოეთი-გორისუბანი-ამბროლაური</t>
  </si>
  <si>
    <t>ურავი-წესი</t>
  </si>
  <si>
    <t>ამბროლაური-ჭრებალო-ბაჯი(ქვედა შავრა)-ამბროლაური</t>
  </si>
  <si>
    <t>1. მომსახურება უნდა განხორციელდეს ტექნიკურად გამართული ავტოსატრანსპორტო საშუალებებით, ტრანსპორტი უნდა შეირჩეს თითოეული მარშრუტის შესაბამისად მგზავრთა ნაკადის გათვალისწინებით. უსაფრთხო გადაყვანის ყველა ნორმა დაცული უნდა იყოს კანონმდებლობის შესაბამისად.
2.ტენდერში მონაწილეობის მსურველ ფიზიკურ ან იურიდიულ პირს უნდა გააჩნდეს საკუთარი ავტოპარკი ან უნდა ჰქონდეს მოქმედი კანონმდებლობის შესაბამისად გაფორმებული შეთანხმების აქტიფიზიკურ ან იურიდიულ პირებთან რომელთაც გააჩნიათ მგზავრგადამყვანი ტექნიკურად გამართული ავტოსატრანსპორტო საშუალებები (ავტობუსი– 4,მიკროავტობუსი–4,მაღალი გამავლობის ავტომანქანა–1), მომსახურების სრული ვადის გათვალისწინებით.
აგრეთვე,ანალოგიური საქმიანობის 5 წლიანი სამუშაო გამოცდილება.</t>
  </si>
  <si>
    <t>გასაწევი მომსახურების (რეისების) მანძილი (კმ)</t>
  </si>
  <si>
    <t>სულ</t>
  </si>
  <si>
    <r>
      <t>ambrolauri-wesi-muxli</t>
    </r>
    <r>
      <rPr>
        <sz val="10"/>
        <color rgb="FFFF0000"/>
        <rFont val="Sylfaen"/>
        <family val="1"/>
        <charset val="204"/>
      </rPr>
      <t>-ამბროლაური</t>
    </r>
  </si>
  <si>
    <r>
      <t>ambrolauri-nikorwminda-TluRi -zemo TluRi-კაჩაეთი-</t>
    </r>
    <r>
      <rPr>
        <sz val="10"/>
        <color rgb="FFFF0000"/>
        <rFont val="Sylfaen"/>
        <family val="1"/>
        <charset val="204"/>
      </rPr>
      <t>ამბროლაური</t>
    </r>
  </si>
  <si>
    <r>
      <t>ambrolauri-velevi-შხივანა-</t>
    </r>
    <r>
      <rPr>
        <sz val="10"/>
        <color rgb="FFFF0000"/>
        <rFont val="Sylfaen"/>
        <family val="1"/>
        <charset val="204"/>
      </rPr>
      <t>ამბროლაური</t>
    </r>
  </si>
  <si>
    <r>
      <t>ამბროლაური</t>
    </r>
    <r>
      <rPr>
        <sz val="10"/>
        <color rgb="FFFF0000"/>
        <rFont val="AcadNusx"/>
      </rPr>
      <t>-</t>
    </r>
    <r>
      <rPr>
        <sz val="10"/>
        <color rgb="FFFF0000"/>
        <rFont val="Sylfaen"/>
        <family val="1"/>
        <charset val="204"/>
      </rPr>
      <t>ჯვარისა</t>
    </r>
    <r>
      <rPr>
        <sz val="10"/>
        <color rgb="FFFF0000"/>
        <rFont val="AcadNusx"/>
      </rPr>
      <t>-</t>
    </r>
    <r>
      <rPr>
        <sz val="10"/>
        <color rgb="FFFF0000"/>
        <rFont val="Sylfaen"/>
        <family val="1"/>
        <charset val="204"/>
      </rPr>
      <t>ქედისუბანი-ამბროლაური</t>
    </r>
  </si>
  <si>
    <r>
      <t>ambrolauri-znakva-motyiari</t>
    </r>
    <r>
      <rPr>
        <sz val="10"/>
        <color rgb="FFFF0000"/>
        <rFont val="Sylfaen"/>
        <family val="1"/>
        <charset val="204"/>
      </rPr>
      <t>-ამბროლაური</t>
    </r>
  </si>
  <si>
    <r>
      <t>ambrolauri-სხვავა-ფუტიეთი</t>
    </r>
    <r>
      <rPr>
        <sz val="10"/>
        <color rgb="FFFF0000"/>
        <rFont val="Sylfaen"/>
        <family val="1"/>
        <charset val="204"/>
      </rPr>
      <t>-ამბროლაური</t>
    </r>
  </si>
  <si>
    <t>ურავი-ჩალაძეების უბანი-ოტიანახულევი</t>
  </si>
  <si>
    <t>ამბროლაური-პატარა ონი-ამბროლაური</t>
  </si>
  <si>
    <t>ამბროლაური-II ტოლა (ყოფილი კლუბ კანტორა)</t>
  </si>
  <si>
    <t>სულ სვლა-გეზების რაოდენობა 6 თვის განმავლობაში</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</si>
</sst>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1"/>
      <name val="Calibri"/>
      <family val="2"/>
      <scheme val="minor"/>
    </font>
    <font>
      <b/>
      <sz val="10"/>
      <color theme="1"/>
      <name val="Sylfaen"/>
      <family val="1"/>
      <charset val="204"/>
    </font>
    <font>
      <sz val="10"/>
      <color theme="1"/>
      <name val="Calibri"/>
      <family val="2"/>
      <scheme val="minor"/>
    </font>
    <font>
      <sz val="10"/>
      <color theme="1"/>
      <name val="Sylfaen"/>
      <family val="1"/>
      <charset val="204"/>
    </font>
    <font>
      <b/>
      <sz val="11"/>
      <color theme="1"/>
      <name val="Calibri"/>
      <family val="2"/>
      <charset val="204"/>
      <scheme val="minor"/>
    </font>
    <font>
      <sz val="10"/>
      <color rgb="FFFF0000"/>
      <name val="AcadNusx"/>
    </font>
    <font>
      <sz val="10"/>
      <color rgb="FFFF0000"/>
      <name val="Sylfae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L6" sqref="L6"/>
    </sheetView>
  </sheetViews>
  <sheetFormatPr defaultRowHeight="15" x14ac:dyDescent="0.25"/>
  <cols>
    <col min="1" max="1" width="6" customWidth="1"/>
    <col min="2" max="2" width="17.140625" customWidth="1"/>
    <col min="3" max="3" width="22.7109375" customWidth="1"/>
    <col min="4" max="4" width="17" customWidth="1"/>
    <col min="5" max="5" width="13.28515625" customWidth="1"/>
    <col min="6" max="6" width="15.85546875" customWidth="1"/>
    <col min="7" max="7" width="15.42578125" customWidth="1"/>
    <col min="8" max="8" width="14.5703125" customWidth="1"/>
  </cols>
  <sheetData>
    <row r="1" spans="1:9" x14ac:dyDescent="0.25">
      <c r="A1" s="15" t="s">
        <v>0</v>
      </c>
      <c r="B1" s="15"/>
      <c r="C1" s="15"/>
      <c r="D1" s="15"/>
      <c r="E1" s="15"/>
      <c r="F1" s="15"/>
      <c r="G1" s="15"/>
      <c r="H1" s="15"/>
    </row>
    <row r="2" spans="1:9" ht="103.5" customHeight="1" x14ac:dyDescent="0.25">
      <c r="A2" s="1" t="s">
        <v>1</v>
      </c>
      <c r="B2" s="2" t="s">
        <v>2</v>
      </c>
      <c r="C2" s="1" t="s">
        <v>3</v>
      </c>
      <c r="D2" s="2" t="s">
        <v>4</v>
      </c>
      <c r="E2" s="2" t="s">
        <v>5</v>
      </c>
      <c r="F2" s="2" t="s">
        <v>33</v>
      </c>
      <c r="G2" s="2" t="s">
        <v>22</v>
      </c>
      <c r="H2" s="2" t="s">
        <v>6</v>
      </c>
      <c r="I2" s="9" t="s">
        <v>23</v>
      </c>
    </row>
    <row r="3" spans="1:9" x14ac:dyDescent="0.25">
      <c r="A3" s="16">
        <v>1</v>
      </c>
      <c r="B3" s="18" t="s">
        <v>7</v>
      </c>
      <c r="C3" s="20" t="s">
        <v>24</v>
      </c>
      <c r="D3" s="22" t="s">
        <v>8</v>
      </c>
      <c r="E3" s="24" t="s">
        <v>9</v>
      </c>
      <c r="F3" s="12">
        <f>12*52/2</f>
        <v>312</v>
      </c>
      <c r="G3" s="12">
        <f>16*12*52/2</f>
        <v>4992</v>
      </c>
      <c r="H3" s="12"/>
      <c r="I3" s="12"/>
    </row>
    <row r="4" spans="1:9" ht="25.5" customHeight="1" x14ac:dyDescent="0.25">
      <c r="A4" s="17"/>
      <c r="B4" s="19"/>
      <c r="C4" s="21"/>
      <c r="D4" s="23"/>
      <c r="E4" s="24"/>
      <c r="F4" s="13"/>
      <c r="G4" s="13"/>
      <c r="H4" s="13"/>
      <c r="I4" s="13"/>
    </row>
    <row r="5" spans="1:9" x14ac:dyDescent="0.25">
      <c r="A5" s="16">
        <v>2</v>
      </c>
      <c r="B5" s="18" t="s">
        <v>7</v>
      </c>
      <c r="C5" s="20" t="s">
        <v>25</v>
      </c>
      <c r="D5" s="22" t="s">
        <v>8</v>
      </c>
      <c r="E5" s="29" t="s">
        <v>10</v>
      </c>
      <c r="F5" s="12">
        <f>12*52/2</f>
        <v>312</v>
      </c>
      <c r="G5" s="12">
        <f>9984/2</f>
        <v>4992</v>
      </c>
      <c r="H5" s="12"/>
      <c r="I5" s="12"/>
    </row>
    <row r="6" spans="1:9" x14ac:dyDescent="0.25">
      <c r="A6" s="25"/>
      <c r="B6" s="26"/>
      <c r="C6" s="27"/>
      <c r="D6" s="28"/>
      <c r="E6" s="29"/>
      <c r="F6" s="14"/>
      <c r="G6" s="14"/>
      <c r="H6" s="14"/>
      <c r="I6" s="14"/>
    </row>
    <row r="7" spans="1:9" ht="25.5" customHeight="1" x14ac:dyDescent="0.25">
      <c r="A7" s="17"/>
      <c r="B7" s="19"/>
      <c r="C7" s="21"/>
      <c r="D7" s="23"/>
      <c r="E7" s="29"/>
      <c r="F7" s="13"/>
      <c r="G7" s="13"/>
      <c r="H7" s="13"/>
      <c r="I7" s="13"/>
    </row>
    <row r="8" spans="1:9" x14ac:dyDescent="0.25">
      <c r="A8" s="16">
        <v>3</v>
      </c>
      <c r="B8" s="18" t="s">
        <v>7</v>
      </c>
      <c r="C8" s="20" t="s">
        <v>26</v>
      </c>
      <c r="D8" s="22" t="s">
        <v>8</v>
      </c>
      <c r="E8" s="29">
        <v>44</v>
      </c>
      <c r="F8" s="12">
        <f>4*52/2</f>
        <v>104</v>
      </c>
      <c r="G8" s="12">
        <f>44*4*52/2</f>
        <v>4576</v>
      </c>
      <c r="H8" s="12"/>
      <c r="I8" s="12"/>
    </row>
    <row r="9" spans="1:9" ht="26.25" customHeight="1" x14ac:dyDescent="0.25">
      <c r="A9" s="17"/>
      <c r="B9" s="19"/>
      <c r="C9" s="21"/>
      <c r="D9" s="23"/>
      <c r="E9" s="29"/>
      <c r="F9" s="13"/>
      <c r="G9" s="13"/>
      <c r="H9" s="13"/>
      <c r="I9" s="13"/>
    </row>
    <row r="10" spans="1:9" ht="40.5" x14ac:dyDescent="0.25">
      <c r="A10" s="3">
        <v>4</v>
      </c>
      <c r="B10" s="4" t="s">
        <v>7</v>
      </c>
      <c r="C10" s="10" t="s">
        <v>11</v>
      </c>
      <c r="D10" s="4" t="s">
        <v>8</v>
      </c>
      <c r="E10" s="3">
        <v>37</v>
      </c>
      <c r="F10" s="7">
        <f>2*52/2</f>
        <v>52</v>
      </c>
      <c r="G10" s="7">
        <f>3848/2</f>
        <v>1924</v>
      </c>
      <c r="H10" s="7"/>
      <c r="I10" s="7"/>
    </row>
    <row r="11" spans="1:9" ht="45" x14ac:dyDescent="0.25">
      <c r="A11" s="3">
        <v>5</v>
      </c>
      <c r="B11" s="4" t="s">
        <v>7</v>
      </c>
      <c r="C11" s="11" t="s">
        <v>27</v>
      </c>
      <c r="D11" s="4" t="s">
        <v>8</v>
      </c>
      <c r="E11" s="3">
        <v>26</v>
      </c>
      <c r="F11" s="7">
        <f>2*52/2</f>
        <v>52</v>
      </c>
      <c r="G11" s="7">
        <v>2704</v>
      </c>
      <c r="H11" s="7"/>
      <c r="I11" s="7"/>
    </row>
    <row r="12" spans="1:9" x14ac:dyDescent="0.25">
      <c r="A12" s="16">
        <v>6</v>
      </c>
      <c r="B12" s="18" t="s">
        <v>7</v>
      </c>
      <c r="C12" s="20" t="s">
        <v>28</v>
      </c>
      <c r="D12" s="18" t="s">
        <v>8</v>
      </c>
      <c r="E12" s="29" t="s">
        <v>12</v>
      </c>
      <c r="F12" s="12">
        <f>2*52</f>
        <v>104</v>
      </c>
      <c r="G12" s="12">
        <f>2912/2</f>
        <v>1456</v>
      </c>
      <c r="H12" s="12"/>
      <c r="I12" s="12"/>
    </row>
    <row r="13" spans="1:9" ht="23.25" customHeight="1" x14ac:dyDescent="0.25">
      <c r="A13" s="17"/>
      <c r="B13" s="19"/>
      <c r="C13" s="21"/>
      <c r="D13" s="19"/>
      <c r="E13" s="29"/>
      <c r="F13" s="13"/>
      <c r="G13" s="13"/>
      <c r="H13" s="13"/>
      <c r="I13" s="13"/>
    </row>
    <row r="14" spans="1:9" x14ac:dyDescent="0.25">
      <c r="A14" s="16">
        <v>7</v>
      </c>
      <c r="B14" s="18" t="s">
        <v>7</v>
      </c>
      <c r="C14" s="20" t="s">
        <v>29</v>
      </c>
      <c r="D14" s="18" t="s">
        <v>13</v>
      </c>
      <c r="E14" s="29" t="s">
        <v>14</v>
      </c>
      <c r="F14" s="12">
        <f>4*52/2</f>
        <v>104</v>
      </c>
      <c r="G14" s="12">
        <f>2912/2</f>
        <v>1456</v>
      </c>
      <c r="H14" s="12"/>
      <c r="I14" s="12"/>
    </row>
    <row r="15" spans="1:9" ht="24.75" customHeight="1" x14ac:dyDescent="0.25">
      <c r="A15" s="17"/>
      <c r="B15" s="19"/>
      <c r="C15" s="21"/>
      <c r="D15" s="19"/>
      <c r="E15" s="29"/>
      <c r="F15" s="13"/>
      <c r="G15" s="13"/>
      <c r="H15" s="13"/>
      <c r="I15" s="13"/>
    </row>
    <row r="16" spans="1:9" ht="38.25" x14ac:dyDescent="0.25">
      <c r="A16" s="3">
        <v>8</v>
      </c>
      <c r="B16" s="4" t="s">
        <v>7</v>
      </c>
      <c r="C16" s="11" t="s">
        <v>15</v>
      </c>
      <c r="D16" s="4"/>
      <c r="E16" s="3">
        <v>14</v>
      </c>
      <c r="F16" s="7">
        <f>2*52/2</f>
        <v>52</v>
      </c>
      <c r="G16" s="7">
        <f>1456/2</f>
        <v>728</v>
      </c>
      <c r="H16" s="7"/>
      <c r="I16" s="7"/>
    </row>
    <row r="17" spans="1:9" ht="45" x14ac:dyDescent="0.25">
      <c r="A17" s="3">
        <v>9</v>
      </c>
      <c r="B17" s="4" t="s">
        <v>7</v>
      </c>
      <c r="C17" s="11" t="s">
        <v>16</v>
      </c>
      <c r="D17" s="4" t="s">
        <v>17</v>
      </c>
      <c r="E17" s="3">
        <v>72</v>
      </c>
      <c r="F17" s="7">
        <f>4*52/2</f>
        <v>104</v>
      </c>
      <c r="G17" s="7">
        <f>E17*4*52/2</f>
        <v>7488</v>
      </c>
      <c r="H17" s="7"/>
      <c r="I17" s="7"/>
    </row>
    <row r="18" spans="1:9" x14ac:dyDescent="0.25">
      <c r="A18" s="18">
        <v>10</v>
      </c>
      <c r="B18" s="18" t="s">
        <v>7</v>
      </c>
      <c r="C18" s="32" t="s">
        <v>18</v>
      </c>
      <c r="D18" s="18" t="s">
        <v>8</v>
      </c>
      <c r="E18" s="29">
        <v>34</v>
      </c>
      <c r="F18" s="12">
        <f>2*52/2</f>
        <v>52</v>
      </c>
      <c r="G18" s="12">
        <v>3536</v>
      </c>
      <c r="H18" s="12"/>
      <c r="I18" s="12"/>
    </row>
    <row r="19" spans="1:9" ht="33" customHeight="1" x14ac:dyDescent="0.25">
      <c r="A19" s="19"/>
      <c r="B19" s="19"/>
      <c r="C19" s="33"/>
      <c r="D19" s="19"/>
      <c r="E19" s="29"/>
      <c r="F19" s="13"/>
      <c r="G19" s="13"/>
      <c r="H19" s="13"/>
      <c r="I19" s="13"/>
    </row>
    <row r="20" spans="1:9" ht="38.25" x14ac:dyDescent="0.25">
      <c r="A20" s="3">
        <v>11</v>
      </c>
      <c r="B20" s="4" t="s">
        <v>7</v>
      </c>
      <c r="C20" s="11" t="s">
        <v>19</v>
      </c>
      <c r="D20" s="4" t="s">
        <v>8</v>
      </c>
      <c r="E20" s="3">
        <v>28</v>
      </c>
      <c r="F20" s="7">
        <f>52</f>
        <v>52</v>
      </c>
      <c r="G20" s="7">
        <f>1456/2</f>
        <v>728</v>
      </c>
      <c r="H20" s="7"/>
      <c r="I20" s="7"/>
    </row>
    <row r="21" spans="1:9" ht="45" x14ac:dyDescent="0.25">
      <c r="A21" s="3">
        <v>12</v>
      </c>
      <c r="B21" s="4" t="s">
        <v>7</v>
      </c>
      <c r="C21" s="11" t="s">
        <v>20</v>
      </c>
      <c r="D21" s="4" t="s">
        <v>8</v>
      </c>
      <c r="E21" s="3">
        <v>50</v>
      </c>
      <c r="F21" s="7">
        <f>2*52/2</f>
        <v>52</v>
      </c>
      <c r="G21" s="7">
        <f>5200/2</f>
        <v>2600</v>
      </c>
      <c r="H21" s="7"/>
      <c r="I21" s="7"/>
    </row>
    <row r="22" spans="1:9" ht="38.25" x14ac:dyDescent="0.25">
      <c r="A22" s="8">
        <v>13</v>
      </c>
      <c r="B22" s="4" t="s">
        <v>7</v>
      </c>
      <c r="C22" s="5" t="s">
        <v>30</v>
      </c>
      <c r="D22" s="4" t="s">
        <v>8</v>
      </c>
      <c r="E22" s="8">
        <v>16</v>
      </c>
      <c r="F22" s="7">
        <f>52/2</f>
        <v>26</v>
      </c>
      <c r="G22" s="7">
        <f>E22*2.5*52/2</f>
        <v>1040</v>
      </c>
      <c r="H22" s="7"/>
      <c r="I22" s="7"/>
    </row>
    <row r="23" spans="1:9" ht="38.25" x14ac:dyDescent="0.25">
      <c r="A23" s="8">
        <v>14</v>
      </c>
      <c r="B23" s="4" t="s">
        <v>7</v>
      </c>
      <c r="C23" s="11" t="s">
        <v>31</v>
      </c>
      <c r="D23" s="4" t="s">
        <v>8</v>
      </c>
      <c r="E23" s="8">
        <v>52</v>
      </c>
      <c r="F23" s="7">
        <f>4*52/2</f>
        <v>104</v>
      </c>
      <c r="G23" s="7">
        <f>E23*3*52/2</f>
        <v>4056</v>
      </c>
      <c r="H23" s="7"/>
      <c r="I23" s="7"/>
    </row>
    <row r="24" spans="1:9" ht="45" x14ac:dyDescent="0.25">
      <c r="A24" s="8">
        <v>15</v>
      </c>
      <c r="B24" s="4" t="s">
        <v>7</v>
      </c>
      <c r="C24" s="11" t="s">
        <v>32</v>
      </c>
      <c r="D24" s="4" t="s">
        <v>8</v>
      </c>
      <c r="E24" s="8">
        <v>36</v>
      </c>
      <c r="F24" s="7">
        <f>52/2</f>
        <v>26</v>
      </c>
      <c r="G24" s="7">
        <f>E24*2*52/2</f>
        <v>1872</v>
      </c>
      <c r="H24" s="7"/>
      <c r="I24" s="7"/>
    </row>
    <row r="25" spans="1:9" ht="46.5" customHeight="1" x14ac:dyDescent="0.25">
      <c r="A25" s="7" t="s">
        <v>23</v>
      </c>
      <c r="B25" s="6"/>
      <c r="C25" s="6"/>
      <c r="D25" s="6"/>
      <c r="E25" s="6"/>
      <c r="F25" s="7"/>
      <c r="G25" s="7"/>
      <c r="H25" s="6"/>
      <c r="I25" s="7">
        <f>SUM(I3:I24)</f>
        <v>0</v>
      </c>
    </row>
    <row r="26" spans="1:9" x14ac:dyDescent="0.25">
      <c r="A26" s="30"/>
      <c r="B26" s="31"/>
      <c r="C26" s="31"/>
      <c r="D26" s="31"/>
      <c r="E26" s="31"/>
      <c r="F26" s="31"/>
      <c r="G26" s="31"/>
      <c r="H26" s="31"/>
    </row>
    <row r="27" spans="1:9" x14ac:dyDescent="0.25">
      <c r="A27" s="31"/>
      <c r="B27" s="31"/>
      <c r="C27" s="31"/>
      <c r="D27" s="31"/>
      <c r="E27" s="31"/>
      <c r="F27" s="31"/>
      <c r="G27" s="31"/>
      <c r="H27" s="31"/>
    </row>
    <row r="28" spans="1:9" x14ac:dyDescent="0.25">
      <c r="A28" s="31"/>
      <c r="B28" s="31"/>
      <c r="C28" s="31"/>
      <c r="D28" s="31"/>
      <c r="E28" s="31"/>
      <c r="F28" s="31"/>
      <c r="G28" s="31"/>
      <c r="H28" s="31"/>
    </row>
    <row r="29" spans="1:9" x14ac:dyDescent="0.25">
      <c r="A29" s="31"/>
      <c r="B29" s="31"/>
      <c r="C29" s="31"/>
      <c r="D29" s="31"/>
      <c r="E29" s="31"/>
      <c r="F29" s="31"/>
      <c r="G29" s="31"/>
      <c r="H29" s="31"/>
    </row>
    <row r="30" spans="1:9" x14ac:dyDescent="0.25">
      <c r="A30" s="31"/>
      <c r="B30" s="31"/>
      <c r="C30" s="31"/>
      <c r="D30" s="31"/>
      <c r="E30" s="31"/>
      <c r="F30" s="31"/>
      <c r="G30" s="31"/>
      <c r="H30" s="31"/>
    </row>
    <row r="31" spans="1:9" x14ac:dyDescent="0.25">
      <c r="A31" s="31"/>
      <c r="B31" s="31"/>
      <c r="C31" s="31"/>
      <c r="D31" s="31"/>
      <c r="E31" s="31"/>
      <c r="F31" s="31"/>
      <c r="G31" s="31"/>
      <c r="H31" s="31"/>
    </row>
    <row r="32" spans="1:9" x14ac:dyDescent="0.25">
      <c r="A32" s="30" t="s">
        <v>21</v>
      </c>
      <c r="B32" s="31"/>
      <c r="C32" s="31"/>
      <c r="D32" s="31"/>
      <c r="E32" s="31"/>
      <c r="F32" s="31"/>
      <c r="G32" s="31"/>
      <c r="H32" s="31"/>
    </row>
    <row r="33" spans="1:8" x14ac:dyDescent="0.25">
      <c r="A33" s="31"/>
      <c r="B33" s="31"/>
      <c r="C33" s="31"/>
      <c r="D33" s="31"/>
      <c r="E33" s="31"/>
      <c r="F33" s="31"/>
      <c r="G33" s="31"/>
      <c r="H33" s="31"/>
    </row>
    <row r="34" spans="1:8" x14ac:dyDescent="0.25">
      <c r="A34" s="31"/>
      <c r="B34" s="31"/>
      <c r="C34" s="31"/>
      <c r="D34" s="31"/>
      <c r="E34" s="31"/>
      <c r="F34" s="31"/>
      <c r="G34" s="31"/>
      <c r="H34" s="31"/>
    </row>
    <row r="35" spans="1:8" x14ac:dyDescent="0.25">
      <c r="A35" s="31"/>
      <c r="B35" s="31"/>
      <c r="C35" s="31"/>
      <c r="D35" s="31"/>
      <c r="E35" s="31"/>
      <c r="F35" s="31"/>
      <c r="G35" s="31"/>
      <c r="H35" s="31"/>
    </row>
    <row r="36" spans="1:8" x14ac:dyDescent="0.25">
      <c r="A36" s="31"/>
      <c r="B36" s="31"/>
      <c r="C36" s="31"/>
      <c r="D36" s="31"/>
      <c r="E36" s="31"/>
      <c r="F36" s="31"/>
      <c r="G36" s="31"/>
      <c r="H36" s="31"/>
    </row>
    <row r="37" spans="1:8" x14ac:dyDescent="0.25">
      <c r="A37" s="31"/>
      <c r="B37" s="31"/>
      <c r="C37" s="31"/>
      <c r="D37" s="31"/>
      <c r="E37" s="31"/>
      <c r="F37" s="31"/>
      <c r="G37" s="31"/>
      <c r="H37" s="31"/>
    </row>
  </sheetData>
  <mergeCells count="57">
    <mergeCell ref="A32:H37"/>
    <mergeCell ref="G3:G4"/>
    <mergeCell ref="G5:G7"/>
    <mergeCell ref="G8:G9"/>
    <mergeCell ref="G12:G13"/>
    <mergeCell ref="G14:G15"/>
    <mergeCell ref="G18:G19"/>
    <mergeCell ref="F12:F13"/>
    <mergeCell ref="H12:H13"/>
    <mergeCell ref="F14:F15"/>
    <mergeCell ref="H14:H15"/>
    <mergeCell ref="F5:F7"/>
    <mergeCell ref="H5:H7"/>
    <mergeCell ref="F8:F9"/>
    <mergeCell ref="H8:H9"/>
    <mergeCell ref="A18:A19"/>
    <mergeCell ref="E18:E19"/>
    <mergeCell ref="A8:A9"/>
    <mergeCell ref="B8:B9"/>
    <mergeCell ref="C8:C9"/>
    <mergeCell ref="D8:D9"/>
    <mergeCell ref="E8:E9"/>
    <mergeCell ref="A26:H31"/>
    <mergeCell ref="F18:F19"/>
    <mergeCell ref="H18:H19"/>
    <mergeCell ref="A12:A13"/>
    <mergeCell ref="B12:B13"/>
    <mergeCell ref="C12:C13"/>
    <mergeCell ref="D12:D13"/>
    <mergeCell ref="E12:E13"/>
    <mergeCell ref="A14:A15"/>
    <mergeCell ref="B14:B15"/>
    <mergeCell ref="C14:C15"/>
    <mergeCell ref="D14:D15"/>
    <mergeCell ref="E14:E15"/>
    <mergeCell ref="B18:B19"/>
    <mergeCell ref="C18:C19"/>
    <mergeCell ref="D18:D19"/>
    <mergeCell ref="A5:A7"/>
    <mergeCell ref="B5:B7"/>
    <mergeCell ref="C5:C7"/>
    <mergeCell ref="D5:D7"/>
    <mergeCell ref="E5:E7"/>
    <mergeCell ref="A1:H1"/>
    <mergeCell ref="A3:A4"/>
    <mergeCell ref="B3:B4"/>
    <mergeCell ref="C3:C4"/>
    <mergeCell ref="D3:D4"/>
    <mergeCell ref="E3:E4"/>
    <mergeCell ref="F3:F4"/>
    <mergeCell ref="H3:H4"/>
    <mergeCell ref="I18:I19"/>
    <mergeCell ref="I3:I4"/>
    <mergeCell ref="I5:I7"/>
    <mergeCell ref="I8:I9"/>
    <mergeCell ref="I12:I13"/>
    <mergeCell ref="I14:I15"/>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2019-12-18T10:31:42Z</dcterms:modified>
</cp:coreProperties>
</file>