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.shiukashvili\Desktop\გ. რჩეულიშვილის  N32 და N34ა-ს მიმდ. კედელი\"/>
    </mc:Choice>
  </mc:AlternateContent>
  <bookViews>
    <workbookView xWindow="0" yWindow="135" windowWidth="23955" windowHeight="9780"/>
  </bookViews>
  <sheets>
    <sheet name="გ. რჩეულიშვილის ქუჩა" sheetId="41" r:id="rId1"/>
    <sheet name="Sheet2" sheetId="20" r:id="rId2"/>
  </sheets>
  <definedNames>
    <definedName name="_xlnm.Print_Titles" localSheetId="0">'გ. რჩეულიშვილის ქუჩა'!$3:$4</definedName>
  </definedNames>
  <calcPr calcId="162913"/>
</workbook>
</file>

<file path=xl/calcChain.xml><?xml version="1.0" encoding="utf-8"?>
<calcChain xmlns="http://schemas.openxmlformats.org/spreadsheetml/2006/main">
  <c r="F47" i="41" l="1"/>
  <c r="H47" i="41"/>
  <c r="J47" i="41"/>
  <c r="K47" i="41"/>
  <c r="F48" i="41"/>
  <c r="H48" i="41"/>
  <c r="J48" i="41"/>
  <c r="K48" i="41"/>
  <c r="F49" i="41"/>
  <c r="H49" i="41"/>
  <c r="J49" i="41"/>
  <c r="K49" i="41"/>
  <c r="F50" i="41"/>
  <c r="H50" i="41"/>
  <c r="J50" i="41"/>
  <c r="K50" i="41"/>
  <c r="F51" i="41"/>
  <c r="H51" i="41"/>
  <c r="J51" i="41"/>
  <c r="K51" i="41"/>
  <c r="F52" i="41"/>
  <c r="H52" i="41"/>
  <c r="J52" i="41"/>
  <c r="K52" i="41"/>
  <c r="F53" i="41"/>
  <c r="H53" i="41"/>
  <c r="J53" i="41"/>
  <c r="K53" i="41"/>
  <c r="J45" i="41"/>
  <c r="J46" i="41"/>
  <c r="H42" i="41"/>
  <c r="H43" i="41"/>
  <c r="H44" i="41"/>
  <c r="H45" i="41"/>
  <c r="H46" i="41"/>
  <c r="K46" i="41" s="1"/>
  <c r="F44" i="41"/>
  <c r="F45" i="41"/>
  <c r="F46" i="41"/>
  <c r="F39" i="41"/>
  <c r="H39" i="41"/>
  <c r="J39" i="41"/>
  <c r="F40" i="41"/>
  <c r="H40" i="41"/>
  <c r="J40" i="41"/>
  <c r="F41" i="41"/>
  <c r="H41" i="41"/>
  <c r="J41" i="41"/>
  <c r="F42" i="41"/>
  <c r="K42" i="41" s="1"/>
  <c r="J42" i="41"/>
  <c r="F43" i="41"/>
  <c r="J43" i="41"/>
  <c r="J44" i="41"/>
  <c r="K45" i="41"/>
  <c r="F5" i="41"/>
  <c r="H5" i="41"/>
  <c r="J5" i="41"/>
  <c r="F6" i="41"/>
  <c r="H6" i="41"/>
  <c r="J6" i="41"/>
  <c r="F7" i="41"/>
  <c r="H7" i="41"/>
  <c r="J7" i="41"/>
  <c r="F8" i="41"/>
  <c r="H8" i="41"/>
  <c r="J8" i="41"/>
  <c r="F9" i="41"/>
  <c r="H9" i="41"/>
  <c r="J9" i="41"/>
  <c r="F10" i="41"/>
  <c r="H10" i="41"/>
  <c r="J10" i="41"/>
  <c r="F11" i="41"/>
  <c r="K11" i="41" s="1"/>
  <c r="H11" i="41"/>
  <c r="J11" i="41"/>
  <c r="F12" i="41"/>
  <c r="H12" i="41"/>
  <c r="J12" i="41"/>
  <c r="F13" i="41"/>
  <c r="H13" i="41"/>
  <c r="J13" i="41"/>
  <c r="F14" i="41"/>
  <c r="H14" i="41"/>
  <c r="J14" i="41"/>
  <c r="F15" i="41"/>
  <c r="K15" i="41" s="1"/>
  <c r="H15" i="41"/>
  <c r="J15" i="41"/>
  <c r="F16" i="41"/>
  <c r="H16" i="41"/>
  <c r="J16" i="41"/>
  <c r="F17" i="41"/>
  <c r="H17" i="41"/>
  <c r="J17" i="41"/>
  <c r="F18" i="41"/>
  <c r="H18" i="41"/>
  <c r="J18" i="41"/>
  <c r="F19" i="41"/>
  <c r="K19" i="41" s="1"/>
  <c r="H19" i="41"/>
  <c r="J19" i="41"/>
  <c r="F20" i="41"/>
  <c r="H20" i="41"/>
  <c r="J20" i="41"/>
  <c r="F21" i="41"/>
  <c r="H21" i="41"/>
  <c r="J21" i="41"/>
  <c r="F22" i="41"/>
  <c r="H22" i="41"/>
  <c r="J22" i="41"/>
  <c r="F23" i="41"/>
  <c r="K23" i="41" s="1"/>
  <c r="H23" i="41"/>
  <c r="J23" i="41"/>
  <c r="F24" i="41"/>
  <c r="H24" i="41"/>
  <c r="J24" i="41"/>
  <c r="F25" i="41"/>
  <c r="H25" i="41"/>
  <c r="J25" i="41"/>
  <c r="F26" i="41"/>
  <c r="H26" i="41"/>
  <c r="J26" i="41"/>
  <c r="F27" i="41"/>
  <c r="K27" i="41" s="1"/>
  <c r="H27" i="41"/>
  <c r="J27" i="41"/>
  <c r="F28" i="41"/>
  <c r="H28" i="41"/>
  <c r="J28" i="41"/>
  <c r="F29" i="41"/>
  <c r="H29" i="41"/>
  <c r="J29" i="41"/>
  <c r="F30" i="41"/>
  <c r="H30" i="41"/>
  <c r="J30" i="41"/>
  <c r="F31" i="41"/>
  <c r="K31" i="41" s="1"/>
  <c r="H31" i="41"/>
  <c r="J31" i="41"/>
  <c r="F32" i="41"/>
  <c r="H32" i="41"/>
  <c r="J32" i="41"/>
  <c r="F33" i="41"/>
  <c r="H33" i="41"/>
  <c r="J33" i="41"/>
  <c r="F34" i="41"/>
  <c r="H34" i="41"/>
  <c r="J34" i="41"/>
  <c r="F35" i="41"/>
  <c r="H35" i="41"/>
  <c r="J35" i="41"/>
  <c r="F36" i="41"/>
  <c r="H36" i="41"/>
  <c r="K36" i="41" s="1"/>
  <c r="J36" i="41"/>
  <c r="F37" i="41"/>
  <c r="H37" i="41"/>
  <c r="J37" i="41"/>
  <c r="F38" i="41"/>
  <c r="H38" i="41"/>
  <c r="J38" i="41"/>
  <c r="K33" i="41" l="1"/>
  <c r="K20" i="41"/>
  <c r="K16" i="41"/>
  <c r="K12" i="41"/>
  <c r="K8" i="41"/>
  <c r="K38" i="41"/>
  <c r="K34" i="41"/>
  <c r="K29" i="41"/>
  <c r="K25" i="41"/>
  <c r="K21" i="41"/>
  <c r="K17" i="41"/>
  <c r="K13" i="41"/>
  <c r="K9" i="41"/>
  <c r="K5" i="41"/>
  <c r="K37" i="41"/>
  <c r="K32" i="41"/>
  <c r="K28" i="41"/>
  <c r="K24" i="41"/>
  <c r="K35" i="41"/>
  <c r="K30" i="41"/>
  <c r="K26" i="41"/>
  <c r="K22" i="41"/>
  <c r="K18" i="41"/>
  <c r="K14" i="41"/>
  <c r="K10" i="41"/>
  <c r="K7" i="41"/>
  <c r="K6" i="41"/>
  <c r="K44" i="41"/>
  <c r="K39" i="41"/>
  <c r="K43" i="41"/>
  <c r="K40" i="41"/>
  <c r="K54" i="41" s="1"/>
  <c r="K41" i="41"/>
  <c r="K55" i="41" l="1"/>
  <c r="K56" i="41" s="1"/>
  <c r="K57" i="41" l="1"/>
  <c r="K58" i="41" s="1"/>
  <c r="K59" i="41" l="1"/>
  <c r="K60" i="41"/>
  <c r="K61" i="41" l="1"/>
  <c r="K62" i="41" s="1"/>
</calcChain>
</file>

<file path=xl/sharedStrings.xml><?xml version="1.0" encoding="utf-8"?>
<sst xmlns="http://schemas.openxmlformats.org/spreadsheetml/2006/main" count="130" uniqueCount="82">
  <si>
    <t>სულ</t>
  </si>
  <si>
    <t>ჯამი</t>
  </si>
  <si>
    <t>#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</si>
  <si>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</si>
  <si>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</si>
  <si>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r>
      <t>გაუთვალისწინებელი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</si>
  <si>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</si>
  <si>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 </t>
  </si>
  <si>
    <t>danarTi #1</t>
  </si>
  <si>
    <t>t</t>
  </si>
  <si>
    <t>m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</si>
  <si>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</si>
  <si>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</si>
  <si>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t>Tixa</t>
  </si>
  <si>
    <t>safiltracio xvrelebis mowyoba</t>
  </si>
  <si>
    <t xml:space="preserve">d=100 mm plastmasis mili </t>
  </si>
  <si>
    <t>liTonis furceli sisqiT 10-mm</t>
  </si>
  <si>
    <t>RorRis datkepna</t>
  </si>
  <si>
    <r>
      <t xml:space="preserve"> m</t>
    </r>
    <r>
      <rPr>
        <vertAlign val="superscript"/>
        <sz val="11"/>
        <rFont val="AcadNusx"/>
      </rPr>
      <t>3</t>
    </r>
  </si>
  <si>
    <r>
      <t xml:space="preserve">rk.betonis kedlebis mowyoba </t>
    </r>
    <r>
      <rPr>
        <sz val="11"/>
        <rFont val="Times"/>
        <family val="1"/>
      </rPr>
      <t>B</t>
    </r>
    <r>
      <rPr>
        <sz val="11"/>
        <rFont val="AcadNusx"/>
      </rPr>
      <t>_22.5 betoniT (</t>
    </r>
    <r>
      <rPr>
        <sz val="11"/>
        <rFont val="Times"/>
        <family val="1"/>
      </rPr>
      <t>F</t>
    </r>
    <r>
      <rPr>
        <sz val="11"/>
        <rFont val="AcadNusx"/>
      </rPr>
      <t xml:space="preserve">150, </t>
    </r>
    <r>
      <rPr>
        <sz val="11"/>
        <rFont val="Times"/>
        <family val="1"/>
      </rPr>
      <t>W</t>
    </r>
    <r>
      <rPr>
        <sz val="11"/>
        <rFont val="AcadNusx"/>
      </rPr>
      <t>4)</t>
    </r>
  </si>
  <si>
    <r>
      <t xml:space="preserve">armatura </t>
    </r>
    <r>
      <rPr>
        <sz val="11"/>
        <rFont val="Times"/>
        <family val="1"/>
      </rPr>
      <t>A</t>
    </r>
    <r>
      <rPr>
        <sz val="11"/>
        <rFont val="AcadNusx"/>
      </rPr>
      <t>-III</t>
    </r>
  </si>
  <si>
    <r>
      <t xml:space="preserve">armatura </t>
    </r>
    <r>
      <rPr>
        <sz val="11"/>
        <rFont val="Times"/>
        <family val="1"/>
      </rPr>
      <t>A</t>
    </r>
    <r>
      <rPr>
        <sz val="11"/>
        <rFont val="AcadNusx"/>
      </rPr>
      <t>-I</t>
    </r>
  </si>
  <si>
    <r>
      <t xml:space="preserve"> m</t>
    </r>
    <r>
      <rPr>
        <vertAlign val="superscript"/>
        <sz val="11"/>
        <rFont val="AcadNusx"/>
      </rPr>
      <t>2</t>
    </r>
  </si>
  <si>
    <t>miwis da samSeneblo nagvis gatana 30 km-de manZilze nagavsayrelze</t>
  </si>
  <si>
    <t>შენიშვნა:</t>
  </si>
  <si>
    <t>1. ხარჯთაღრიცხვის ექსელის (Excel) ფორმატის ფაილის წარმოდგენა სავალდებულოა</t>
  </si>
  <si>
    <t>II jgufis gruntis damuSaveba xeliT</t>
  </si>
  <si>
    <t xml:space="preserve">Sesagozi hidroizolacia, (orjeradi) cxeli bitumiT, praimeriT damuSavebul kedelze </t>
  </si>
  <si>
    <t>kub.m.</t>
  </si>
  <si>
    <t>2. გაუთვალისწინებელი ხარჯი 3% არის უცვლელი</t>
  </si>
  <si>
    <t xml:space="preserve">ქ.თბილისში, გ. რჩეულიშვილის ქუჩა N32-ს და N34ა-ს მიმდებარედ, გრუნტის
დამჭერი რკინაბეტონის კედლის  მოწყობის სამუშაოების ხარჯთაღრიცხვა
</t>
  </si>
  <si>
    <t>სამუშაოს დასახელება</t>
  </si>
  <si>
    <t>განზ. ერთ</t>
  </si>
  <si>
    <t>რაოდენობა</t>
  </si>
  <si>
    <t>მასალა</t>
  </si>
  <si>
    <t>ხელფასი</t>
  </si>
  <si>
    <t>ერთული ფასი</t>
  </si>
  <si>
    <t xml:space="preserve">ტრანსპორტი და მანქანა-მექანიზმები  </t>
  </si>
  <si>
    <t>arsebuli lionis moajiris demontaJi</t>
  </si>
  <si>
    <t>arsebuli betonis lenturi saZirkvlis demontaJi</t>
  </si>
  <si>
    <t>nawiburebis damuSaveba mTel perimetrze xerxiT da damuSaveba bitumis emulsiiT</t>
  </si>
  <si>
    <t>dazianebuli a/betonis safaris moxsna pnevmaturi CaquCebiT</t>
  </si>
  <si>
    <t>arsebuli bordiurebis demontaJi betonis fuZeze</t>
  </si>
  <si>
    <t>V jgufis gruntis damuSaveba da datvirTva eqskavatoriT</t>
  </si>
  <si>
    <t>II jgufis gruntis damuSaveba eqskavatoriT</t>
  </si>
  <si>
    <t>II jgufis gruntis ukuCayra eqskavatoriT</t>
  </si>
  <si>
    <t>11</t>
  </si>
  <si>
    <t>gruntis datkepna Sreobrivad</t>
  </si>
  <si>
    <t>II jgufis gruntis da samSeneblo nagvis datvirTva eqskavatoriT avtoTviTmclelebze</t>
  </si>
  <si>
    <t>naburR-saineqcio ximinjebis mowyoba Ǿ130 mm sigrZiT 8.6 m-mde (saerTo sigrZe 1071.6 grZ.m) ormagi cementaciiT</t>
  </si>
  <si>
    <t>cementis duRabi (cementi m-400)</t>
  </si>
  <si>
    <t>armatura aIII</t>
  </si>
  <si>
    <t>armatura aI</t>
  </si>
  <si>
    <t>cementi m-400</t>
  </si>
  <si>
    <t>arsebul komunikaciebis kedelSi gasatareblad garsacmis mowyoba</t>
  </si>
  <si>
    <t>gofrirebuli mili d=150-mm</t>
  </si>
  <si>
    <t>drenaJis  mowyoba YixiT</t>
  </si>
  <si>
    <t>qviSa-xreSovani nareviT, kedlis ukan Sevseba</t>
  </si>
  <si>
    <t>22</t>
  </si>
  <si>
    <t xml:space="preserve">qviSa-xreSis datkepna </t>
  </si>
  <si>
    <t>rkinabetonis filis da mosawyobi a/b. safaris safuZvlis mowyoba RorRiT</t>
  </si>
  <si>
    <t>24</t>
  </si>
  <si>
    <t>saproeqto mon. r/b fila ▼0,20</t>
  </si>
  <si>
    <t>a-Iklasis armatura</t>
  </si>
  <si>
    <t>tona</t>
  </si>
  <si>
    <t>a-III klasis armatura</t>
  </si>
  <si>
    <t>60%-iani bitumis emulsiis mosxma asfaltis safaris qveda fenaze   (0,7 l/m2)</t>
  </si>
  <si>
    <t>l</t>
  </si>
  <si>
    <t>msxvilmarcvlovani a/betoni</t>
  </si>
  <si>
    <t>60%-iani bitumis emulsiis mosxma asfaltis safaris qveda fenaze   (0,35 l/m2)</t>
  </si>
  <si>
    <t>safaris zeda fenis mowyoba wvrilmarcvlovani a/betonis 4 sm-iani sisqis mqone cxeli nareviT</t>
  </si>
  <si>
    <t>wvrilmarcvlovani a/betoni</t>
  </si>
  <si>
    <t>liTonis moajiris mowyoba</t>
  </si>
  <si>
    <t>liTonis mili</t>
  </si>
  <si>
    <t>saproeqto moajiris liTonis elementebis  gawmenda da ori piri SeRebva (feri SeTanxmdes damkveTTan)</t>
  </si>
  <si>
    <r>
      <t>m</t>
    </r>
    <r>
      <rPr>
        <vertAlign val="superscript"/>
        <sz val="11"/>
        <color indexed="8"/>
        <rFont val="AcadNusx"/>
      </rPr>
      <t>3</t>
    </r>
  </si>
  <si>
    <r>
      <t xml:space="preserve">betoni </t>
    </r>
    <r>
      <rPr>
        <sz val="11"/>
        <rFont val="Times"/>
        <family val="1"/>
      </rPr>
      <t>B</t>
    </r>
    <r>
      <rPr>
        <sz val="11"/>
        <rFont val="AcadNusx"/>
      </rPr>
      <t>-25</t>
    </r>
  </si>
  <si>
    <r>
      <t xml:space="preserve">Tbosaizolacio masala </t>
    </r>
    <r>
      <rPr>
        <sz val="11"/>
        <rFont val="Calibri"/>
        <family val="2"/>
        <charset val="204"/>
      </rPr>
      <t>XPS</t>
    </r>
    <r>
      <rPr>
        <sz val="11"/>
        <rFont val="AcadNusx"/>
      </rPr>
      <t>, sisqiT 2 sm, deformaciuli nakeris mosawyobad</t>
    </r>
  </si>
  <si>
    <r>
      <t xml:space="preserve">Tbosaizolacio masala </t>
    </r>
    <r>
      <rPr>
        <sz val="11"/>
        <rFont val="Calibri"/>
        <family val="2"/>
        <charset val="204"/>
      </rPr>
      <t>XPS</t>
    </r>
    <r>
      <rPr>
        <sz val="11"/>
        <rFont val="AcadNusx"/>
      </rPr>
      <t>, sisqiT 2 sm,</t>
    </r>
  </si>
  <si>
    <r>
      <t xml:space="preserve">betoni </t>
    </r>
    <r>
      <rPr>
        <sz val="11"/>
        <color indexed="8"/>
        <rFont val="Arial"/>
        <family val="2"/>
        <charset val="204"/>
      </rPr>
      <t>B-25</t>
    </r>
  </si>
  <si>
    <r>
      <t xml:space="preserve">safaris qveda fenis mowyoba msxvilmarcvlovani a/betonis </t>
    </r>
    <r>
      <rPr>
        <sz val="11"/>
        <rFont val="Arial"/>
        <family val="2"/>
        <charset val="204"/>
      </rPr>
      <t>h</t>
    </r>
    <r>
      <rPr>
        <sz val="11"/>
        <rFont val="AcadNusx"/>
      </rPr>
      <t>-6 sm-iani sisqis mqone cxeli nareviT</t>
    </r>
  </si>
  <si>
    <t>გეგმიური მოგება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</si>
</sst>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;\-0.00;;@"/>
    <numFmt numFmtId="166" formatCode="0.0000"/>
    <numFmt numFmtId="167" formatCode="0.00000"/>
    <numFmt numFmtId="168" formatCode="#,##0.000"/>
    <numFmt numFmtId="169" formatCode="#,##0.0000"/>
    <numFmt numFmtId="170" formatCode="_-* #,##0.00\ _L_a_r_i_-;\-* #,##0.00\ _L_a_r_i_-;_-* &quot;-&quot;??\ _L_a_r_i_-;_-@_-"/>
  </numFmts>
  <fonts count="30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color theme="1"/>
      <name val="AcadMtav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b/>
      <sz val="1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sz val="10"/>
      <name val="Arial"/>
      <family val="2"/>
    </font>
    <font>
      <sz val="10"/>
      <name val="Arial Cyr"/>
      <family val="2"/>
      <charset val="204"/>
    </font>
    <font>
      <vertAlign val="superscript"/>
      <sz val="11"/>
      <name val="AcadNusx"/>
    </font>
    <font>
      <sz val="11"/>
      <name val="Calibri"/>
      <family val="2"/>
      <charset val="204"/>
    </font>
    <font>
      <sz val="11"/>
      <name val="Arial"/>
      <family val="2"/>
      <charset val="204"/>
    </font>
    <font>
      <u/>
      <sz val="11"/>
      <name val="AcadNusx"/>
    </font>
    <font>
      <sz val="11"/>
      <name val="Times"/>
      <family val="1"/>
    </font>
    <font>
      <sz val="11"/>
      <color indexed="8"/>
      <name val="AcadNusx"/>
    </font>
    <font>
      <sz val="11"/>
      <color indexed="8"/>
      <name val="Calibri"/>
      <family val="2"/>
    </font>
    <font>
      <sz val="11"/>
      <color theme="1"/>
      <name val="AcadNusx"/>
    </font>
    <font>
      <u/>
      <sz val="11"/>
      <color theme="1"/>
      <name val="AcadNusx"/>
    </font>
    <font>
      <sz val="11"/>
      <name val="Times New Roman Georgi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b/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AcadNusx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20" fillId="0" borderId="0"/>
    <xf numFmtId="0" fontId="24" fillId="0" borderId="0"/>
    <xf numFmtId="0" fontId="3" fillId="0" borderId="0"/>
    <xf numFmtId="0" fontId="12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13" fillId="0" borderId="0"/>
    <xf numFmtId="0" fontId="13" fillId="0" borderId="0"/>
    <xf numFmtId="0" fontId="12" fillId="0" borderId="0"/>
    <xf numFmtId="0" fontId="26" fillId="0" borderId="0"/>
    <xf numFmtId="0" fontId="12" fillId="0" borderId="0"/>
    <xf numFmtId="0" fontId="3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4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7" fillId="0" borderId="1" xfId="0" applyFont="1" applyBorder="1" applyAlignment="1" applyProtection="1">
      <alignment horizontal="right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right" wrapText="1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</xf>
    <xf numFmtId="0" fontId="27" fillId="3" borderId="0" xfId="8" applyFont="1" applyFill="1" applyProtection="1">
      <protection locked="0"/>
    </xf>
    <xf numFmtId="0" fontId="24" fillId="3" borderId="0" xfId="8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7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/>
    </xf>
    <xf numFmtId="2" fontId="1" fillId="0" borderId="1" xfId="7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top" wrapText="1"/>
    </xf>
    <xf numFmtId="0" fontId="21" fillId="0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horizontal="left" vertical="center" wrapText="1"/>
    </xf>
    <xf numFmtId="4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25" applyFont="1" applyFill="1" applyBorder="1" applyAlignment="1" applyProtection="1">
      <alignment horizontal="left" vertical="center" wrapText="1"/>
    </xf>
    <xf numFmtId="2" fontId="1" fillId="0" borderId="1" xfId="25" applyNumberFormat="1" applyFont="1" applyFill="1" applyBorder="1" applyAlignment="1" applyProtection="1">
      <alignment horizontal="center" vertical="center"/>
    </xf>
    <xf numFmtId="2" fontId="17" fillId="0" borderId="1" xfId="25" applyNumberFormat="1" applyFont="1" applyFill="1" applyBorder="1" applyAlignment="1" applyProtection="1">
      <alignment horizontal="center" vertical="center"/>
    </xf>
    <xf numFmtId="166" fontId="1" fillId="0" borderId="1" xfId="25" applyNumberFormat="1" applyFont="1" applyFill="1" applyBorder="1" applyAlignment="1" applyProtection="1">
      <alignment horizontal="center" vertical="center"/>
    </xf>
    <xf numFmtId="164" fontId="1" fillId="0" borderId="1" xfId="25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168" fontId="19" fillId="0" borderId="1" xfId="0" applyNumberFormat="1" applyFont="1" applyFill="1" applyBorder="1" applyAlignment="1" applyProtection="1">
      <alignment horizontal="center" vertical="center" wrapText="1"/>
    </xf>
    <xf numFmtId="169" fontId="1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1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</xf>
  </cellXfs>
  <cellStyles count="26">
    <cellStyle name="Comma 2" xfId="24"/>
    <cellStyle name="Normal" xfId="0" builtinId="0"/>
    <cellStyle name="Normal 10" xfId="3"/>
    <cellStyle name="Normal 14 3" xfId="16"/>
    <cellStyle name="Normal 15" xfId="17"/>
    <cellStyle name="Normal 17" xfId="6"/>
    <cellStyle name="Normal 2" xfId="7"/>
    <cellStyle name="Normal 2 2" xfId="4"/>
    <cellStyle name="Normal 2 3" xfId="23"/>
    <cellStyle name="Normal 2 3 2" xfId="22"/>
    <cellStyle name="Normal 29" xfId="2"/>
    <cellStyle name="Normal 3" xfId="18"/>
    <cellStyle name="Normal 3 3" xfId="10"/>
    <cellStyle name="Normal 4" xfId="13"/>
    <cellStyle name="Normal 4 2" xfId="19"/>
    <cellStyle name="Normal 40 3" xfId="12"/>
    <cellStyle name="Normal 5" xfId="14"/>
    <cellStyle name="Normal 6" xfId="15"/>
    <cellStyle name="Normal 7" xfId="8"/>
    <cellStyle name="Normal_gare wyalsadfenigagarini 2_SMSH2008-IIkv ." xfId="25"/>
    <cellStyle name="Normal_gare wyalsadfenigagarini_VENTILACIA" xfId="1"/>
    <cellStyle name="Percent 2" xfId="11"/>
    <cellStyle name="Style 1" xfId="20"/>
    <cellStyle name="Обычный 10" xfId="5"/>
    <cellStyle name="Обычный 5 2 2" xfId="9"/>
    <cellStyle name="Обычный_SAN2008-I" xfId="2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M6" sqref="M6"/>
    </sheetView>
  </sheetViews>
  <sheetFormatPr defaultRowHeight="15"/>
  <cols>
    <col min="1" max="1" width="3.28515625" style="2" bestFit="1" customWidth="1"/>
    <col min="2" max="2" width="44.5703125" style="2" customWidth="1"/>
    <col min="3" max="3" width="7.140625" style="2" customWidth="1"/>
    <col min="4" max="4" width="8.5703125" style="2" customWidth="1"/>
    <col min="5" max="5" width="12.28515625" style="2" customWidth="1"/>
    <col min="6" max="6" width="10.7109375" style="2" customWidth="1"/>
    <col min="7" max="10" width="9.7109375" style="2" customWidth="1"/>
    <col min="11" max="11" width="11.42578125" style="2" bestFit="1" customWidth="1"/>
    <col min="12" max="16384" width="9.140625" style="2"/>
  </cols>
  <sheetData>
    <row r="1" spans="1:11" ht="15.75" customHeight="1">
      <c r="J1" s="12" t="s">
        <v>8</v>
      </c>
    </row>
    <row r="2" spans="1:11" ht="35.25" customHeight="1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13"/>
    </row>
    <row r="3" spans="1:11" s="14" customFormat="1" ht="52.5" customHeight="1">
      <c r="A3" s="25" t="s">
        <v>2</v>
      </c>
      <c r="B3" s="27" t="s">
        <v>31</v>
      </c>
      <c r="C3" s="25" t="s">
        <v>32</v>
      </c>
      <c r="D3" s="25" t="s">
        <v>33</v>
      </c>
      <c r="E3" s="25" t="s">
        <v>34</v>
      </c>
      <c r="F3" s="25"/>
      <c r="G3" s="25" t="s">
        <v>35</v>
      </c>
      <c r="H3" s="25"/>
      <c r="I3" s="25" t="s">
        <v>37</v>
      </c>
      <c r="J3" s="28"/>
      <c r="K3" s="25" t="s">
        <v>1</v>
      </c>
    </row>
    <row r="4" spans="1:11" s="14" customFormat="1" ht="31.5">
      <c r="A4" s="25"/>
      <c r="B4" s="27"/>
      <c r="C4" s="25"/>
      <c r="D4" s="25"/>
      <c r="E4" s="23" t="s">
        <v>36</v>
      </c>
      <c r="F4" s="23" t="s">
        <v>1</v>
      </c>
      <c r="G4" s="23" t="s">
        <v>36</v>
      </c>
      <c r="H4" s="23" t="s">
        <v>1</v>
      </c>
      <c r="I4" s="23" t="s">
        <v>36</v>
      </c>
      <c r="J4" s="23" t="s">
        <v>1</v>
      </c>
      <c r="K4" s="25"/>
    </row>
    <row r="5" spans="1:11" ht="31.5">
      <c r="A5" s="24">
        <v>1</v>
      </c>
      <c r="B5" s="29" t="s">
        <v>38</v>
      </c>
      <c r="C5" s="24" t="s">
        <v>12</v>
      </c>
      <c r="D5" s="30">
        <v>65.349999999999994</v>
      </c>
      <c r="E5" s="15"/>
      <c r="F5" s="16">
        <f t="shared" ref="F5:F53" si="0">D5*E5</f>
        <v>0</v>
      </c>
      <c r="G5" s="15"/>
      <c r="H5" s="16">
        <f t="shared" ref="H5:H53" si="1">D5*G5</f>
        <v>0</v>
      </c>
      <c r="I5" s="15"/>
      <c r="J5" s="16">
        <f t="shared" ref="J5:J53" si="2">D5*I5</f>
        <v>0</v>
      </c>
      <c r="K5" s="1">
        <f t="shared" ref="K5:K53" si="3">F5+H5+J5</f>
        <v>0</v>
      </c>
    </row>
    <row r="6" spans="1:11" ht="31.5">
      <c r="A6" s="31">
        <v>2</v>
      </c>
      <c r="B6" s="29" t="s">
        <v>39</v>
      </c>
      <c r="C6" s="24" t="s">
        <v>11</v>
      </c>
      <c r="D6" s="30">
        <v>7.98</v>
      </c>
      <c r="E6" s="15"/>
      <c r="F6" s="16">
        <f t="shared" si="0"/>
        <v>0</v>
      </c>
      <c r="G6" s="15"/>
      <c r="H6" s="16">
        <f t="shared" si="1"/>
        <v>0</v>
      </c>
      <c r="I6" s="15"/>
      <c r="J6" s="16">
        <f t="shared" si="2"/>
        <v>0</v>
      </c>
      <c r="K6" s="1">
        <f t="shared" si="3"/>
        <v>0</v>
      </c>
    </row>
    <row r="7" spans="1:11" ht="47.25">
      <c r="A7" s="31">
        <v>3</v>
      </c>
      <c r="B7" s="32" t="s">
        <v>40</v>
      </c>
      <c r="C7" s="33" t="s">
        <v>10</v>
      </c>
      <c r="D7" s="34">
        <v>94.7</v>
      </c>
      <c r="E7" s="15"/>
      <c r="F7" s="16">
        <f t="shared" si="0"/>
        <v>0</v>
      </c>
      <c r="G7" s="15"/>
      <c r="H7" s="16">
        <f t="shared" si="1"/>
        <v>0</v>
      </c>
      <c r="I7" s="15"/>
      <c r="J7" s="16">
        <f t="shared" si="2"/>
        <v>0</v>
      </c>
      <c r="K7" s="1">
        <f t="shared" si="3"/>
        <v>0</v>
      </c>
    </row>
    <row r="8" spans="1:11" ht="31.5">
      <c r="A8" s="31">
        <v>4</v>
      </c>
      <c r="B8" s="35" t="s">
        <v>41</v>
      </c>
      <c r="C8" s="33" t="s">
        <v>12</v>
      </c>
      <c r="D8" s="34">
        <v>129.63999999999999</v>
      </c>
      <c r="E8" s="15"/>
      <c r="F8" s="16">
        <f t="shared" si="0"/>
        <v>0</v>
      </c>
      <c r="G8" s="15"/>
      <c r="H8" s="16">
        <f t="shared" si="1"/>
        <v>0</v>
      </c>
      <c r="I8" s="15"/>
      <c r="J8" s="16">
        <f t="shared" si="2"/>
        <v>0</v>
      </c>
      <c r="K8" s="1">
        <f t="shared" si="3"/>
        <v>0</v>
      </c>
    </row>
    <row r="9" spans="1:11" ht="31.5">
      <c r="A9" s="31">
        <v>5</v>
      </c>
      <c r="B9" s="36" t="s">
        <v>42</v>
      </c>
      <c r="C9" s="33" t="s">
        <v>10</v>
      </c>
      <c r="D9" s="33">
        <v>93.37</v>
      </c>
      <c r="E9" s="15"/>
      <c r="F9" s="16">
        <f t="shared" si="0"/>
        <v>0</v>
      </c>
      <c r="G9" s="15"/>
      <c r="H9" s="16">
        <f t="shared" si="1"/>
        <v>0</v>
      </c>
      <c r="I9" s="15"/>
      <c r="J9" s="16">
        <f t="shared" si="2"/>
        <v>0</v>
      </c>
      <c r="K9" s="1">
        <f t="shared" si="3"/>
        <v>0</v>
      </c>
    </row>
    <row r="10" spans="1:11" ht="31.5">
      <c r="A10" s="31">
        <v>7</v>
      </c>
      <c r="B10" s="29" t="s">
        <v>43</v>
      </c>
      <c r="C10" s="24" t="s">
        <v>11</v>
      </c>
      <c r="D10" s="30">
        <v>8</v>
      </c>
      <c r="E10" s="15"/>
      <c r="F10" s="16">
        <f t="shared" si="0"/>
        <v>0</v>
      </c>
      <c r="G10" s="15"/>
      <c r="H10" s="16">
        <f t="shared" si="1"/>
        <v>0</v>
      </c>
      <c r="I10" s="15"/>
      <c r="J10" s="16">
        <f t="shared" si="2"/>
        <v>0</v>
      </c>
      <c r="K10" s="1">
        <f t="shared" si="3"/>
        <v>0</v>
      </c>
    </row>
    <row r="11" spans="1:11" ht="18">
      <c r="A11" s="31">
        <v>8</v>
      </c>
      <c r="B11" s="35" t="s">
        <v>26</v>
      </c>
      <c r="C11" s="24" t="s">
        <v>11</v>
      </c>
      <c r="D11" s="30">
        <v>9.5</v>
      </c>
      <c r="E11" s="15"/>
      <c r="F11" s="16">
        <f t="shared" si="0"/>
        <v>0</v>
      </c>
      <c r="G11" s="15"/>
      <c r="H11" s="16">
        <f t="shared" si="1"/>
        <v>0</v>
      </c>
      <c r="I11" s="15"/>
      <c r="J11" s="16">
        <f t="shared" si="2"/>
        <v>0</v>
      </c>
      <c r="K11" s="1">
        <f t="shared" si="3"/>
        <v>0</v>
      </c>
    </row>
    <row r="12" spans="1:11" ht="31.5">
      <c r="A12" s="37">
        <v>9</v>
      </c>
      <c r="B12" s="38" t="s">
        <v>44</v>
      </c>
      <c r="C12" s="39" t="s">
        <v>75</v>
      </c>
      <c r="D12" s="40">
        <v>198</v>
      </c>
      <c r="E12" s="15"/>
      <c r="F12" s="16">
        <f t="shared" si="0"/>
        <v>0</v>
      </c>
      <c r="G12" s="15"/>
      <c r="H12" s="16">
        <f t="shared" si="1"/>
        <v>0</v>
      </c>
      <c r="I12" s="15"/>
      <c r="J12" s="16">
        <f t="shared" si="2"/>
        <v>0</v>
      </c>
      <c r="K12" s="1">
        <f t="shared" si="3"/>
        <v>0</v>
      </c>
    </row>
    <row r="13" spans="1:11" ht="31.5">
      <c r="A13" s="37">
        <v>10</v>
      </c>
      <c r="B13" s="38" t="s">
        <v>45</v>
      </c>
      <c r="C13" s="39" t="s">
        <v>75</v>
      </c>
      <c r="D13" s="40">
        <v>23</v>
      </c>
      <c r="E13" s="15"/>
      <c r="F13" s="16">
        <f t="shared" si="0"/>
        <v>0</v>
      </c>
      <c r="G13" s="15"/>
      <c r="H13" s="16">
        <f t="shared" si="1"/>
        <v>0</v>
      </c>
      <c r="I13" s="15"/>
      <c r="J13" s="16">
        <f t="shared" si="2"/>
        <v>0</v>
      </c>
      <c r="K13" s="1">
        <f t="shared" si="3"/>
        <v>0</v>
      </c>
    </row>
    <row r="14" spans="1:11" ht="18">
      <c r="A14" s="41" t="s">
        <v>46</v>
      </c>
      <c r="B14" s="35" t="s">
        <v>47</v>
      </c>
      <c r="C14" s="24" t="s">
        <v>11</v>
      </c>
      <c r="D14" s="42">
        <v>23</v>
      </c>
      <c r="E14" s="15"/>
      <c r="F14" s="16">
        <f t="shared" si="0"/>
        <v>0</v>
      </c>
      <c r="G14" s="15"/>
      <c r="H14" s="16">
        <f t="shared" si="1"/>
        <v>0</v>
      </c>
      <c r="I14" s="15"/>
      <c r="J14" s="16">
        <f t="shared" si="2"/>
        <v>0</v>
      </c>
      <c r="K14" s="1">
        <f t="shared" si="3"/>
        <v>0</v>
      </c>
    </row>
    <row r="15" spans="1:11" ht="47.25">
      <c r="A15" s="37">
        <v>12</v>
      </c>
      <c r="B15" s="43" t="s">
        <v>48</v>
      </c>
      <c r="C15" s="39" t="s">
        <v>75</v>
      </c>
      <c r="D15" s="40">
        <v>218</v>
      </c>
      <c r="E15" s="15"/>
      <c r="F15" s="16">
        <f t="shared" si="0"/>
        <v>0</v>
      </c>
      <c r="G15" s="15"/>
      <c r="H15" s="16">
        <f t="shared" si="1"/>
        <v>0</v>
      </c>
      <c r="I15" s="15"/>
      <c r="J15" s="16">
        <f t="shared" si="2"/>
        <v>0</v>
      </c>
      <c r="K15" s="1">
        <f t="shared" si="3"/>
        <v>0</v>
      </c>
    </row>
    <row r="16" spans="1:11" ht="31.5">
      <c r="A16" s="37">
        <v>13</v>
      </c>
      <c r="B16" s="44" t="s">
        <v>23</v>
      </c>
      <c r="C16" s="39" t="s">
        <v>9</v>
      </c>
      <c r="D16" s="45">
        <v>392.40000000000003</v>
      </c>
      <c r="E16" s="15"/>
      <c r="F16" s="16">
        <f t="shared" si="0"/>
        <v>0</v>
      </c>
      <c r="G16" s="15"/>
      <c r="H16" s="16">
        <f t="shared" si="1"/>
        <v>0</v>
      </c>
      <c r="I16" s="15"/>
      <c r="J16" s="16">
        <f t="shared" si="2"/>
        <v>0</v>
      </c>
      <c r="K16" s="1">
        <f t="shared" si="3"/>
        <v>0</v>
      </c>
    </row>
    <row r="17" spans="1:11" ht="63">
      <c r="A17" s="31">
        <v>14</v>
      </c>
      <c r="B17" s="46" t="s">
        <v>49</v>
      </c>
      <c r="C17" s="47" t="s">
        <v>11</v>
      </c>
      <c r="D17" s="48">
        <v>14.23</v>
      </c>
      <c r="E17" s="15"/>
      <c r="F17" s="16">
        <f t="shared" si="0"/>
        <v>0</v>
      </c>
      <c r="G17" s="15"/>
      <c r="H17" s="16">
        <f t="shared" si="1"/>
        <v>0</v>
      </c>
      <c r="I17" s="15"/>
      <c r="J17" s="16">
        <f t="shared" si="2"/>
        <v>0</v>
      </c>
      <c r="K17" s="1">
        <f t="shared" si="3"/>
        <v>0</v>
      </c>
    </row>
    <row r="18" spans="1:11" ht="18">
      <c r="A18" s="31"/>
      <c r="B18" s="46" t="s">
        <v>50</v>
      </c>
      <c r="C18" s="47" t="s">
        <v>11</v>
      </c>
      <c r="D18" s="49">
        <v>17.9298</v>
      </c>
      <c r="E18" s="15"/>
      <c r="F18" s="16">
        <f t="shared" si="0"/>
        <v>0</v>
      </c>
      <c r="G18" s="15"/>
      <c r="H18" s="16">
        <f t="shared" si="1"/>
        <v>0</v>
      </c>
      <c r="I18" s="15"/>
      <c r="J18" s="16">
        <f t="shared" si="2"/>
        <v>0</v>
      </c>
      <c r="K18" s="1">
        <f t="shared" si="3"/>
        <v>0</v>
      </c>
    </row>
    <row r="19" spans="1:11" ht="15.75">
      <c r="A19" s="31"/>
      <c r="B19" s="46" t="s">
        <v>51</v>
      </c>
      <c r="C19" s="47" t="s">
        <v>9</v>
      </c>
      <c r="D19" s="50">
        <v>5.4870000000000001</v>
      </c>
      <c r="E19" s="15"/>
      <c r="F19" s="16">
        <f t="shared" si="0"/>
        <v>0</v>
      </c>
      <c r="G19" s="15"/>
      <c r="H19" s="16">
        <f t="shared" si="1"/>
        <v>0</v>
      </c>
      <c r="I19" s="15"/>
      <c r="J19" s="16">
        <f t="shared" si="2"/>
        <v>0</v>
      </c>
      <c r="K19" s="1">
        <f t="shared" si="3"/>
        <v>0</v>
      </c>
    </row>
    <row r="20" spans="1:11" ht="15.75">
      <c r="A20" s="31"/>
      <c r="B20" s="46" t="s">
        <v>52</v>
      </c>
      <c r="C20" s="47" t="s">
        <v>9</v>
      </c>
      <c r="D20" s="50">
        <v>0.28499999999999998</v>
      </c>
      <c r="E20" s="15"/>
      <c r="F20" s="16">
        <f t="shared" si="0"/>
        <v>0</v>
      </c>
      <c r="G20" s="15"/>
      <c r="H20" s="16">
        <f t="shared" si="1"/>
        <v>0</v>
      </c>
      <c r="I20" s="15"/>
      <c r="J20" s="16">
        <f t="shared" si="2"/>
        <v>0</v>
      </c>
      <c r="K20" s="1">
        <f t="shared" si="3"/>
        <v>0</v>
      </c>
    </row>
    <row r="21" spans="1:11" ht="18">
      <c r="A21" s="31"/>
      <c r="B21" s="46" t="s">
        <v>13</v>
      </c>
      <c r="C21" s="47" t="s">
        <v>11</v>
      </c>
      <c r="D21" s="47">
        <v>35.56</v>
      </c>
      <c r="E21" s="15"/>
      <c r="F21" s="16">
        <f t="shared" si="0"/>
        <v>0</v>
      </c>
      <c r="G21" s="15"/>
      <c r="H21" s="16">
        <f t="shared" si="1"/>
        <v>0</v>
      </c>
      <c r="I21" s="15"/>
      <c r="J21" s="16">
        <f t="shared" si="2"/>
        <v>0</v>
      </c>
      <c r="K21" s="1">
        <f t="shared" si="3"/>
        <v>0</v>
      </c>
    </row>
    <row r="22" spans="1:11" ht="15.75">
      <c r="A22" s="31"/>
      <c r="B22" s="46" t="s">
        <v>53</v>
      </c>
      <c r="C22" s="47" t="s">
        <v>9</v>
      </c>
      <c r="D22" s="49">
        <v>1.9922000000000002</v>
      </c>
      <c r="E22" s="15"/>
      <c r="F22" s="16">
        <f t="shared" si="0"/>
        <v>0</v>
      </c>
      <c r="G22" s="15"/>
      <c r="H22" s="16">
        <f t="shared" si="1"/>
        <v>0</v>
      </c>
      <c r="I22" s="15"/>
      <c r="J22" s="16">
        <f t="shared" si="2"/>
        <v>0</v>
      </c>
      <c r="K22" s="1">
        <f t="shared" si="3"/>
        <v>0</v>
      </c>
    </row>
    <row r="23" spans="1:11" ht="31.5">
      <c r="A23" s="31">
        <v>15</v>
      </c>
      <c r="B23" s="29" t="s">
        <v>19</v>
      </c>
      <c r="C23" s="24" t="s">
        <v>11</v>
      </c>
      <c r="D23" s="30">
        <v>51.36</v>
      </c>
      <c r="E23" s="15"/>
      <c r="F23" s="16">
        <f t="shared" si="0"/>
        <v>0</v>
      </c>
      <c r="G23" s="15"/>
      <c r="H23" s="16">
        <f t="shared" si="1"/>
        <v>0</v>
      </c>
      <c r="I23" s="15"/>
      <c r="J23" s="16">
        <f t="shared" si="2"/>
        <v>0</v>
      </c>
      <c r="K23" s="1">
        <f t="shared" si="3"/>
        <v>0</v>
      </c>
    </row>
    <row r="24" spans="1:11" ht="15.75">
      <c r="A24" s="31"/>
      <c r="B24" s="35" t="s">
        <v>20</v>
      </c>
      <c r="C24" s="24" t="s">
        <v>9</v>
      </c>
      <c r="D24" s="51">
        <v>3.1760000000000002</v>
      </c>
      <c r="E24" s="15"/>
      <c r="F24" s="16">
        <f t="shared" si="0"/>
        <v>0</v>
      </c>
      <c r="G24" s="15"/>
      <c r="H24" s="16">
        <f t="shared" si="1"/>
        <v>0</v>
      </c>
      <c r="I24" s="15"/>
      <c r="J24" s="16">
        <f t="shared" si="2"/>
        <v>0</v>
      </c>
      <c r="K24" s="1">
        <f t="shared" si="3"/>
        <v>0</v>
      </c>
    </row>
    <row r="25" spans="1:11" ht="15.75">
      <c r="A25" s="31"/>
      <c r="B25" s="35" t="s">
        <v>21</v>
      </c>
      <c r="C25" s="24" t="s">
        <v>9</v>
      </c>
      <c r="D25" s="51">
        <v>0.53700000000000003</v>
      </c>
      <c r="E25" s="15"/>
      <c r="F25" s="16">
        <f t="shared" si="0"/>
        <v>0</v>
      </c>
      <c r="G25" s="15"/>
      <c r="H25" s="16">
        <f t="shared" si="1"/>
        <v>0</v>
      </c>
      <c r="I25" s="15"/>
      <c r="J25" s="16">
        <f t="shared" si="2"/>
        <v>0</v>
      </c>
      <c r="K25" s="1">
        <f t="shared" si="3"/>
        <v>0</v>
      </c>
    </row>
    <row r="26" spans="1:11" ht="18">
      <c r="A26" s="31"/>
      <c r="B26" s="35" t="s">
        <v>76</v>
      </c>
      <c r="C26" s="24" t="s">
        <v>11</v>
      </c>
      <c r="D26" s="52">
        <v>52.130399999999995</v>
      </c>
      <c r="E26" s="15"/>
      <c r="F26" s="16">
        <f t="shared" si="0"/>
        <v>0</v>
      </c>
      <c r="G26" s="15"/>
      <c r="H26" s="16">
        <f t="shared" si="1"/>
        <v>0</v>
      </c>
      <c r="I26" s="15"/>
      <c r="J26" s="16">
        <f t="shared" si="2"/>
        <v>0</v>
      </c>
      <c r="K26" s="1">
        <f t="shared" si="3"/>
        <v>0</v>
      </c>
    </row>
    <row r="27" spans="1:11" ht="31.5">
      <c r="A27" s="31">
        <v>16</v>
      </c>
      <c r="B27" s="29" t="s">
        <v>77</v>
      </c>
      <c r="C27" s="24" t="s">
        <v>12</v>
      </c>
      <c r="D27" s="30">
        <v>6.4</v>
      </c>
      <c r="E27" s="15"/>
      <c r="F27" s="16">
        <f t="shared" si="0"/>
        <v>0</v>
      </c>
      <c r="G27" s="15"/>
      <c r="H27" s="16">
        <f t="shared" si="1"/>
        <v>0</v>
      </c>
      <c r="I27" s="15"/>
      <c r="J27" s="16">
        <f t="shared" si="2"/>
        <v>0</v>
      </c>
      <c r="K27" s="1">
        <f t="shared" si="3"/>
        <v>0</v>
      </c>
    </row>
    <row r="28" spans="1:11" ht="31.5">
      <c r="A28" s="31"/>
      <c r="B28" s="35" t="s">
        <v>78</v>
      </c>
      <c r="C28" s="24" t="s">
        <v>12</v>
      </c>
      <c r="D28" s="53">
        <v>6.4</v>
      </c>
      <c r="E28" s="15"/>
      <c r="F28" s="16">
        <f t="shared" si="0"/>
        <v>0</v>
      </c>
      <c r="G28" s="15"/>
      <c r="H28" s="16">
        <f t="shared" si="1"/>
        <v>0</v>
      </c>
      <c r="I28" s="15"/>
      <c r="J28" s="16">
        <f t="shared" si="2"/>
        <v>0</v>
      </c>
      <c r="K28" s="1">
        <f t="shared" si="3"/>
        <v>0</v>
      </c>
    </row>
    <row r="29" spans="1:11" ht="47.25">
      <c r="A29" s="31">
        <v>17</v>
      </c>
      <c r="B29" s="29" t="s">
        <v>27</v>
      </c>
      <c r="C29" s="24" t="s">
        <v>12</v>
      </c>
      <c r="D29" s="30">
        <v>113</v>
      </c>
      <c r="E29" s="15"/>
      <c r="F29" s="16">
        <f t="shared" si="0"/>
        <v>0</v>
      </c>
      <c r="G29" s="15"/>
      <c r="H29" s="16">
        <f t="shared" si="1"/>
        <v>0</v>
      </c>
      <c r="I29" s="15"/>
      <c r="J29" s="16">
        <f t="shared" si="2"/>
        <v>0</v>
      </c>
      <c r="K29" s="1">
        <f t="shared" si="3"/>
        <v>0</v>
      </c>
    </row>
    <row r="30" spans="1:11" ht="15.75">
      <c r="A30" s="31">
        <v>18</v>
      </c>
      <c r="B30" s="29" t="s">
        <v>14</v>
      </c>
      <c r="C30" s="24" t="s">
        <v>10</v>
      </c>
      <c r="D30" s="42">
        <v>42.3</v>
      </c>
      <c r="E30" s="15"/>
      <c r="F30" s="16">
        <f t="shared" si="0"/>
        <v>0</v>
      </c>
      <c r="G30" s="15"/>
      <c r="H30" s="16">
        <f t="shared" si="1"/>
        <v>0</v>
      </c>
      <c r="I30" s="15"/>
      <c r="J30" s="16">
        <f t="shared" si="2"/>
        <v>0</v>
      </c>
      <c r="K30" s="1">
        <f t="shared" si="3"/>
        <v>0</v>
      </c>
    </row>
    <row r="31" spans="1:11" ht="15.75">
      <c r="A31" s="31"/>
      <c r="B31" s="29" t="s">
        <v>15</v>
      </c>
      <c r="C31" s="24" t="s">
        <v>10</v>
      </c>
      <c r="D31" s="54">
        <v>42.722999999999999</v>
      </c>
      <c r="E31" s="15"/>
      <c r="F31" s="16">
        <f t="shared" si="0"/>
        <v>0</v>
      </c>
      <c r="G31" s="15"/>
      <c r="H31" s="16">
        <f t="shared" si="1"/>
        <v>0</v>
      </c>
      <c r="I31" s="15"/>
      <c r="J31" s="16">
        <f t="shared" si="2"/>
        <v>0</v>
      </c>
      <c r="K31" s="1">
        <f t="shared" si="3"/>
        <v>0</v>
      </c>
    </row>
    <row r="32" spans="1:11" ht="31.5">
      <c r="A32" s="31">
        <v>19</v>
      </c>
      <c r="B32" s="29" t="s">
        <v>54</v>
      </c>
      <c r="C32" s="24" t="s">
        <v>10</v>
      </c>
      <c r="D32" s="42">
        <v>1.24</v>
      </c>
      <c r="E32" s="15"/>
      <c r="F32" s="16">
        <f t="shared" si="0"/>
        <v>0</v>
      </c>
      <c r="G32" s="15"/>
      <c r="H32" s="16">
        <f t="shared" si="1"/>
        <v>0</v>
      </c>
      <c r="I32" s="15"/>
      <c r="J32" s="16">
        <f t="shared" si="2"/>
        <v>0</v>
      </c>
      <c r="K32" s="1">
        <f t="shared" si="3"/>
        <v>0</v>
      </c>
    </row>
    <row r="33" spans="1:11" ht="15.75">
      <c r="A33" s="31"/>
      <c r="B33" s="29" t="s">
        <v>55</v>
      </c>
      <c r="C33" s="24" t="s">
        <v>10</v>
      </c>
      <c r="D33" s="55">
        <v>1.2524</v>
      </c>
      <c r="E33" s="15"/>
      <c r="F33" s="16">
        <f t="shared" si="0"/>
        <v>0</v>
      </c>
      <c r="G33" s="15"/>
      <c r="H33" s="16">
        <f t="shared" si="1"/>
        <v>0</v>
      </c>
      <c r="I33" s="15"/>
      <c r="J33" s="16">
        <f t="shared" si="2"/>
        <v>0</v>
      </c>
      <c r="K33" s="1">
        <f t="shared" si="3"/>
        <v>0</v>
      </c>
    </row>
    <row r="34" spans="1:11" ht="15.75">
      <c r="A34" s="31">
        <v>20</v>
      </c>
      <c r="B34" s="29" t="s">
        <v>56</v>
      </c>
      <c r="C34" s="24" t="s">
        <v>10</v>
      </c>
      <c r="D34" s="42">
        <v>93.37</v>
      </c>
      <c r="E34" s="15"/>
      <c r="F34" s="16">
        <f t="shared" si="0"/>
        <v>0</v>
      </c>
      <c r="G34" s="15"/>
      <c r="H34" s="16">
        <f t="shared" si="1"/>
        <v>0</v>
      </c>
      <c r="I34" s="15"/>
      <c r="J34" s="16">
        <f t="shared" si="2"/>
        <v>0</v>
      </c>
      <c r="K34" s="1">
        <f t="shared" si="3"/>
        <v>0</v>
      </c>
    </row>
    <row r="35" spans="1:11" ht="31.5">
      <c r="A35" s="31">
        <v>21</v>
      </c>
      <c r="B35" s="35" t="s">
        <v>57</v>
      </c>
      <c r="C35" s="24" t="s">
        <v>18</v>
      </c>
      <c r="D35" s="42">
        <v>74.8</v>
      </c>
      <c r="E35" s="15"/>
      <c r="F35" s="16">
        <f t="shared" si="0"/>
        <v>0</v>
      </c>
      <c r="G35" s="15"/>
      <c r="H35" s="16">
        <f t="shared" si="1"/>
        <v>0</v>
      </c>
      <c r="I35" s="15"/>
      <c r="J35" s="16">
        <f t="shared" si="2"/>
        <v>0</v>
      </c>
      <c r="K35" s="1">
        <f t="shared" si="3"/>
        <v>0</v>
      </c>
    </row>
    <row r="36" spans="1:11" ht="18">
      <c r="A36" s="41" t="s">
        <v>58</v>
      </c>
      <c r="B36" s="35" t="s">
        <v>59</v>
      </c>
      <c r="C36" s="24" t="s">
        <v>11</v>
      </c>
      <c r="D36" s="42">
        <v>91.256</v>
      </c>
      <c r="E36" s="15"/>
      <c r="F36" s="16">
        <f t="shared" si="0"/>
        <v>0</v>
      </c>
      <c r="G36" s="15"/>
      <c r="H36" s="16">
        <f t="shared" si="1"/>
        <v>0</v>
      </c>
      <c r="I36" s="15"/>
      <c r="J36" s="16">
        <f t="shared" si="2"/>
        <v>0</v>
      </c>
      <c r="K36" s="1">
        <f t="shared" si="3"/>
        <v>0</v>
      </c>
    </row>
    <row r="37" spans="1:11" ht="31.5">
      <c r="A37" s="31">
        <v>23</v>
      </c>
      <c r="B37" s="29" t="s">
        <v>60</v>
      </c>
      <c r="C37" s="24" t="s">
        <v>11</v>
      </c>
      <c r="D37" s="42">
        <v>11.3</v>
      </c>
      <c r="E37" s="15"/>
      <c r="F37" s="16">
        <f t="shared" si="0"/>
        <v>0</v>
      </c>
      <c r="G37" s="15"/>
      <c r="H37" s="16">
        <f t="shared" si="1"/>
        <v>0</v>
      </c>
      <c r="I37" s="15"/>
      <c r="J37" s="16">
        <f t="shared" si="2"/>
        <v>0</v>
      </c>
      <c r="K37" s="1">
        <f t="shared" si="3"/>
        <v>0</v>
      </c>
    </row>
    <row r="38" spans="1:11" ht="18">
      <c r="A38" s="41" t="s">
        <v>61</v>
      </c>
      <c r="B38" s="35" t="s">
        <v>17</v>
      </c>
      <c r="C38" s="24" t="s">
        <v>11</v>
      </c>
      <c r="D38" s="42">
        <v>12.994999999999999</v>
      </c>
      <c r="E38" s="15"/>
      <c r="F38" s="16">
        <f t="shared" si="0"/>
        <v>0</v>
      </c>
      <c r="G38" s="15"/>
      <c r="H38" s="16">
        <f t="shared" si="1"/>
        <v>0</v>
      </c>
      <c r="I38" s="15"/>
      <c r="J38" s="16">
        <f t="shared" si="2"/>
        <v>0</v>
      </c>
      <c r="K38" s="1">
        <f t="shared" si="3"/>
        <v>0</v>
      </c>
    </row>
    <row r="39" spans="1:11" ht="15.75">
      <c r="A39" s="56">
        <v>25</v>
      </c>
      <c r="B39" s="57" t="s">
        <v>62</v>
      </c>
      <c r="C39" s="56" t="s">
        <v>28</v>
      </c>
      <c r="D39" s="54">
        <v>26.14</v>
      </c>
      <c r="E39" s="15"/>
      <c r="F39" s="16">
        <f t="shared" si="0"/>
        <v>0</v>
      </c>
      <c r="G39" s="15"/>
      <c r="H39" s="16">
        <f t="shared" si="1"/>
        <v>0</v>
      </c>
      <c r="I39" s="15"/>
      <c r="J39" s="16">
        <f t="shared" si="2"/>
        <v>0</v>
      </c>
      <c r="K39" s="1">
        <f t="shared" si="3"/>
        <v>0</v>
      </c>
    </row>
    <row r="40" spans="1:11" ht="15.75">
      <c r="A40" s="56"/>
      <c r="B40" s="57" t="s">
        <v>79</v>
      </c>
      <c r="C40" s="56" t="s">
        <v>28</v>
      </c>
      <c r="D40" s="58">
        <v>26.5321</v>
      </c>
      <c r="E40" s="15"/>
      <c r="F40" s="16">
        <f t="shared" si="0"/>
        <v>0</v>
      </c>
      <c r="G40" s="15"/>
      <c r="H40" s="16">
        <f t="shared" si="1"/>
        <v>0</v>
      </c>
      <c r="I40" s="15"/>
      <c r="J40" s="16">
        <f t="shared" si="2"/>
        <v>0</v>
      </c>
      <c r="K40" s="1">
        <f t="shared" si="3"/>
        <v>0</v>
      </c>
    </row>
    <row r="41" spans="1:11" ht="15.75">
      <c r="A41" s="56"/>
      <c r="B41" s="57" t="s">
        <v>63</v>
      </c>
      <c r="C41" s="56" t="s">
        <v>64</v>
      </c>
      <c r="D41" s="54">
        <v>0.17599999999999999</v>
      </c>
      <c r="E41" s="15"/>
      <c r="F41" s="16">
        <f t="shared" si="0"/>
        <v>0</v>
      </c>
      <c r="G41" s="15"/>
      <c r="H41" s="16">
        <f t="shared" si="1"/>
        <v>0</v>
      </c>
      <c r="I41" s="15"/>
      <c r="J41" s="16">
        <f t="shared" si="2"/>
        <v>0</v>
      </c>
      <c r="K41" s="1">
        <f t="shared" si="3"/>
        <v>0</v>
      </c>
    </row>
    <row r="42" spans="1:11" ht="15.75">
      <c r="A42" s="56"/>
      <c r="B42" s="57" t="s">
        <v>65</v>
      </c>
      <c r="C42" s="56" t="s">
        <v>64</v>
      </c>
      <c r="D42" s="54">
        <v>2.7989999999999999</v>
      </c>
      <c r="E42" s="15"/>
      <c r="F42" s="16">
        <f t="shared" si="0"/>
        <v>0</v>
      </c>
      <c r="G42" s="15"/>
      <c r="H42" s="16">
        <f t="shared" si="1"/>
        <v>0</v>
      </c>
      <c r="I42" s="15"/>
      <c r="J42" s="16">
        <f t="shared" si="2"/>
        <v>0</v>
      </c>
      <c r="K42" s="1">
        <f t="shared" si="3"/>
        <v>0</v>
      </c>
    </row>
    <row r="43" spans="1:11" ht="47.25">
      <c r="A43" s="31">
        <v>26</v>
      </c>
      <c r="B43" s="59" t="s">
        <v>66</v>
      </c>
      <c r="C43" s="31" t="s">
        <v>67</v>
      </c>
      <c r="D43" s="34">
        <v>45.709999999999994</v>
      </c>
      <c r="E43" s="15"/>
      <c r="F43" s="16">
        <f t="shared" si="0"/>
        <v>0</v>
      </c>
      <c r="G43" s="15"/>
      <c r="H43" s="16">
        <f t="shared" si="1"/>
        <v>0</v>
      </c>
      <c r="I43" s="15"/>
      <c r="J43" s="16">
        <f t="shared" si="2"/>
        <v>0</v>
      </c>
      <c r="K43" s="1">
        <f t="shared" si="3"/>
        <v>0</v>
      </c>
    </row>
    <row r="44" spans="1:11" ht="47.25">
      <c r="A44" s="31">
        <v>27</v>
      </c>
      <c r="B44" s="59" t="s">
        <v>80</v>
      </c>
      <c r="C44" s="31" t="s">
        <v>12</v>
      </c>
      <c r="D44" s="33">
        <v>65.3</v>
      </c>
      <c r="E44" s="15"/>
      <c r="F44" s="16">
        <f t="shared" si="0"/>
        <v>0</v>
      </c>
      <c r="G44" s="15"/>
      <c r="H44" s="16">
        <f t="shared" si="1"/>
        <v>0</v>
      </c>
      <c r="I44" s="15"/>
      <c r="J44" s="16">
        <f t="shared" si="2"/>
        <v>0</v>
      </c>
      <c r="K44" s="1">
        <f t="shared" si="3"/>
        <v>0</v>
      </c>
    </row>
    <row r="45" spans="1:11" ht="19.5" customHeight="1">
      <c r="A45" s="31"/>
      <c r="B45" s="59" t="s">
        <v>68</v>
      </c>
      <c r="C45" s="24" t="s">
        <v>9</v>
      </c>
      <c r="D45" s="60">
        <v>9.1093500000000009</v>
      </c>
      <c r="E45" s="15"/>
      <c r="F45" s="16">
        <f t="shared" si="0"/>
        <v>0</v>
      </c>
      <c r="G45" s="15"/>
      <c r="H45" s="16">
        <f t="shared" si="1"/>
        <v>0</v>
      </c>
      <c r="I45" s="15"/>
      <c r="J45" s="16">
        <f t="shared" si="2"/>
        <v>0</v>
      </c>
      <c r="K45" s="1">
        <f t="shared" si="3"/>
        <v>0</v>
      </c>
    </row>
    <row r="46" spans="1:11" ht="47.25">
      <c r="A46" s="31">
        <v>28</v>
      </c>
      <c r="B46" s="59" t="s">
        <v>69</v>
      </c>
      <c r="C46" s="31" t="s">
        <v>67</v>
      </c>
      <c r="D46" s="61">
        <v>22.854999999999997</v>
      </c>
      <c r="E46" s="15"/>
      <c r="F46" s="16">
        <f t="shared" si="0"/>
        <v>0</v>
      </c>
      <c r="G46" s="15"/>
      <c r="H46" s="16">
        <f t="shared" si="1"/>
        <v>0</v>
      </c>
      <c r="I46" s="15"/>
      <c r="J46" s="16">
        <f t="shared" si="2"/>
        <v>0</v>
      </c>
      <c r="K46" s="1">
        <f t="shared" si="3"/>
        <v>0</v>
      </c>
    </row>
    <row r="47" spans="1:11" ht="47.25">
      <c r="A47" s="31">
        <v>29</v>
      </c>
      <c r="B47" s="59" t="s">
        <v>70</v>
      </c>
      <c r="C47" s="31" t="s">
        <v>12</v>
      </c>
      <c r="D47" s="33">
        <v>65.3</v>
      </c>
      <c r="E47" s="15"/>
      <c r="F47" s="16">
        <f t="shared" si="0"/>
        <v>0</v>
      </c>
      <c r="G47" s="15"/>
      <c r="H47" s="16">
        <f t="shared" si="1"/>
        <v>0</v>
      </c>
      <c r="I47" s="15"/>
      <c r="J47" s="16">
        <f t="shared" si="2"/>
        <v>0</v>
      </c>
      <c r="K47" s="1">
        <f t="shared" si="3"/>
        <v>0</v>
      </c>
    </row>
    <row r="48" spans="1:11" ht="15.75">
      <c r="A48" s="31"/>
      <c r="B48" s="59" t="s">
        <v>71</v>
      </c>
      <c r="C48" s="24" t="s">
        <v>9</v>
      </c>
      <c r="D48" s="60">
        <v>6.36022</v>
      </c>
      <c r="E48" s="15"/>
      <c r="F48" s="16">
        <f t="shared" si="0"/>
        <v>0</v>
      </c>
      <c r="G48" s="15"/>
      <c r="H48" s="16">
        <f t="shared" si="1"/>
        <v>0</v>
      </c>
      <c r="I48" s="15"/>
      <c r="J48" s="16">
        <f t="shared" si="2"/>
        <v>0</v>
      </c>
      <c r="K48" s="1">
        <f t="shared" si="3"/>
        <v>0</v>
      </c>
    </row>
    <row r="49" spans="1:11" ht="18">
      <c r="A49" s="24">
        <v>30</v>
      </c>
      <c r="B49" s="29" t="s">
        <v>72</v>
      </c>
      <c r="C49" s="24" t="s">
        <v>12</v>
      </c>
      <c r="D49" s="62">
        <v>84.03</v>
      </c>
      <c r="E49" s="15"/>
      <c r="F49" s="16">
        <f t="shared" si="0"/>
        <v>0</v>
      </c>
      <c r="G49" s="15"/>
      <c r="H49" s="16">
        <f t="shared" si="1"/>
        <v>0</v>
      </c>
      <c r="I49" s="15"/>
      <c r="J49" s="16">
        <f t="shared" si="2"/>
        <v>0</v>
      </c>
      <c r="K49" s="1">
        <f t="shared" si="3"/>
        <v>0</v>
      </c>
    </row>
    <row r="50" spans="1:11" ht="15.75">
      <c r="A50" s="24"/>
      <c r="B50" s="29" t="s">
        <v>73</v>
      </c>
      <c r="C50" s="24" t="s">
        <v>9</v>
      </c>
      <c r="D50" s="61">
        <v>1.105</v>
      </c>
      <c r="E50" s="15"/>
      <c r="F50" s="16">
        <f t="shared" si="0"/>
        <v>0</v>
      </c>
      <c r="G50" s="15"/>
      <c r="H50" s="16">
        <f t="shared" si="1"/>
        <v>0</v>
      </c>
      <c r="I50" s="15"/>
      <c r="J50" s="16">
        <f t="shared" si="2"/>
        <v>0</v>
      </c>
      <c r="K50" s="1">
        <f t="shared" si="3"/>
        <v>0</v>
      </c>
    </row>
    <row r="51" spans="1:11" ht="15.75">
      <c r="A51" s="24"/>
      <c r="B51" s="29" t="s">
        <v>16</v>
      </c>
      <c r="C51" s="24" t="s">
        <v>9</v>
      </c>
      <c r="D51" s="61">
        <v>1.091</v>
      </c>
      <c r="E51" s="15"/>
      <c r="F51" s="16">
        <f t="shared" si="0"/>
        <v>0</v>
      </c>
      <c r="G51" s="15"/>
      <c r="H51" s="16">
        <f t="shared" si="1"/>
        <v>0</v>
      </c>
      <c r="I51" s="15"/>
      <c r="J51" s="16">
        <f t="shared" si="2"/>
        <v>0</v>
      </c>
      <c r="K51" s="1">
        <f t="shared" si="3"/>
        <v>0</v>
      </c>
    </row>
    <row r="52" spans="1:11" ht="15.75">
      <c r="A52" s="31"/>
      <c r="B52" s="35" t="s">
        <v>20</v>
      </c>
      <c r="C52" s="24" t="s">
        <v>9</v>
      </c>
      <c r="D52" s="51">
        <v>0.17100000000000001</v>
      </c>
      <c r="E52" s="15"/>
      <c r="F52" s="16">
        <f t="shared" si="0"/>
        <v>0</v>
      </c>
      <c r="G52" s="15"/>
      <c r="H52" s="16">
        <f t="shared" si="1"/>
        <v>0</v>
      </c>
      <c r="I52" s="15"/>
      <c r="J52" s="16">
        <f t="shared" si="2"/>
        <v>0</v>
      </c>
      <c r="K52" s="1">
        <f t="shared" si="3"/>
        <v>0</v>
      </c>
    </row>
    <row r="53" spans="1:11" ht="47.25">
      <c r="A53" s="24">
        <v>31</v>
      </c>
      <c r="B53" s="29" t="s">
        <v>74</v>
      </c>
      <c r="C53" s="24" t="s">
        <v>22</v>
      </c>
      <c r="D53" s="42">
        <v>82.46</v>
      </c>
      <c r="E53" s="15"/>
      <c r="F53" s="16">
        <f t="shared" si="0"/>
        <v>0</v>
      </c>
      <c r="G53" s="15"/>
      <c r="H53" s="16">
        <f t="shared" si="1"/>
        <v>0</v>
      </c>
      <c r="I53" s="15"/>
      <c r="J53" s="16">
        <f t="shared" si="2"/>
        <v>0</v>
      </c>
      <c r="K53" s="1">
        <f t="shared" si="3"/>
        <v>0</v>
      </c>
    </row>
    <row r="54" spans="1:11" ht="15.75">
      <c r="A54" s="10"/>
      <c r="B54" s="3" t="s">
        <v>3</v>
      </c>
      <c r="C54" s="8"/>
      <c r="D54" s="9"/>
      <c r="E54" s="1"/>
      <c r="F54" s="4"/>
      <c r="G54" s="1"/>
      <c r="H54" s="4"/>
      <c r="I54" s="1"/>
      <c r="J54" s="4"/>
      <c r="K54" s="4">
        <f>SUM(K5:K53)</f>
        <v>0</v>
      </c>
    </row>
    <row r="55" spans="1:11" ht="15.75">
      <c r="A55" s="11"/>
      <c r="B55" s="5" t="s">
        <v>4</v>
      </c>
      <c r="C55" s="17"/>
      <c r="D55" s="9"/>
      <c r="E55" s="1"/>
      <c r="F55" s="1"/>
      <c r="G55" s="1"/>
      <c r="H55" s="1"/>
      <c r="I55" s="1"/>
      <c r="J55" s="1"/>
      <c r="K55" s="1">
        <f>K54*C55</f>
        <v>0</v>
      </c>
    </row>
    <row r="56" spans="1:11" ht="15.75">
      <c r="A56" s="8"/>
      <c r="B56" s="3" t="s">
        <v>3</v>
      </c>
      <c r="C56" s="18"/>
      <c r="D56" s="9"/>
      <c r="E56" s="1"/>
      <c r="F56" s="4"/>
      <c r="G56" s="1"/>
      <c r="H56" s="1"/>
      <c r="I56" s="4"/>
      <c r="J56" s="4"/>
      <c r="K56" s="1">
        <f>K54+K55</f>
        <v>0</v>
      </c>
    </row>
    <row r="57" spans="1:11" ht="15.75">
      <c r="A57" s="8"/>
      <c r="B57" s="5" t="s">
        <v>81</v>
      </c>
      <c r="C57" s="17"/>
      <c r="D57" s="9"/>
      <c r="E57" s="1"/>
      <c r="F57" s="1"/>
      <c r="G57" s="1"/>
      <c r="H57" s="1"/>
      <c r="I57" s="1"/>
      <c r="J57" s="1"/>
      <c r="K57" s="1">
        <f>K56*C57</f>
        <v>0</v>
      </c>
    </row>
    <row r="58" spans="1:11" ht="15.75">
      <c r="A58" s="8"/>
      <c r="B58" s="3" t="s">
        <v>1</v>
      </c>
      <c r="C58" s="19"/>
      <c r="D58" s="9"/>
      <c r="E58" s="1"/>
      <c r="F58" s="1"/>
      <c r="G58" s="1"/>
      <c r="H58" s="1"/>
      <c r="I58" s="1"/>
      <c r="J58" s="1"/>
      <c r="K58" s="1">
        <f>SUM(K56:K57)</f>
        <v>0</v>
      </c>
    </row>
    <row r="59" spans="1:11" ht="15.75">
      <c r="A59" s="23"/>
      <c r="B59" s="6" t="s">
        <v>5</v>
      </c>
      <c r="C59" s="20">
        <v>0.03</v>
      </c>
      <c r="D59" s="9"/>
      <c r="E59" s="1"/>
      <c r="F59" s="1"/>
      <c r="G59" s="1"/>
      <c r="H59" s="1"/>
      <c r="I59" s="1"/>
      <c r="J59" s="1"/>
      <c r="K59" s="1">
        <f>K58*C59</f>
        <v>0</v>
      </c>
    </row>
    <row r="60" spans="1:11" ht="15.75">
      <c r="A60" s="23"/>
      <c r="B60" s="3" t="s">
        <v>1</v>
      </c>
      <c r="C60" s="19"/>
      <c r="D60" s="9"/>
      <c r="E60" s="1"/>
      <c r="F60" s="1"/>
      <c r="G60" s="1"/>
      <c r="H60" s="1"/>
      <c r="I60" s="1"/>
      <c r="J60" s="1"/>
      <c r="K60" s="1">
        <f>SUM(K58:K59)</f>
        <v>0</v>
      </c>
    </row>
    <row r="61" spans="1:11" ht="15.75">
      <c r="A61" s="23"/>
      <c r="B61" s="5" t="s">
        <v>6</v>
      </c>
      <c r="C61" s="17"/>
      <c r="D61" s="9"/>
      <c r="E61" s="1"/>
      <c r="F61" s="1"/>
      <c r="G61" s="1"/>
      <c r="H61" s="1"/>
      <c r="I61" s="1"/>
      <c r="J61" s="1"/>
      <c r="K61" s="1">
        <f>K60*C61</f>
        <v>0</v>
      </c>
    </row>
    <row r="62" spans="1:11" ht="15.75">
      <c r="A62" s="23" t="s">
        <v>7</v>
      </c>
      <c r="B62" s="3" t="s">
        <v>0</v>
      </c>
      <c r="C62" s="19"/>
      <c r="D62" s="9"/>
      <c r="E62" s="1"/>
      <c r="F62" s="1"/>
      <c r="G62" s="1"/>
      <c r="H62" s="1"/>
      <c r="I62" s="1"/>
      <c r="J62" s="1"/>
      <c r="K62" s="4">
        <f>SUM(K60:K61)</f>
        <v>0</v>
      </c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7"/>
      <c r="B66" s="21" t="s">
        <v>24</v>
      </c>
      <c r="C66" s="22"/>
      <c r="D66" s="22"/>
      <c r="E66" s="22"/>
      <c r="F66" s="22"/>
      <c r="G66" s="22"/>
      <c r="H66" s="7"/>
      <c r="I66" s="7"/>
      <c r="J66" s="7"/>
      <c r="K66" s="7"/>
    </row>
    <row r="67" spans="1:11">
      <c r="A67" s="7"/>
      <c r="B67" s="22" t="s">
        <v>25</v>
      </c>
      <c r="C67" s="22"/>
      <c r="D67" s="22"/>
      <c r="E67" s="22"/>
      <c r="F67" s="22"/>
      <c r="G67" s="22"/>
      <c r="H67" s="7"/>
      <c r="I67" s="7"/>
      <c r="J67" s="7"/>
      <c r="K67" s="7"/>
    </row>
    <row r="68" spans="1:11">
      <c r="A68" s="7"/>
      <c r="B68" s="22" t="s">
        <v>29</v>
      </c>
      <c r="C68" s="22"/>
      <c r="D68" s="22"/>
      <c r="E68" s="22"/>
      <c r="F68" s="22"/>
      <c r="G68" s="22"/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</sheetData>
  <sheetProtection algorithmName="SHA-512" hashValue="DcsPtQQty6NUguqj/i9C8vATs1Dvf6iLQYWU6QGd4X7PptvFxZ9ZEViuzrJaIkfCuxUWl3+VCunf7v4lkxPmaA==" saltValue="lJHXWBy713UKDMVJsATVVg==" spinCount="100000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conditionalFormatting sqref="B5:D19 B21:D53 B20:C20">
    <cfRule type="cellIs" dxfId="0" priority="1" stopIfTrue="1" operator="equal">
      <formula>0</formula>
    </cfRule>
  </conditionalFormatting>
  <printOptions horizontalCentered="1"/>
  <pageMargins left="0.19685039370078741" right="0" top="0.59055118110236227" bottom="0.59055118110236227" header="0" footer="0"/>
  <pageSetup scale="95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გ. რჩეულიშვილის ქუჩა</vt:lpstr>
      <vt:lpstr>Sheet2</vt:lpstr>
      <vt:lpstr>'გ. რჩეულიშვილის ქუჩა'!Print_Titles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Khatuna Shiukashvili</cp:lastModifiedBy>
  <cp:lastPrinted>2019-12-12T08:50:57Z</cp:lastPrinted>
  <dcterms:created xsi:type="dcterms:W3CDTF">2013-12-19T08:29:47Z</dcterms:created>
  <dcterms:modified xsi:type="dcterms:W3CDTF">2019-12-12T08:51:02Z</dcterms:modified>
</cp:coreProperties>
</file>