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12432" tabRatio="952"/>
  </bookViews>
  <sheets>
    <sheet name="ხარჯთაღრიცხვა" sheetId="52" r:id="rId1"/>
  </sheets>
  <definedNames>
    <definedName name="_xlnm.Print_Area" localSheetId="0">ხარჯთაღრიცხვა!$A$1:$M$117</definedName>
  </definedNames>
  <calcPr calcId="124519"/>
</workbook>
</file>

<file path=xl/calcChain.xml><?xml version="1.0" encoding="utf-8"?>
<calcChain xmlns="http://schemas.openxmlformats.org/spreadsheetml/2006/main">
  <c r="F81" i="52"/>
  <c r="L81" s="1"/>
  <c r="F80"/>
  <c r="J80" s="1"/>
  <c r="F79"/>
  <c r="L79" s="1"/>
  <c r="F78"/>
  <c r="J78" s="1"/>
  <c r="L77"/>
  <c r="J77"/>
  <c r="H77"/>
  <c r="F55"/>
  <c r="L55" s="1"/>
  <c r="F54"/>
  <c r="J54" s="1"/>
  <c r="F53"/>
  <c r="L53" s="1"/>
  <c r="F52"/>
  <c r="J52" s="1"/>
  <c r="L51"/>
  <c r="J51"/>
  <c r="H51"/>
  <c r="F100"/>
  <c r="L100" s="1"/>
  <c r="F99"/>
  <c r="J99" s="1"/>
  <c r="F98"/>
  <c r="L98" s="1"/>
  <c r="F97"/>
  <c r="J97" s="1"/>
  <c r="F87"/>
  <c r="L87" s="1"/>
  <c r="F86"/>
  <c r="J86" s="1"/>
  <c r="F85"/>
  <c r="L85" s="1"/>
  <c r="F84"/>
  <c r="J84" s="1"/>
  <c r="F95"/>
  <c r="J95" s="1"/>
  <c r="F94"/>
  <c r="J94" s="1"/>
  <c r="F93"/>
  <c r="J93" s="1"/>
  <c r="F92"/>
  <c r="J92" s="1"/>
  <c r="L91"/>
  <c r="J91"/>
  <c r="H91"/>
  <c r="F90"/>
  <c r="J90" s="1"/>
  <c r="F89"/>
  <c r="J89" s="1"/>
  <c r="L88"/>
  <c r="J88"/>
  <c r="H88"/>
  <c r="F76"/>
  <c r="L76" s="1"/>
  <c r="F75"/>
  <c r="J75" s="1"/>
  <c r="F74"/>
  <c r="L74" s="1"/>
  <c r="F73"/>
  <c r="J73" s="1"/>
  <c r="F71"/>
  <c r="L71" s="1"/>
  <c r="F70"/>
  <c r="J70" s="1"/>
  <c r="F69"/>
  <c r="L69" s="1"/>
  <c r="F68"/>
  <c r="J68" s="1"/>
  <c r="F66"/>
  <c r="L66" s="1"/>
  <c r="F65"/>
  <c r="J65" s="1"/>
  <c r="L67"/>
  <c r="J67"/>
  <c r="H67"/>
  <c r="F63"/>
  <c r="L63" s="1"/>
  <c r="F62"/>
  <c r="J62" s="1"/>
  <c r="F60"/>
  <c r="J60" s="1"/>
  <c r="F59"/>
  <c r="L59" s="1"/>
  <c r="F58"/>
  <c r="J58" s="1"/>
  <c r="F50"/>
  <c r="L50" s="1"/>
  <c r="F49"/>
  <c r="J49" s="1"/>
  <c r="F48"/>
  <c r="L48" s="1"/>
  <c r="F47"/>
  <c r="J47" s="1"/>
  <c r="F45"/>
  <c r="L45" s="1"/>
  <c r="F44"/>
  <c r="J44" s="1"/>
  <c r="F42"/>
  <c r="L42" s="1"/>
  <c r="F41"/>
  <c r="J41" s="1"/>
  <c r="F40"/>
  <c r="L40" s="1"/>
  <c r="F39"/>
  <c r="J39" s="1"/>
  <c r="F37"/>
  <c r="L37" s="1"/>
  <c r="F36"/>
  <c r="J36" s="1"/>
  <c r="F34"/>
  <c r="L34" s="1"/>
  <c r="F33"/>
  <c r="J33" s="1"/>
  <c r="F32"/>
  <c r="L32" s="1"/>
  <c r="F31"/>
  <c r="J31" s="1"/>
  <c r="F29"/>
  <c r="J29" s="1"/>
  <c r="F28"/>
  <c r="J28" s="1"/>
  <c r="F27"/>
  <c r="J27" s="1"/>
  <c r="F26"/>
  <c r="J26" s="1"/>
  <c r="F24"/>
  <c r="L24" s="1"/>
  <c r="F23"/>
  <c r="J23" s="1"/>
  <c r="F22"/>
  <c r="L22" s="1"/>
  <c r="F21"/>
  <c r="J21" s="1"/>
  <c r="F19"/>
  <c r="L19" s="1"/>
  <c r="F17"/>
  <c r="L17" s="1"/>
  <c r="F16"/>
  <c r="J16" s="1"/>
  <c r="F14"/>
  <c r="L14" s="1"/>
  <c r="F13"/>
  <c r="J13" s="1"/>
  <c r="F11"/>
  <c r="L11" s="1"/>
  <c r="F9"/>
  <c r="L9" s="1"/>
  <c r="F8"/>
  <c r="J8" s="1"/>
  <c r="F18"/>
  <c r="L18" s="1"/>
  <c r="F10"/>
  <c r="J10" s="1"/>
  <c r="L12"/>
  <c r="J12"/>
  <c r="H12"/>
  <c r="L101"/>
  <c r="J101"/>
  <c r="H101"/>
  <c r="L96"/>
  <c r="J96"/>
  <c r="H96"/>
  <c r="L83"/>
  <c r="J83"/>
  <c r="H83"/>
  <c r="L82"/>
  <c r="J82"/>
  <c r="H82"/>
  <c r="L72"/>
  <c r="J72"/>
  <c r="H72"/>
  <c r="L64"/>
  <c r="J64"/>
  <c r="H64"/>
  <c r="L61"/>
  <c r="J61"/>
  <c r="H61"/>
  <c r="L57"/>
  <c r="J57"/>
  <c r="H57"/>
  <c r="L56"/>
  <c r="J56"/>
  <c r="H56"/>
  <c r="L46"/>
  <c r="J46"/>
  <c r="H46"/>
  <c r="L43"/>
  <c r="J43"/>
  <c r="H43"/>
  <c r="L38"/>
  <c r="J38"/>
  <c r="H38"/>
  <c r="L35"/>
  <c r="J35"/>
  <c r="H35"/>
  <c r="L30"/>
  <c r="J30"/>
  <c r="H30"/>
  <c r="L25"/>
  <c r="J25"/>
  <c r="H25"/>
  <c r="L20"/>
  <c r="J20"/>
  <c r="H20"/>
  <c r="L15"/>
  <c r="J15"/>
  <c r="H15"/>
  <c r="L7"/>
  <c r="J7"/>
  <c r="H7"/>
  <c r="H10" l="1"/>
  <c r="J18"/>
  <c r="M91"/>
  <c r="H18"/>
  <c r="H86"/>
  <c r="H52"/>
  <c r="H78"/>
  <c r="H80"/>
  <c r="M77"/>
  <c r="L78"/>
  <c r="L80"/>
  <c r="J79"/>
  <c r="J81"/>
  <c r="H79"/>
  <c r="H81"/>
  <c r="H54"/>
  <c r="M51"/>
  <c r="L52"/>
  <c r="L54"/>
  <c r="M54" s="1"/>
  <c r="J53"/>
  <c r="J55"/>
  <c r="H53"/>
  <c r="H55"/>
  <c r="H99"/>
  <c r="H97"/>
  <c r="L97"/>
  <c r="L99"/>
  <c r="J98"/>
  <c r="J100"/>
  <c r="H98"/>
  <c r="H100"/>
  <c r="L10"/>
  <c r="M67"/>
  <c r="L86"/>
  <c r="H84"/>
  <c r="L84"/>
  <c r="J85"/>
  <c r="J87"/>
  <c r="H85"/>
  <c r="H87"/>
  <c r="H68"/>
  <c r="H75"/>
  <c r="L68"/>
  <c r="L75"/>
  <c r="M88"/>
  <c r="L93"/>
  <c r="M93" s="1"/>
  <c r="L95"/>
  <c r="H93"/>
  <c r="H95"/>
  <c r="H90"/>
  <c r="L90"/>
  <c r="H89"/>
  <c r="L89"/>
  <c r="H92"/>
  <c r="L92"/>
  <c r="H94"/>
  <c r="L94"/>
  <c r="H73"/>
  <c r="L73"/>
  <c r="J74"/>
  <c r="J76"/>
  <c r="H74"/>
  <c r="M74" s="1"/>
  <c r="H76"/>
  <c r="H70"/>
  <c r="L70"/>
  <c r="J69"/>
  <c r="J71"/>
  <c r="H69"/>
  <c r="H71"/>
  <c r="H62"/>
  <c r="H65"/>
  <c r="L65"/>
  <c r="J66"/>
  <c r="H66"/>
  <c r="L62"/>
  <c r="J63"/>
  <c r="H63"/>
  <c r="H47"/>
  <c r="H49"/>
  <c r="H58"/>
  <c r="L60"/>
  <c r="L47"/>
  <c r="L49"/>
  <c r="H60"/>
  <c r="L58"/>
  <c r="J59"/>
  <c r="H59"/>
  <c r="J48"/>
  <c r="J50"/>
  <c r="H48"/>
  <c r="M48" s="1"/>
  <c r="H50"/>
  <c r="H36"/>
  <c r="H44"/>
  <c r="L44"/>
  <c r="J45"/>
  <c r="H45"/>
  <c r="H40"/>
  <c r="H39"/>
  <c r="L39"/>
  <c r="J40"/>
  <c r="H41"/>
  <c r="L41"/>
  <c r="J42"/>
  <c r="H42"/>
  <c r="L36"/>
  <c r="J37"/>
  <c r="H37"/>
  <c r="H33"/>
  <c r="L33"/>
  <c r="H31"/>
  <c r="L31"/>
  <c r="J32"/>
  <c r="J34"/>
  <c r="H32"/>
  <c r="M32" s="1"/>
  <c r="H34"/>
  <c r="L27"/>
  <c r="L29"/>
  <c r="H27"/>
  <c r="M27" s="1"/>
  <c r="H29"/>
  <c r="H26"/>
  <c r="L26"/>
  <c r="H28"/>
  <c r="L28"/>
  <c r="M12"/>
  <c r="M7"/>
  <c r="H23"/>
  <c r="L23"/>
  <c r="H21"/>
  <c r="L21"/>
  <c r="J22"/>
  <c r="J24"/>
  <c r="H22"/>
  <c r="H24"/>
  <c r="H16"/>
  <c r="M101"/>
  <c r="L16"/>
  <c r="J19"/>
  <c r="H19"/>
  <c r="M82"/>
  <c r="J17"/>
  <c r="H17"/>
  <c r="H13"/>
  <c r="L13"/>
  <c r="J14"/>
  <c r="M56"/>
  <c r="H14"/>
  <c r="J11"/>
  <c r="H11"/>
  <c r="H8"/>
  <c r="L8"/>
  <c r="J9"/>
  <c r="H9"/>
  <c r="M10"/>
  <c r="M15"/>
  <c r="M20"/>
  <c r="M25"/>
  <c r="M30"/>
  <c r="M35"/>
  <c r="M43"/>
  <c r="M57"/>
  <c r="M61"/>
  <c r="M64"/>
  <c r="M72"/>
  <c r="M96"/>
  <c r="M38"/>
  <c r="M46"/>
  <c r="M83"/>
  <c r="M18" l="1"/>
  <c r="M29"/>
  <c r="M85"/>
  <c r="M100"/>
  <c r="M55"/>
  <c r="M81"/>
  <c r="M86"/>
  <c r="M95"/>
  <c r="M80"/>
  <c r="M71"/>
  <c r="M52"/>
  <c r="M22"/>
  <c r="H102"/>
  <c r="M62"/>
  <c r="M87"/>
  <c r="M24"/>
  <c r="M34"/>
  <c r="M50"/>
  <c r="M76"/>
  <c r="M14"/>
  <c r="M69"/>
  <c r="M98"/>
  <c r="M53"/>
  <c r="M79"/>
  <c r="M78"/>
  <c r="M65"/>
  <c r="M99"/>
  <c r="M97"/>
  <c r="M84"/>
  <c r="M68"/>
  <c r="M60"/>
  <c r="M73"/>
  <c r="M94"/>
  <c r="M92"/>
  <c r="M89"/>
  <c r="M90"/>
  <c r="M75"/>
  <c r="M70"/>
  <c r="M66"/>
  <c r="M58"/>
  <c r="M47"/>
  <c r="M59"/>
  <c r="M63"/>
  <c r="M49"/>
  <c r="M36"/>
  <c r="M33"/>
  <c r="M41"/>
  <c r="M44"/>
  <c r="M45"/>
  <c r="J102"/>
  <c r="M40"/>
  <c r="M42"/>
  <c r="M39"/>
  <c r="M23"/>
  <c r="M28"/>
  <c r="M31"/>
  <c r="M26"/>
  <c r="M37"/>
  <c r="M16"/>
  <c r="M21"/>
  <c r="M9"/>
  <c r="M8"/>
  <c r="M13"/>
  <c r="L102"/>
  <c r="M17"/>
  <c r="M19"/>
  <c r="M11"/>
  <c r="M102" l="1"/>
  <c r="M104" l="1"/>
  <c r="M105" s="1"/>
  <c r="M103"/>
  <c r="M106" l="1"/>
  <c r="M107" s="1"/>
  <c r="M108" s="1"/>
  <c r="M109" s="1"/>
  <c r="M110" l="1"/>
</calcChain>
</file>

<file path=xl/sharedStrings.xml><?xml version="1.0" encoding="utf-8"?>
<sst xmlns="http://schemas.openxmlformats.org/spreadsheetml/2006/main" count="239" uniqueCount="66">
  <si>
    <t>jami</t>
  </si>
  <si>
    <t>ganz.</t>
  </si>
  <si>
    <t>sul</t>
  </si>
  <si>
    <t>masala</t>
  </si>
  <si>
    <t>xelfasi</t>
  </si>
  <si>
    <t>მ2</t>
  </si>
  <si>
    <t>#</t>
  </si>
  <si>
    <t>safuZveli</t>
  </si>
  <si>
    <t>samuSaoebis dasaxeleba</t>
  </si>
  <si>
    <t>normatiuli resursi</t>
  </si>
  <si>
    <t>samSeneblo meqanizmebi da manqanebi</t>
  </si>
  <si>
    <t>erTeulze</t>
  </si>
  <si>
    <t>erT. fasi</t>
  </si>
  <si>
    <t xml:space="preserve">savaraudo xarjTaRricxva </t>
  </si>
  <si>
    <t>გაუთვალისწინებელი ხარჯები 4% არის უცვლელი</t>
  </si>
  <si>
    <t>ადმინისტრაციული korpusi</t>
  </si>
  <si>
    <t>ცხაურის ამომტვრევა</t>
  </si>
  <si>
    <t xml:space="preserve">ცხაურის ამომტვრევა </t>
  </si>
  <si>
    <t>პიველი სასწავლო კორპუსი</t>
  </si>
  <si>
    <t>მ</t>
  </si>
  <si>
    <t>წერტ</t>
  </si>
  <si>
    <t>ც</t>
  </si>
  <si>
    <t>თსსუ–ს ადმინისტრაციული და სასწავლო კორპუსების ტუალეტებში გამწოვი სისტემების მოწყობის სამუშაოები</t>
  </si>
  <si>
    <t>მეოთხე სასწავლო კორპუსის პირველი და მეორე სართულები</t>
  </si>
  <si>
    <t xml:space="preserve">შეკიდული ჭერის დემონტაჟი </t>
  </si>
  <si>
    <t>არსებული ჭერის დემონტაჟი მონტაჟი</t>
  </si>
  <si>
    <t>gauTvaliswinebuli xarjebi</t>
  </si>
  <si>
    <t>d.R.g.</t>
  </si>
  <si>
    <t>mTliani jami</t>
  </si>
  <si>
    <t>d=200mm  მილის მონტაჟი</t>
  </si>
  <si>
    <t xml:space="preserve"> ცხაურის ამომტვრევა</t>
  </si>
  <si>
    <t xml:space="preserve"> დ=200მმ   მილის მონტაჟი</t>
  </si>
  <si>
    <t>ახალი ამსტრონგის ხანძარმედეგი შეკიდული ჭერის მონტაჟი  კარკასის ელემენტებით</t>
  </si>
  <si>
    <t>c</t>
  </si>
  <si>
    <t xml:space="preserve">Sromis xarji </t>
  </si>
  <si>
    <t>kac/sT</t>
  </si>
  <si>
    <t xml:space="preserve">manqanebi  </t>
  </si>
  <si>
    <t>lari</t>
  </si>
  <si>
    <t>СНиП IV-2-82                   20-22-3</t>
  </si>
  <si>
    <t>sxva masala</t>
  </si>
  <si>
    <t>СНиП IV-2-82                   46-18-8</t>
  </si>
  <si>
    <t>СНиП IV-2-82                   16--8-6</t>
  </si>
  <si>
    <t xml:space="preserve"> დ=200მმ   მილი</t>
  </si>
  <si>
    <t>СНиП IV-2-82                   46-27-6</t>
  </si>
  <si>
    <t>СНиП IV-2-82                   34-61-20</t>
  </si>
  <si>
    <t>armstrongis Sekiduli Weris konstruqcia</t>
  </si>
  <si>
    <t>m2</t>
  </si>
  <si>
    <t>saxva masala</t>
  </si>
  <si>
    <t>მოხსნილი ჭერის  მონტაჟი 30% დამატებით</t>
  </si>
  <si>
    <t>armstrongis Sekiduli Weris konstruqcia 30%</t>
  </si>
  <si>
    <t>ცხაურების მონტაჟი</t>
  </si>
  <si>
    <t>СНиП IV-2-82                   20-7-1</t>
  </si>
  <si>
    <t>ცხაურა</t>
  </si>
  <si>
    <t>1 სართულze 500 m3 (სამსიჩქარიანი) გამწოვიs  მონტაჟი</t>
  </si>
  <si>
    <t>500 m3 (სამსიჩქარიანი) გამწოვი</t>
  </si>
  <si>
    <t>მე-4 სართულze 300 m3 (სამსიჩქარიანი) გამწოვიs მონტაჟი ცხაურის ამომტვრევა</t>
  </si>
  <si>
    <t xml:space="preserve">300 m3 (სამსიჩქარიანი)გამწოვი </t>
  </si>
  <si>
    <t>მე-5 სართულze  300 m3 (სამსიჩქარიანი) გამწოვიs მონტაჟი</t>
  </si>
  <si>
    <r>
      <t xml:space="preserve">მე-6 სართულზე 300 </t>
    </r>
    <r>
      <rPr>
        <b/>
        <sz val="11"/>
        <color theme="1"/>
        <rFont val="AcadNusx"/>
      </rPr>
      <t>m</t>
    </r>
    <r>
      <rPr>
        <b/>
        <sz val="11"/>
        <color theme="1"/>
        <rFont val="Sylfaen"/>
        <family val="1"/>
      </rPr>
      <t>3(სამსიჩქარიანი) გამწოვის  მონტაჟი</t>
    </r>
  </si>
  <si>
    <r>
      <t xml:space="preserve">მე-7 სართული 300 </t>
    </r>
    <r>
      <rPr>
        <b/>
        <sz val="11"/>
        <color theme="1"/>
        <rFont val="AcadNusx"/>
      </rPr>
      <t>m</t>
    </r>
    <r>
      <rPr>
        <b/>
        <sz val="11"/>
        <color theme="1"/>
        <rFont val="Calibri"/>
        <family val="2"/>
        <scheme val="minor"/>
      </rPr>
      <t xml:space="preserve">3(სამსიჩქარიანი) გამწოვის  მონტაჟით 
</t>
    </r>
  </si>
  <si>
    <t xml:space="preserve">1 სართულზე 500 m3 (სამსიჩქარიანი) გამწოვის მონტაჟით
</t>
  </si>
  <si>
    <t>500 m3(სამსიჩქარიანი) გამწოვი</t>
  </si>
  <si>
    <t xml:space="preserve">300 m3 (სამსიჩქარიანი) გამწოვი თავის მონტაჟით (არსებულ სისტემაზე დაერთებით) </t>
  </si>
  <si>
    <t xml:space="preserve">zednadebi xarjebi  </t>
  </si>
  <si>
    <t xml:space="preserve">gegmiuri mogeba  </t>
  </si>
  <si>
    <t>%</t>
  </si>
</sst>
</file>

<file path=xl/styles.xml><?xml version="1.0" encoding="utf-8"?>
<styleSheet xmlns="http://schemas.openxmlformats.org/spreadsheetml/2006/main">
  <numFmts count="10">
    <numFmt numFmtId="43" formatCode="_-* #,##0.00\ _L_a_r_i_-;\-* #,##0.00\ _L_a_r_i_-;_-* &quot;-&quot;??\ _L_a_r_i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_-;\-* #,##0.00_-;_-* &quot;-&quot;??_-;_-@_-"/>
    <numFmt numFmtId="167" formatCode="_-* #,##0.00\ _₾_-;\-* #,##0.00\ _₾_-;_-* &quot;-&quot;??\ _₾_-;_-@_-"/>
    <numFmt numFmtId="168" formatCode="_-* #,##0.00_р_._-;\-* #,##0.00_р_._-;_-* &quot;-&quot;??_р_._-;_-@_-"/>
    <numFmt numFmtId="169" formatCode="0.0"/>
    <numFmt numFmtId="170" formatCode="0.0000"/>
    <numFmt numFmtId="171" formatCode="_-* #,##0.000_-;\-* #,##0.000_-;_-* &quot;-&quot;??_-;_-@_-"/>
    <numFmt numFmtId="172" formatCode="_-* #,##0.0000_-;\-* #,##0.0000_-;_-* &quot;-&quot;??_-;_-@_-"/>
  </numFmts>
  <fonts count="65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cadNusx"/>
    </font>
    <font>
      <b/>
      <sz val="10"/>
      <name val="AcadNusx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indexed="9"/>
      <name val="Calibri"/>
      <family val="2"/>
    </font>
    <font>
      <sz val="10"/>
      <name val="Arial Cyr"/>
      <charset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charset val="134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8"/>
      <name val="AcadNusx"/>
    </font>
    <font>
      <b/>
      <sz val="11"/>
      <color theme="1"/>
      <name val="Calibri"/>
      <family val="2"/>
      <scheme val="minor"/>
    </font>
    <font>
      <b/>
      <sz val="11"/>
      <name val="AcadNusx"/>
    </font>
    <font>
      <b/>
      <sz val="11"/>
      <color theme="1"/>
      <name val="Sylfaen"/>
      <family val="1"/>
    </font>
    <font>
      <b/>
      <i/>
      <sz val="10"/>
      <name val="AcadNusx"/>
    </font>
    <font>
      <sz val="11"/>
      <name val="AcadNusx"/>
    </font>
    <font>
      <b/>
      <sz val="11"/>
      <color theme="1"/>
      <name val="AcadNusx"/>
    </font>
    <font>
      <b/>
      <sz val="11"/>
      <color theme="1"/>
      <name val="Calibri"/>
      <family val="2"/>
      <charset val="1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32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3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24" fillId="0" borderId="0"/>
    <xf numFmtId="0" fontId="2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0" fontId="25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4" fillId="0" borderId="0"/>
    <xf numFmtId="0" fontId="4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23" fillId="0" borderId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24" borderId="0" applyNumberFormat="0" applyBorder="0" applyAlignment="0" applyProtection="0"/>
    <xf numFmtId="0" fontId="1" fillId="0" borderId="0"/>
    <xf numFmtId="0" fontId="3" fillId="0" borderId="0"/>
    <xf numFmtId="168" fontId="1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2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23" borderId="0" applyNumberFormat="0" applyBorder="0" applyAlignment="0" applyProtection="0"/>
    <xf numFmtId="0" fontId="34" fillId="6" borderId="0" applyNumberFormat="0" applyBorder="0" applyAlignment="0" applyProtection="0"/>
    <xf numFmtId="0" fontId="34" fillId="19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165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5" fillId="0" borderId="0"/>
    <xf numFmtId="0" fontId="34" fillId="26" borderId="0" applyNumberFormat="0" applyBorder="0" applyAlignment="0" applyProtection="0"/>
    <xf numFmtId="0" fontId="34" fillId="19" borderId="0" applyNumberFormat="0" applyBorder="0" applyAlignment="0" applyProtection="0"/>
    <xf numFmtId="0" fontId="34" fillId="11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6" fillId="22" borderId="3" applyNumberFormat="0" applyAlignment="0" applyProtection="0"/>
    <xf numFmtId="0" fontId="37" fillId="25" borderId="10" applyNumberFormat="0" applyAlignment="0" applyProtection="0"/>
    <xf numFmtId="0" fontId="38" fillId="25" borderId="3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1" borderId="4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6" borderId="0" applyNumberFormat="0" applyBorder="0" applyAlignment="0" applyProtection="0"/>
    <xf numFmtId="168" fontId="2" fillId="0" borderId="0" applyFont="0" applyFill="0" applyBorder="0" applyAlignment="0" applyProtection="0"/>
    <xf numFmtId="0" fontId="4" fillId="0" borderId="0"/>
    <xf numFmtId="0" fontId="49" fillId="0" borderId="0"/>
    <xf numFmtId="168" fontId="12" fillId="0" borderId="0" applyFont="0" applyFill="0" applyBorder="0" applyAlignment="0" applyProtection="0"/>
    <xf numFmtId="0" fontId="5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52" fillId="28" borderId="17" applyNumberFormat="0" applyProtection="0">
      <alignment horizontal="left" vertical="center" indent="1"/>
    </xf>
    <xf numFmtId="0" fontId="53" fillId="0" borderId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7" borderId="3" applyNumberFormat="0" applyAlignment="0" applyProtection="0"/>
    <xf numFmtId="0" fontId="25" fillId="20" borderId="10" applyNumberFormat="0" applyAlignment="0" applyProtection="0"/>
    <xf numFmtId="0" fontId="8" fillId="20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9" fillId="21" borderId="4" applyNumberFormat="0" applyAlignment="0" applyProtection="0"/>
    <xf numFmtId="0" fontId="2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4" fillId="0" borderId="0">
      <alignment vertical="center"/>
    </xf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55" fillId="3" borderId="0" applyNumberFormat="0" applyBorder="0" applyAlignment="0" applyProtection="0"/>
    <xf numFmtId="0" fontId="24" fillId="0" borderId="0"/>
    <xf numFmtId="0" fontId="49" fillId="0" borderId="0"/>
    <xf numFmtId="43" fontId="4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4" fillId="0" borderId="0"/>
    <xf numFmtId="0" fontId="1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23" borderId="9" applyNumberFormat="0" applyFont="0" applyAlignment="0" applyProtection="0"/>
    <xf numFmtId="0" fontId="24" fillId="0" borderId="0"/>
    <xf numFmtId="0" fontId="1" fillId="0" borderId="0"/>
    <xf numFmtId="0" fontId="49" fillId="0" borderId="0"/>
    <xf numFmtId="165" fontId="49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56" fillId="24" borderId="0" applyNumberFormat="0" applyBorder="0" applyAlignment="0" applyProtection="0"/>
    <xf numFmtId="0" fontId="10" fillId="0" borderId="0"/>
    <xf numFmtId="0" fontId="2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24" fillId="0" borderId="0"/>
    <xf numFmtId="43" fontId="49" fillId="0" borderId="0" applyFont="0" applyFill="0" applyBorder="0" applyAlignment="0" applyProtection="0"/>
    <xf numFmtId="167" fontId="50" fillId="0" borderId="0" applyFont="0" applyFill="0" applyBorder="0" applyAlignment="0" applyProtection="0"/>
  </cellStyleXfs>
  <cellXfs count="89">
    <xf numFmtId="0" fontId="0" fillId="0" borderId="0" xfId="0"/>
    <xf numFmtId="0" fontId="31" fillId="0" borderId="2" xfId="1272" applyFont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127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1" fillId="29" borderId="18" xfId="0" applyFont="1" applyFill="1" applyBorder="1" applyAlignment="1">
      <alignment horizontal="left" vertical="center" wrapText="1"/>
    </xf>
    <xf numFmtId="0" fontId="60" fillId="0" borderId="2" xfId="0" applyFont="1" applyBorder="1" applyAlignment="1">
      <alignment horizontal="left" vertical="center" wrapText="1"/>
    </xf>
    <xf numFmtId="0" fontId="0" fillId="0" borderId="0" xfId="0" applyAlignment="1"/>
    <xf numFmtId="0" fontId="30" fillId="0" borderId="0" xfId="0" applyFont="1" applyFill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" fontId="31" fillId="0" borderId="2" xfId="8" applyNumberFormat="1" applyFont="1" applyFill="1" applyBorder="1" applyAlignment="1">
      <alignment horizontal="center" vertical="center"/>
    </xf>
    <xf numFmtId="0" fontId="31" fillId="0" borderId="2" xfId="1272" applyFont="1" applyFill="1" applyBorder="1" applyAlignment="1">
      <alignment horizontal="center" vertical="center"/>
    </xf>
    <xf numFmtId="0" fontId="30" fillId="0" borderId="2" xfId="1272" applyFont="1" applyBorder="1" applyAlignment="1">
      <alignment horizontal="center" vertical="center"/>
    </xf>
    <xf numFmtId="0" fontId="31" fillId="0" borderId="2" xfId="1272" applyFont="1" applyBorder="1" applyAlignment="1">
      <alignment horizontal="center" vertical="center"/>
    </xf>
    <xf numFmtId="0" fontId="31" fillId="0" borderId="2" xfId="1272" applyFont="1" applyFill="1" applyBorder="1" applyAlignment="1">
      <alignment horizontal="left" vertical="center"/>
    </xf>
    <xf numFmtId="4" fontId="30" fillId="0" borderId="2" xfId="1272" applyNumberFormat="1" applyFont="1" applyFill="1" applyBorder="1" applyAlignment="1">
      <alignment horizontal="center" vertical="center"/>
    </xf>
    <xf numFmtId="4" fontId="31" fillId="0" borderId="2" xfId="1272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4" fontId="30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1" fillId="0" borderId="2" xfId="1272" applyFont="1" applyBorder="1" applyAlignment="1">
      <alignment horizontal="center"/>
    </xf>
    <xf numFmtId="0" fontId="30" fillId="0" borderId="2" xfId="1272" applyNumberFormat="1" applyFont="1" applyBorder="1" applyAlignment="1">
      <alignment horizontal="center" vertical="center"/>
    </xf>
    <xf numFmtId="170" fontId="30" fillId="0" borderId="2" xfId="1272" applyNumberFormat="1" applyFont="1" applyBorder="1" applyAlignment="1">
      <alignment horizontal="center" vertical="center"/>
    </xf>
    <xf numFmtId="0" fontId="30" fillId="0" borderId="2" xfId="1272" applyFont="1" applyBorder="1" applyAlignment="1">
      <alignment horizontal="center"/>
    </xf>
    <xf numFmtId="9" fontId="31" fillId="0" borderId="2" xfId="1272" applyNumberFormat="1" applyFont="1" applyBorder="1" applyAlignment="1">
      <alignment horizontal="center" vertical="center"/>
    </xf>
    <xf numFmtId="0" fontId="31" fillId="0" borderId="2" xfId="1272" applyNumberFormat="1" applyFont="1" applyBorder="1" applyAlignment="1">
      <alignment horizontal="center" vertical="center"/>
    </xf>
    <xf numFmtId="0" fontId="30" fillId="0" borderId="2" xfId="1272" applyNumberFormat="1" applyFont="1" applyBorder="1" applyAlignment="1">
      <alignment vertical="center"/>
    </xf>
    <xf numFmtId="0" fontId="30" fillId="0" borderId="0" xfId="1272" applyFont="1" applyBorder="1" applyAlignment="1">
      <alignment horizontal="center"/>
    </xf>
    <xf numFmtId="0" fontId="30" fillId="0" borderId="0" xfId="1272" applyFont="1" applyBorder="1" applyAlignment="1">
      <alignment vertical="center"/>
    </xf>
    <xf numFmtId="2" fontId="30" fillId="0" borderId="0" xfId="1272" applyNumberFormat="1" applyFont="1" applyFill="1" applyBorder="1" applyAlignment="1">
      <alignment horizontal="center" vertical="center"/>
    </xf>
    <xf numFmtId="2" fontId="31" fillId="0" borderId="0" xfId="1272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31" fillId="0" borderId="1" xfId="1272" applyFont="1" applyFill="1" applyBorder="1" applyAlignment="1">
      <alignment vertical="center" wrapText="1"/>
    </xf>
    <xf numFmtId="0" fontId="60" fillId="0" borderId="1" xfId="0" applyFont="1" applyBorder="1" applyAlignment="1">
      <alignment vertical="center" wrapText="1"/>
    </xf>
    <xf numFmtId="0" fontId="58" fillId="0" borderId="2" xfId="0" applyFont="1" applyBorder="1" applyAlignment="1">
      <alignment horizontal="left" vertical="center" wrapText="1"/>
    </xf>
    <xf numFmtId="0" fontId="58" fillId="0" borderId="2" xfId="0" applyFont="1" applyBorder="1" applyAlignment="1">
      <alignment horizontal="left" vertical="center"/>
    </xf>
    <xf numFmtId="0" fontId="58" fillId="0" borderId="2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top"/>
    </xf>
    <xf numFmtId="4" fontId="31" fillId="0" borderId="2" xfId="0" applyNumberFormat="1" applyFont="1" applyFill="1" applyBorder="1" applyAlignment="1">
      <alignment horizontal="center" vertical="center"/>
    </xf>
    <xf numFmtId="0" fontId="60" fillId="30" borderId="2" xfId="0" applyFont="1" applyFill="1" applyBorder="1" applyAlignment="1">
      <alignment horizontal="center" vertical="center"/>
    </xf>
    <xf numFmtId="0" fontId="60" fillId="30" borderId="2" xfId="0" applyFont="1" applyFill="1" applyBorder="1" applyAlignment="1">
      <alignment horizontal="center" vertical="center" wrapText="1"/>
    </xf>
    <xf numFmtId="9" fontId="31" fillId="0" borderId="2" xfId="0" applyNumberFormat="1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 wrapText="1"/>
    </xf>
    <xf numFmtId="4" fontId="31" fillId="0" borderId="2" xfId="1272" applyNumberFormat="1" applyFont="1" applyFill="1" applyBorder="1" applyAlignment="1">
      <alignment horizontal="center" vertical="center" wrapText="1"/>
    </xf>
    <xf numFmtId="4" fontId="30" fillId="0" borderId="2" xfId="0" applyNumberFormat="1" applyFont="1" applyFill="1" applyBorder="1" applyAlignment="1">
      <alignment horizontal="center"/>
    </xf>
    <xf numFmtId="4" fontId="30" fillId="29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4" fontId="58" fillId="0" borderId="2" xfId="0" applyNumberFormat="1" applyFont="1" applyBorder="1" applyAlignment="1">
      <alignment horizontal="center" vertical="center"/>
    </xf>
    <xf numFmtId="1" fontId="59" fillId="0" borderId="2" xfId="8" applyNumberFormat="1" applyFont="1" applyFill="1" applyBorder="1" applyAlignment="1">
      <alignment horizontal="center" vertical="center" wrapText="1"/>
    </xf>
    <xf numFmtId="2" fontId="30" fillId="0" borderId="2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4" fontId="62" fillId="0" borderId="2" xfId="8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/>
    </xf>
    <xf numFmtId="4" fontId="31" fillId="29" borderId="2" xfId="0" applyNumberFormat="1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left" vertical="center" wrapText="1"/>
    </xf>
    <xf numFmtId="0" fontId="31" fillId="30" borderId="2" xfId="1272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1" fillId="0" borderId="0" xfId="1272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63" fillId="0" borderId="0" xfId="0" applyFont="1" applyFill="1"/>
    <xf numFmtId="0" fontId="63" fillId="0" borderId="0" xfId="0" applyFont="1"/>
    <xf numFmtId="4" fontId="30" fillId="0" borderId="2" xfId="1272" applyNumberFormat="1" applyFont="1" applyFill="1" applyBorder="1" applyAlignment="1">
      <alignment horizontal="center" vertical="center" wrapText="1"/>
    </xf>
    <xf numFmtId="0" fontId="31" fillId="0" borderId="0" xfId="1272" applyFont="1" applyBorder="1" applyAlignment="1">
      <alignment horizontal="center" wrapText="1"/>
    </xf>
    <xf numFmtId="2" fontId="31" fillId="0" borderId="0" xfId="1272" applyNumberFormat="1" applyFont="1" applyFill="1" applyBorder="1" applyAlignment="1">
      <alignment horizontal="left" vertical="center"/>
    </xf>
    <xf numFmtId="0" fontId="63" fillId="0" borderId="0" xfId="0" applyFont="1" applyAlignment="1">
      <alignment horizontal="center"/>
    </xf>
    <xf numFmtId="0" fontId="63" fillId="0" borderId="0" xfId="0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6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0" fontId="59" fillId="0" borderId="19" xfId="1272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 wrapText="1"/>
    </xf>
    <xf numFmtId="0" fontId="30" fillId="0" borderId="19" xfId="1272" applyFont="1" applyBorder="1" applyAlignment="1">
      <alignment horizontal="center"/>
    </xf>
    <xf numFmtId="0" fontId="31" fillId="0" borderId="19" xfId="1272" applyFont="1" applyBorder="1" applyAlignment="1">
      <alignment horizontal="center"/>
    </xf>
    <xf numFmtId="0" fontId="30" fillId="0" borderId="19" xfId="1272" applyNumberFormat="1" applyFont="1" applyBorder="1" applyAlignment="1">
      <alignment vertical="center"/>
    </xf>
    <xf numFmtId="0" fontId="30" fillId="0" borderId="19" xfId="1272" applyNumberFormat="1" applyFont="1" applyBorder="1" applyAlignment="1">
      <alignment horizontal="center" vertical="center"/>
    </xf>
    <xf numFmtId="0" fontId="30" fillId="0" borderId="0" xfId="1272" applyFont="1" applyBorder="1" applyAlignment="1">
      <alignment horizontal="center" vertical="center"/>
    </xf>
    <xf numFmtId="4" fontId="30" fillId="0" borderId="0" xfId="1272" applyNumberFormat="1" applyFont="1" applyFill="1" applyBorder="1" applyAlignment="1">
      <alignment horizontal="center" vertical="center"/>
    </xf>
    <xf numFmtId="4" fontId="31" fillId="0" borderId="0" xfId="1272" applyNumberFormat="1" applyFont="1" applyFill="1" applyBorder="1" applyAlignment="1">
      <alignment horizontal="center" vertical="center"/>
    </xf>
  </cellXfs>
  <cellStyles count="1432">
    <cellStyle name="20% - Accent1 2" xfId="15"/>
    <cellStyle name="20% - Accent1 2 2" xfId="16"/>
    <cellStyle name="20% - Accent1 2 2 2" xfId="17"/>
    <cellStyle name="20% - Accent1 2 3" xfId="18"/>
    <cellStyle name="20% - Accent1 2 3 2" xfId="19"/>
    <cellStyle name="20% - Accent1 2 4" xfId="20"/>
    <cellStyle name="20% - Accent1 2 4 2" xfId="21"/>
    <cellStyle name="20% - Accent1 2 5" xfId="22"/>
    <cellStyle name="20% - Accent1 2 5 2" xfId="23"/>
    <cellStyle name="20% - Accent1 2 6" xfId="24"/>
    <cellStyle name="20% - Accent1 3" xfId="25"/>
    <cellStyle name="20% - Accent1 3 2" xfId="26"/>
    <cellStyle name="20% - Accent1 4" xfId="27"/>
    <cellStyle name="20% - Accent1 4 2" xfId="28"/>
    <cellStyle name="20% - Accent1 4 2 2" xfId="29"/>
    <cellStyle name="20% - Accent1 4 3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7 2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3" xfId="47"/>
    <cellStyle name="20% - Accent2 3 2" xfId="48"/>
    <cellStyle name="20% - Accent2 4" xfId="49"/>
    <cellStyle name="20% - Accent2 4 2" xfId="50"/>
    <cellStyle name="20% - Accent2 4 2 2" xfId="51"/>
    <cellStyle name="20% - Accent2 4 3" xfId="52"/>
    <cellStyle name="20% - Accent2 5" xfId="53"/>
    <cellStyle name="20% - Accent2 5 2" xfId="54"/>
    <cellStyle name="20% - Accent2 6" xfId="55"/>
    <cellStyle name="20% - Accent2 6 2" xfId="56"/>
    <cellStyle name="20% - Accent2 7" xfId="57"/>
    <cellStyle name="20% - Accent2 7 2" xfId="58"/>
    <cellStyle name="20% - Accent3 2" xfId="59"/>
    <cellStyle name="20% - Accent3 2 2" xfId="60"/>
    <cellStyle name="20% - Accent3 2 2 2" xfId="61"/>
    <cellStyle name="20% - Accent3 2 3" xfId="62"/>
    <cellStyle name="20% - Accent3 2 3 2" xfId="63"/>
    <cellStyle name="20% - Accent3 2 4" xfId="64"/>
    <cellStyle name="20% - Accent3 2 4 2" xfId="65"/>
    <cellStyle name="20% - Accent3 2 5" xfId="66"/>
    <cellStyle name="20% - Accent3 2 5 2" xfId="67"/>
    <cellStyle name="20% - Accent3 2 6" xfId="68"/>
    <cellStyle name="20% - Accent3 3" xfId="69"/>
    <cellStyle name="20% - Accent3 3 2" xfId="70"/>
    <cellStyle name="20% - Accent3 4" xfId="71"/>
    <cellStyle name="20% - Accent3 4 2" xfId="72"/>
    <cellStyle name="20% - Accent3 4 2 2" xfId="73"/>
    <cellStyle name="20% - Accent3 4 3" xfId="74"/>
    <cellStyle name="20% - Accent3 5" xfId="75"/>
    <cellStyle name="20% - Accent3 5 2" xfId="76"/>
    <cellStyle name="20% - Accent3 6" xfId="77"/>
    <cellStyle name="20% - Accent3 6 2" xfId="78"/>
    <cellStyle name="20% - Accent3 7" xfId="79"/>
    <cellStyle name="20% - Accent3 7 2" xfId="80"/>
    <cellStyle name="20% - Accent4 2" xfId="81"/>
    <cellStyle name="20% - Accent4 2 2" xfId="82"/>
    <cellStyle name="20% - Accent4 2 2 2" xfId="83"/>
    <cellStyle name="20% - Accent4 2 3" xfId="84"/>
    <cellStyle name="20% - Accent4 2 3 2" xfId="85"/>
    <cellStyle name="20% - Accent4 2 4" xfId="86"/>
    <cellStyle name="20% - Accent4 2 4 2" xfId="87"/>
    <cellStyle name="20% - Accent4 2 5" xfId="88"/>
    <cellStyle name="20% - Accent4 2 5 2" xfId="89"/>
    <cellStyle name="20% - Accent4 2 6" xfId="90"/>
    <cellStyle name="20% - Accent4 3" xfId="91"/>
    <cellStyle name="20% - Accent4 3 2" xfId="92"/>
    <cellStyle name="20% - Accent4 4" xfId="93"/>
    <cellStyle name="20% - Accent4 4 2" xfId="94"/>
    <cellStyle name="20% - Accent4 4 2 2" xfId="95"/>
    <cellStyle name="20% - Accent4 4 3" xfId="96"/>
    <cellStyle name="20% - Accent4 5" xfId="97"/>
    <cellStyle name="20% - Accent4 5 2" xfId="98"/>
    <cellStyle name="20% - Accent4 6" xfId="99"/>
    <cellStyle name="20% - Accent4 6 2" xfId="100"/>
    <cellStyle name="20% - Accent4 7" xfId="101"/>
    <cellStyle name="20% - Accent4 7 2" xfId="102"/>
    <cellStyle name="20% - Accent5 2" xfId="103"/>
    <cellStyle name="20% - Accent5 2 2" xfId="104"/>
    <cellStyle name="20% - Accent5 2 2 2" xfId="105"/>
    <cellStyle name="20% - Accent5 2 3" xfId="106"/>
    <cellStyle name="20% - Accent5 2 3 2" xfId="107"/>
    <cellStyle name="20% - Accent5 2 4" xfId="108"/>
    <cellStyle name="20% - Accent5 2 4 2" xfId="109"/>
    <cellStyle name="20% - Accent5 2 5" xfId="110"/>
    <cellStyle name="20% - Accent5 2 5 2" xfId="111"/>
    <cellStyle name="20% - Accent5 2 6" xfId="112"/>
    <cellStyle name="20% - Accent5 3" xfId="113"/>
    <cellStyle name="20% - Accent5 3 2" xfId="114"/>
    <cellStyle name="20% - Accent5 4" xfId="115"/>
    <cellStyle name="20% - Accent5 4 2" xfId="116"/>
    <cellStyle name="20% - Accent5 4 2 2" xfId="117"/>
    <cellStyle name="20% - Accent5 4 3" xfId="118"/>
    <cellStyle name="20% - Accent5 5" xfId="119"/>
    <cellStyle name="20% - Accent5 5 2" xfId="120"/>
    <cellStyle name="20% - Accent5 6" xfId="121"/>
    <cellStyle name="20% - Accent5 6 2" xfId="122"/>
    <cellStyle name="20% - Accent5 7" xfId="123"/>
    <cellStyle name="20% - Accent5 7 2" xfId="124"/>
    <cellStyle name="20% - Accent6 2" xfId="125"/>
    <cellStyle name="20% - Accent6 2 2" xfId="126"/>
    <cellStyle name="20% - Accent6 2 2 2" xfId="127"/>
    <cellStyle name="20% - Accent6 2 3" xfId="128"/>
    <cellStyle name="20% - Accent6 2 3 2" xfId="129"/>
    <cellStyle name="20% - Accent6 2 4" xfId="130"/>
    <cellStyle name="20% - Accent6 2 4 2" xfId="131"/>
    <cellStyle name="20% - Accent6 2 5" xfId="132"/>
    <cellStyle name="20% - Accent6 2 5 2" xfId="133"/>
    <cellStyle name="20% - Accent6 2 6" xfId="134"/>
    <cellStyle name="20% - Accent6 3" xfId="135"/>
    <cellStyle name="20% - Accent6 3 2" xfId="136"/>
    <cellStyle name="20% - Accent6 4" xfId="137"/>
    <cellStyle name="20% - Accent6 4 2" xfId="138"/>
    <cellStyle name="20% - Accent6 4 2 2" xfId="139"/>
    <cellStyle name="20% - Accent6 4 3" xfId="140"/>
    <cellStyle name="20% - Accent6 5" xfId="141"/>
    <cellStyle name="20% - Accent6 5 2" xfId="142"/>
    <cellStyle name="20% - Accent6 6" xfId="143"/>
    <cellStyle name="20% - Accent6 6 2" xfId="144"/>
    <cellStyle name="20% - Accent6 7" xfId="145"/>
    <cellStyle name="20% - Accent6 7 2" xfId="146"/>
    <cellStyle name="20% - Акцент1" xfId="865"/>
    <cellStyle name="20% - Акцент1 2" xfId="937"/>
    <cellStyle name="20% - Акцент2" xfId="866"/>
    <cellStyle name="20% - Акцент2 2" xfId="938"/>
    <cellStyle name="20% - Акцент3" xfId="867"/>
    <cellStyle name="20% - Акцент3 2" xfId="939"/>
    <cellStyle name="20% - Акцент4" xfId="868"/>
    <cellStyle name="20% - Акцент4 2" xfId="940"/>
    <cellStyle name="20% - Акцент5" xfId="869"/>
    <cellStyle name="20% - Акцент5 2" xfId="941"/>
    <cellStyle name="20% - Акцент6" xfId="870"/>
    <cellStyle name="20% - Акцент6 2" xfId="942"/>
    <cellStyle name="40% - Accent1 2" xfId="147"/>
    <cellStyle name="40% - Accent1 2 2" xfId="148"/>
    <cellStyle name="40% - Accent1 2 2 2" xfId="149"/>
    <cellStyle name="40% - Accent1 2 3" xfId="150"/>
    <cellStyle name="40% - Accent1 2 3 2" xfId="151"/>
    <cellStyle name="40% - Accent1 2 4" xfId="152"/>
    <cellStyle name="40% - Accent1 2 4 2" xfId="153"/>
    <cellStyle name="40% - Accent1 2 5" xfId="154"/>
    <cellStyle name="40% - Accent1 2 5 2" xfId="155"/>
    <cellStyle name="40% - Accent1 2 6" xfId="156"/>
    <cellStyle name="40% - Accent1 3" xfId="157"/>
    <cellStyle name="40% - Accent1 3 2" xfId="158"/>
    <cellStyle name="40% - Accent1 4" xfId="159"/>
    <cellStyle name="40% - Accent1 4 2" xfId="160"/>
    <cellStyle name="40% - Accent1 4 2 2" xfId="161"/>
    <cellStyle name="40% - Accent1 4 3" xfId="162"/>
    <cellStyle name="40% - Accent1 5" xfId="163"/>
    <cellStyle name="40% - Accent1 5 2" xfId="164"/>
    <cellStyle name="40% - Accent1 6" xfId="165"/>
    <cellStyle name="40% - Accent1 6 2" xfId="166"/>
    <cellStyle name="40% - Accent1 7" xfId="167"/>
    <cellStyle name="40% - Accent1 7 2" xfId="168"/>
    <cellStyle name="40% - Accent2 2" xfId="169"/>
    <cellStyle name="40% - Accent2 2 2" xfId="170"/>
    <cellStyle name="40% - Accent2 2 2 2" xfId="171"/>
    <cellStyle name="40% - Accent2 2 3" xfId="172"/>
    <cellStyle name="40% - Accent2 2 3 2" xfId="173"/>
    <cellStyle name="40% - Accent2 2 4" xfId="174"/>
    <cellStyle name="40% - Accent2 2 4 2" xfId="175"/>
    <cellStyle name="40% - Accent2 2 5" xfId="176"/>
    <cellStyle name="40% - Accent2 2 5 2" xfId="177"/>
    <cellStyle name="40% - Accent2 2 6" xfId="178"/>
    <cellStyle name="40% - Accent2 3" xfId="179"/>
    <cellStyle name="40% - Accent2 3 2" xfId="180"/>
    <cellStyle name="40% - Accent2 4" xfId="181"/>
    <cellStyle name="40% - Accent2 4 2" xfId="182"/>
    <cellStyle name="40% - Accent2 4 2 2" xfId="183"/>
    <cellStyle name="40% - Accent2 4 3" xfId="184"/>
    <cellStyle name="40% - Accent2 5" xfId="185"/>
    <cellStyle name="40% - Accent2 5 2" xfId="186"/>
    <cellStyle name="40% - Accent2 6" xfId="187"/>
    <cellStyle name="40% - Accent2 6 2" xfId="188"/>
    <cellStyle name="40% - Accent2 7" xfId="189"/>
    <cellStyle name="40% - Accent2 7 2" xfId="190"/>
    <cellStyle name="40% - Accent3 2" xfId="191"/>
    <cellStyle name="40% - Accent3 2 2" xfId="192"/>
    <cellStyle name="40% - Accent3 2 2 2" xfId="193"/>
    <cellStyle name="40% - Accent3 2 3" xfId="194"/>
    <cellStyle name="40% - Accent3 2 3 2" xfId="195"/>
    <cellStyle name="40% - Accent3 2 4" xfId="196"/>
    <cellStyle name="40% - Accent3 2 4 2" xfId="197"/>
    <cellStyle name="40% - Accent3 2 5" xfId="198"/>
    <cellStyle name="40% - Accent3 2 5 2" xfId="199"/>
    <cellStyle name="40% - Accent3 2 6" xfId="200"/>
    <cellStyle name="40% - Accent3 3" xfId="201"/>
    <cellStyle name="40% - Accent3 3 2" xfId="202"/>
    <cellStyle name="40% - Accent3 4" xfId="203"/>
    <cellStyle name="40% - Accent3 4 2" xfId="204"/>
    <cellStyle name="40% - Accent3 4 2 2" xfId="205"/>
    <cellStyle name="40% - Accent3 4 3" xfId="206"/>
    <cellStyle name="40% - Accent3 5" xfId="207"/>
    <cellStyle name="40% - Accent3 5 2" xfId="208"/>
    <cellStyle name="40% - Accent3 6" xfId="209"/>
    <cellStyle name="40% - Accent3 6 2" xfId="210"/>
    <cellStyle name="40% - Accent3 7" xfId="211"/>
    <cellStyle name="40% - Accent3 7 2" xfId="212"/>
    <cellStyle name="40% - Accent4 2" xfId="213"/>
    <cellStyle name="40% - Accent4 2 2" xfId="214"/>
    <cellStyle name="40% - Accent4 2 2 2" xfId="215"/>
    <cellStyle name="40% - Accent4 2 3" xfId="216"/>
    <cellStyle name="40% - Accent4 2 3 2" xfId="217"/>
    <cellStyle name="40% - Accent4 2 4" xfId="218"/>
    <cellStyle name="40% - Accent4 2 4 2" xfId="219"/>
    <cellStyle name="40% - Accent4 2 5" xfId="220"/>
    <cellStyle name="40% - Accent4 2 5 2" xfId="221"/>
    <cellStyle name="40% - Accent4 2 6" xfId="222"/>
    <cellStyle name="40% - Accent4 3" xfId="223"/>
    <cellStyle name="40% - Accent4 3 2" xfId="224"/>
    <cellStyle name="40% - Accent4 4" xfId="225"/>
    <cellStyle name="40% - Accent4 4 2" xfId="226"/>
    <cellStyle name="40% - Accent4 4 2 2" xfId="227"/>
    <cellStyle name="40% - Accent4 4 3" xfId="228"/>
    <cellStyle name="40% - Accent4 5" xfId="229"/>
    <cellStyle name="40% - Accent4 5 2" xfId="230"/>
    <cellStyle name="40% - Accent4 6" xfId="231"/>
    <cellStyle name="40% - Accent4 6 2" xfId="232"/>
    <cellStyle name="40% - Accent4 7" xfId="233"/>
    <cellStyle name="40% - Accent4 7 2" xfId="234"/>
    <cellStyle name="40% - Accent5 2" xfId="235"/>
    <cellStyle name="40% - Accent5 2 2" xfId="236"/>
    <cellStyle name="40% - Accent5 2 2 2" xfId="237"/>
    <cellStyle name="40% - Accent5 2 3" xfId="238"/>
    <cellStyle name="40% - Accent5 2 3 2" xfId="239"/>
    <cellStyle name="40% - Accent5 2 4" xfId="240"/>
    <cellStyle name="40% - Accent5 2 4 2" xfId="241"/>
    <cellStyle name="40% - Accent5 2 5" xfId="242"/>
    <cellStyle name="40% - Accent5 2 5 2" xfId="243"/>
    <cellStyle name="40% - Accent5 2 6" xfId="244"/>
    <cellStyle name="40% - Accent5 3" xfId="245"/>
    <cellStyle name="40% - Accent5 3 2" xfId="246"/>
    <cellStyle name="40% - Accent5 4" xfId="247"/>
    <cellStyle name="40% - Accent5 4 2" xfId="248"/>
    <cellStyle name="40% - Accent5 4 2 2" xfId="249"/>
    <cellStyle name="40% - Accent5 4 3" xfId="250"/>
    <cellStyle name="40% - Accent5 5" xfId="251"/>
    <cellStyle name="40% - Accent5 5 2" xfId="252"/>
    <cellStyle name="40% - Accent5 6" xfId="253"/>
    <cellStyle name="40% - Accent5 6 2" xfId="254"/>
    <cellStyle name="40% - Accent5 7" xfId="255"/>
    <cellStyle name="40% - Accent5 7 2" xfId="256"/>
    <cellStyle name="40% - Accent6 2" xfId="257"/>
    <cellStyle name="40% - Accent6 2 2" xfId="258"/>
    <cellStyle name="40% - Accent6 2 2 2" xfId="259"/>
    <cellStyle name="40% - Accent6 2 3" xfId="260"/>
    <cellStyle name="40% - Accent6 2 3 2" xfId="261"/>
    <cellStyle name="40% - Accent6 2 4" xfId="262"/>
    <cellStyle name="40% - Accent6 2 4 2" xfId="263"/>
    <cellStyle name="40% - Accent6 2 5" xfId="264"/>
    <cellStyle name="40% - Accent6 2 5 2" xfId="265"/>
    <cellStyle name="40% - Accent6 2 6" xfId="266"/>
    <cellStyle name="40% - Accent6 3" xfId="267"/>
    <cellStyle name="40% - Accent6 3 2" xfId="268"/>
    <cellStyle name="40% - Accent6 4" xfId="269"/>
    <cellStyle name="40% - Accent6 4 2" xfId="270"/>
    <cellStyle name="40% - Accent6 4 2 2" xfId="271"/>
    <cellStyle name="40% - Accent6 4 3" xfId="272"/>
    <cellStyle name="40% - Accent6 5" xfId="273"/>
    <cellStyle name="40% - Accent6 5 2" xfId="274"/>
    <cellStyle name="40% - Accent6 6" xfId="275"/>
    <cellStyle name="40% - Accent6 6 2" xfId="276"/>
    <cellStyle name="40% - Accent6 7" xfId="277"/>
    <cellStyle name="40% - Accent6 7 2" xfId="278"/>
    <cellStyle name="40% - Акцент1" xfId="871"/>
    <cellStyle name="40% - Акцент1 2" xfId="943"/>
    <cellStyle name="40% - Акцент2" xfId="872"/>
    <cellStyle name="40% - Акцент2 2" xfId="944"/>
    <cellStyle name="40% - Акцент3" xfId="873"/>
    <cellStyle name="40% - Акцент3 2" xfId="945"/>
    <cellStyle name="40% - Акцент4" xfId="874"/>
    <cellStyle name="40% - Акцент4 2" xfId="946"/>
    <cellStyle name="40% - Акцент5" xfId="875"/>
    <cellStyle name="40% - Акцент5 2" xfId="947"/>
    <cellStyle name="40% - Акцент6" xfId="876"/>
    <cellStyle name="40% - Акцент6 2" xfId="948"/>
    <cellStyle name="60% - Accent1 2" xfId="279"/>
    <cellStyle name="60% - Accent1 2 2" xfId="280"/>
    <cellStyle name="60% - Accent1 2 3" xfId="281"/>
    <cellStyle name="60% - Accent1 2 4" xfId="282"/>
    <cellStyle name="60% - Accent1 2 5" xfId="283"/>
    <cellStyle name="60% - Accent1 3" xfId="284"/>
    <cellStyle name="60% - Accent1 4" xfId="285"/>
    <cellStyle name="60% - Accent1 4 2" xfId="286"/>
    <cellStyle name="60% - Accent1 5" xfId="287"/>
    <cellStyle name="60% - Accent1 6" xfId="288"/>
    <cellStyle name="60% - Accent1 7" xfId="289"/>
    <cellStyle name="60% - Accent2 2" xfId="290"/>
    <cellStyle name="60% - Accent2 2 2" xfId="291"/>
    <cellStyle name="60% - Accent2 2 3" xfId="292"/>
    <cellStyle name="60% - Accent2 2 4" xfId="293"/>
    <cellStyle name="60% - Accent2 2 5" xfId="294"/>
    <cellStyle name="60% - Accent2 3" xfId="295"/>
    <cellStyle name="60% - Accent2 4" xfId="296"/>
    <cellStyle name="60% - Accent2 4 2" xfId="297"/>
    <cellStyle name="60% - Accent2 5" xfId="298"/>
    <cellStyle name="60% - Accent2 6" xfId="299"/>
    <cellStyle name="60% - Accent2 7" xfId="300"/>
    <cellStyle name="60% - Accent3 2" xfId="301"/>
    <cellStyle name="60% - Accent3 2 2" xfId="302"/>
    <cellStyle name="60% - Accent3 2 3" xfId="303"/>
    <cellStyle name="60% - Accent3 2 4" xfId="304"/>
    <cellStyle name="60% - Accent3 2 5" xfId="305"/>
    <cellStyle name="60% - Accent3 3" xfId="306"/>
    <cellStyle name="60% - Accent3 4" xfId="307"/>
    <cellStyle name="60% - Accent3 4 2" xfId="308"/>
    <cellStyle name="60% - Accent3 5" xfId="309"/>
    <cellStyle name="60% - Accent3 6" xfId="310"/>
    <cellStyle name="60% - Accent3 7" xfId="311"/>
    <cellStyle name="60% - Accent4 2" xfId="312"/>
    <cellStyle name="60% - Accent4 2 2" xfId="313"/>
    <cellStyle name="60% - Accent4 2 3" xfId="314"/>
    <cellStyle name="60% - Accent4 2 4" xfId="315"/>
    <cellStyle name="60% - Accent4 2 5" xfId="316"/>
    <cellStyle name="60% - Accent4 3" xfId="317"/>
    <cellStyle name="60% - Accent4 4" xfId="318"/>
    <cellStyle name="60% - Accent4 4 2" xfId="319"/>
    <cellStyle name="60% - Accent4 5" xfId="320"/>
    <cellStyle name="60% - Accent4 6" xfId="321"/>
    <cellStyle name="60% - Accent4 7" xfId="322"/>
    <cellStyle name="60% - Accent5 2" xfId="323"/>
    <cellStyle name="60% - Accent5 2 2" xfId="324"/>
    <cellStyle name="60% - Accent5 2 3" xfId="325"/>
    <cellStyle name="60% - Accent5 2 4" xfId="326"/>
    <cellStyle name="60% - Accent5 2 5" xfId="327"/>
    <cellStyle name="60% - Accent5 3" xfId="328"/>
    <cellStyle name="60% - Accent5 4" xfId="329"/>
    <cellStyle name="60% - Accent5 4 2" xfId="330"/>
    <cellStyle name="60% - Accent5 5" xfId="331"/>
    <cellStyle name="60% - Accent5 6" xfId="332"/>
    <cellStyle name="60% - Accent5 7" xfId="333"/>
    <cellStyle name="60% - Accent6 2" xfId="334"/>
    <cellStyle name="60% - Accent6 2 2" xfId="335"/>
    <cellStyle name="60% - Accent6 2 3" xfId="336"/>
    <cellStyle name="60% - Accent6 2 4" xfId="337"/>
    <cellStyle name="60% - Accent6 2 5" xfId="338"/>
    <cellStyle name="60% - Accent6 3" xfId="339"/>
    <cellStyle name="60% - Accent6 4" xfId="340"/>
    <cellStyle name="60% - Accent6 4 2" xfId="341"/>
    <cellStyle name="60% - Accent6 5" xfId="342"/>
    <cellStyle name="60% - Accent6 6" xfId="343"/>
    <cellStyle name="60% - Accent6 7" xfId="344"/>
    <cellStyle name="60% - Акцент1" xfId="877"/>
    <cellStyle name="60% - Акцент1 2" xfId="949"/>
    <cellStyle name="60% - Акцент2" xfId="878"/>
    <cellStyle name="60% - Акцент2 2" xfId="950"/>
    <cellStyle name="60% - Акцент3" xfId="879"/>
    <cellStyle name="60% - Акцент3 2" xfId="951"/>
    <cellStyle name="60% - Акцент4" xfId="880"/>
    <cellStyle name="60% - Акцент4 2" xfId="952"/>
    <cellStyle name="60% - Акцент5" xfId="881"/>
    <cellStyle name="60% - Акцент5 2" xfId="953"/>
    <cellStyle name="60% - Акцент6" xfId="882"/>
    <cellStyle name="60% - Акцент6 2" xfId="954"/>
    <cellStyle name="Accent1 2" xfId="345"/>
    <cellStyle name="Accent1 2 2" xfId="346"/>
    <cellStyle name="Accent1 2 3" xfId="347"/>
    <cellStyle name="Accent1 2 4" xfId="348"/>
    <cellStyle name="Accent1 2 5" xfId="349"/>
    <cellStyle name="Accent1 3" xfId="350"/>
    <cellStyle name="Accent1 4" xfId="351"/>
    <cellStyle name="Accent1 4 2" xfId="352"/>
    <cellStyle name="Accent1 5" xfId="353"/>
    <cellStyle name="Accent1 6" xfId="354"/>
    <cellStyle name="Accent1 7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 2" xfId="367"/>
    <cellStyle name="Accent3 2 2" xfId="368"/>
    <cellStyle name="Accent3 2 3" xfId="369"/>
    <cellStyle name="Accent3 2 4" xfId="370"/>
    <cellStyle name="Accent3 2 5" xfId="371"/>
    <cellStyle name="Accent3 3" xfId="372"/>
    <cellStyle name="Accent3 4" xfId="373"/>
    <cellStyle name="Accent3 4 2" xfId="374"/>
    <cellStyle name="Accent3 5" xfId="375"/>
    <cellStyle name="Accent3 6" xfId="376"/>
    <cellStyle name="Accent3 7" xfId="377"/>
    <cellStyle name="Accent4 2" xfId="378"/>
    <cellStyle name="Accent4 2 2" xfId="379"/>
    <cellStyle name="Accent4 2 3" xfId="380"/>
    <cellStyle name="Accent4 2 4" xfId="381"/>
    <cellStyle name="Accent4 2 5" xfId="382"/>
    <cellStyle name="Accent4 3" xfId="383"/>
    <cellStyle name="Accent4 4" xfId="384"/>
    <cellStyle name="Accent4 4 2" xfId="385"/>
    <cellStyle name="Accent4 5" xfId="386"/>
    <cellStyle name="Accent4 6" xfId="387"/>
    <cellStyle name="Accent4 7" xfId="388"/>
    <cellStyle name="Accent5 2" xfId="389"/>
    <cellStyle name="Accent5 2 2" xfId="390"/>
    <cellStyle name="Accent5 2 3" xfId="391"/>
    <cellStyle name="Accent5 2 4" xfId="392"/>
    <cellStyle name="Accent5 2 5" xfId="393"/>
    <cellStyle name="Accent5 3" xfId="394"/>
    <cellStyle name="Accent5 4" xfId="395"/>
    <cellStyle name="Accent5 4 2" xfId="396"/>
    <cellStyle name="Accent5 5" xfId="397"/>
    <cellStyle name="Accent5 6" xfId="398"/>
    <cellStyle name="Accent5 7" xfId="399"/>
    <cellStyle name="Accent6 2" xfId="400"/>
    <cellStyle name="Accent6 2 2" xfId="401"/>
    <cellStyle name="Accent6 2 3" xfId="402"/>
    <cellStyle name="Accent6 2 4" xfId="403"/>
    <cellStyle name="Accent6 2 5" xfId="404"/>
    <cellStyle name="Accent6 3" xfId="405"/>
    <cellStyle name="Accent6 4" xfId="406"/>
    <cellStyle name="Accent6 4 2" xfId="407"/>
    <cellStyle name="Accent6 5" xfId="408"/>
    <cellStyle name="Accent6 6" xfId="409"/>
    <cellStyle name="Accent6 7" xfId="410"/>
    <cellStyle name="Bad 2" xfId="411"/>
    <cellStyle name="Bad 2 2" xfId="412"/>
    <cellStyle name="Bad 2 3" xfId="413"/>
    <cellStyle name="Bad 2 4" xfId="414"/>
    <cellStyle name="Bad 2 5" xfId="415"/>
    <cellStyle name="Bad 2 6" xfId="1311"/>
    <cellStyle name="Bad 3" xfId="416"/>
    <cellStyle name="Bad 3 2" xfId="1421"/>
    <cellStyle name="Bad 4" xfId="417"/>
    <cellStyle name="Bad 4 2" xfId="418"/>
    <cellStyle name="Bad 5" xfId="419"/>
    <cellStyle name="Bad 6" xfId="420"/>
    <cellStyle name="Bad 7" xfId="421"/>
    <cellStyle name="Calculation 2" xfId="422"/>
    <cellStyle name="Calculation 2 2" xfId="423"/>
    <cellStyle name="Calculation 2 3" xfId="424"/>
    <cellStyle name="Calculation 2 4" xfId="425"/>
    <cellStyle name="Calculation 2 5" xfId="426"/>
    <cellStyle name="Calculation 2_anakia II etapi.xls sm. defeqturi" xfId="427"/>
    <cellStyle name="Calculation 3" xfId="428"/>
    <cellStyle name="Calculation 4" xfId="429"/>
    <cellStyle name="Calculation 4 2" xfId="430"/>
    <cellStyle name="Calculation 4_anakia II etapi.xls sm. defeqturi" xfId="431"/>
    <cellStyle name="Calculation 5" xfId="432"/>
    <cellStyle name="Calculation 6" xfId="433"/>
    <cellStyle name="Calculation 7" xfId="434"/>
    <cellStyle name="Check Cell 2" xfId="435"/>
    <cellStyle name="Check Cell 2 2" xfId="436"/>
    <cellStyle name="Check Cell 2 3" xfId="437"/>
    <cellStyle name="Check Cell 2 4" xfId="438"/>
    <cellStyle name="Check Cell 2 5" xfId="439"/>
    <cellStyle name="Check Cell 2_anakia II etapi.xls sm. defeqturi" xfId="440"/>
    <cellStyle name="Check Cell 3" xfId="441"/>
    <cellStyle name="Check Cell 4" xfId="442"/>
    <cellStyle name="Check Cell 4 2" xfId="443"/>
    <cellStyle name="Check Cell 4_anakia II etapi.xls sm. defeqturi" xfId="444"/>
    <cellStyle name="Check Cell 5" xfId="445"/>
    <cellStyle name="Check Cell 6" xfId="446"/>
    <cellStyle name="Check Cell 7" xfId="447"/>
    <cellStyle name="Comma 10" xfId="448"/>
    <cellStyle name="Comma 10 2" xfId="449"/>
    <cellStyle name="Comma 10 2 2" xfId="1366"/>
    <cellStyle name="Comma 10 2 3" xfId="1315"/>
    <cellStyle name="Comma 10 3" xfId="883"/>
    <cellStyle name="Comma 11" xfId="450"/>
    <cellStyle name="Comma 11 2" xfId="1316"/>
    <cellStyle name="Comma 11 2 2" xfId="1367"/>
    <cellStyle name="Comma 11 3" xfId="955"/>
    <cellStyle name="Comma 12" xfId="451"/>
    <cellStyle name="Comma 12 2" xfId="452"/>
    <cellStyle name="Comma 12 2 2" xfId="1368"/>
    <cellStyle name="Comma 12 2 3" xfId="1317"/>
    <cellStyle name="Comma 12 3" xfId="453"/>
    <cellStyle name="Comma 12 4" xfId="454"/>
    <cellStyle name="Comma 12 5" xfId="455"/>
    <cellStyle name="Comma 12 6" xfId="456"/>
    <cellStyle name="Comma 12 7" xfId="457"/>
    <cellStyle name="Comma 12 8" xfId="458"/>
    <cellStyle name="Comma 12 9" xfId="956"/>
    <cellStyle name="Comma 13" xfId="459"/>
    <cellStyle name="Comma 13 2" xfId="1318"/>
    <cellStyle name="Comma 13 2 2" xfId="1369"/>
    <cellStyle name="Comma 13 3" xfId="957"/>
    <cellStyle name="Comma 14" xfId="460"/>
    <cellStyle name="Comma 14 2" xfId="1319"/>
    <cellStyle name="Comma 14 2 2" xfId="1370"/>
    <cellStyle name="Comma 14 3" xfId="958"/>
    <cellStyle name="Comma 15" xfId="461"/>
    <cellStyle name="Comma 15 2" xfId="462"/>
    <cellStyle name="Comma 15 2 2" xfId="1371"/>
    <cellStyle name="Comma 15 2 3" xfId="1320"/>
    <cellStyle name="Comma 15 3" xfId="959"/>
    <cellStyle name="Comma 16" xfId="463"/>
    <cellStyle name="Comma 16 2" xfId="932"/>
    <cellStyle name="Comma 16 2 2" xfId="1372"/>
    <cellStyle name="Comma 16 2 3" xfId="1321"/>
    <cellStyle name="Comma 16 3" xfId="960"/>
    <cellStyle name="Comma 17" xfId="464"/>
    <cellStyle name="Comma 17 2" xfId="465"/>
    <cellStyle name="Comma 17 2 2" xfId="1373"/>
    <cellStyle name="Comma 17 2 3" xfId="1322"/>
    <cellStyle name="Comma 17 3" xfId="837"/>
    <cellStyle name="Comma 17 3 2" xfId="884"/>
    <cellStyle name="Comma 17 4" xfId="885"/>
    <cellStyle name="Comma 17 5" xfId="961"/>
    <cellStyle name="Comma 18" xfId="811"/>
    <cellStyle name="Comma 18 2" xfId="838"/>
    <cellStyle name="Comma 18 2 2" xfId="1374"/>
    <cellStyle name="Comma 18 2 3" xfId="1323"/>
    <cellStyle name="Comma 18 3" xfId="886"/>
    <cellStyle name="Comma 18 4" xfId="935"/>
    <cellStyle name="Comma 18 5" xfId="962"/>
    <cellStyle name="Comma 19" xfId="814"/>
    <cellStyle name="Comma 19 2" xfId="1324"/>
    <cellStyle name="Comma 19 2 2" xfId="1375"/>
    <cellStyle name="Comma 19 3" xfId="963"/>
    <cellStyle name="Comma 2" xfId="466"/>
    <cellStyle name="Comma 2 10" xfId="964"/>
    <cellStyle name="Comma 2 11" xfId="965"/>
    <cellStyle name="Comma 2 12" xfId="966"/>
    <cellStyle name="Comma 2 13" xfId="967"/>
    <cellStyle name="Comma 2 14" xfId="968"/>
    <cellStyle name="Comma 2 15" xfId="969"/>
    <cellStyle name="Comma 2 16" xfId="970"/>
    <cellStyle name="Comma 2 17" xfId="971"/>
    <cellStyle name="Comma 2 18" xfId="972"/>
    <cellStyle name="Comma 2 19" xfId="973"/>
    <cellStyle name="Comma 2 2" xfId="467"/>
    <cellStyle name="Comma 2 2 2" xfId="468"/>
    <cellStyle name="Comma 2 2 3" xfId="469"/>
    <cellStyle name="Comma 2 2 4" xfId="974"/>
    <cellStyle name="Comma 2 20" xfId="975"/>
    <cellStyle name="Comma 2 21" xfId="976"/>
    <cellStyle name="Comma 2 22" xfId="977"/>
    <cellStyle name="Comma 2 23" xfId="978"/>
    <cellStyle name="Comma 2 24" xfId="979"/>
    <cellStyle name="Comma 2 25" xfId="980"/>
    <cellStyle name="Comma 2 26" xfId="981"/>
    <cellStyle name="Comma 2 27" xfId="982"/>
    <cellStyle name="Comma 2 28" xfId="983"/>
    <cellStyle name="Comma 2 29" xfId="984"/>
    <cellStyle name="Comma 2 3" xfId="470"/>
    <cellStyle name="Comma 2 3 2" xfId="887"/>
    <cellStyle name="Comma 2 3 3" xfId="985"/>
    <cellStyle name="Comma 2 30" xfId="986"/>
    <cellStyle name="Comma 2 31" xfId="987"/>
    <cellStyle name="Comma 2 32" xfId="988"/>
    <cellStyle name="Comma 2 33" xfId="989"/>
    <cellStyle name="Comma 2 34" xfId="990"/>
    <cellStyle name="Comma 2 35" xfId="991"/>
    <cellStyle name="Comma 2 36" xfId="992"/>
    <cellStyle name="Comma 2 37" xfId="993"/>
    <cellStyle name="Comma 2 38" xfId="994"/>
    <cellStyle name="Comma 2 39" xfId="995"/>
    <cellStyle name="Comma 2 4" xfId="888"/>
    <cellStyle name="Comma 2 4 2" xfId="996"/>
    <cellStyle name="Comma 2 40" xfId="997"/>
    <cellStyle name="Comma 2 41" xfId="998"/>
    <cellStyle name="Comma 2 42" xfId="999"/>
    <cellStyle name="Comma 2 43" xfId="1000"/>
    <cellStyle name="Comma 2 44" xfId="1001"/>
    <cellStyle name="Comma 2 45" xfId="1002"/>
    <cellStyle name="Comma 2 46" xfId="1003"/>
    <cellStyle name="Comma 2 47" xfId="1004"/>
    <cellStyle name="Comma 2 48" xfId="1005"/>
    <cellStyle name="Comma 2 49" xfId="1325"/>
    <cellStyle name="Comma 2 49 2" xfId="1376"/>
    <cellStyle name="Comma 2 5" xfId="1006"/>
    <cellStyle name="Comma 2 6" xfId="1007"/>
    <cellStyle name="Comma 2 7" xfId="1008"/>
    <cellStyle name="Comma 2 8" xfId="1009"/>
    <cellStyle name="Comma 2 9" xfId="1010"/>
    <cellStyle name="Comma 20" xfId="815"/>
    <cellStyle name="Comma 20 2" xfId="1326"/>
    <cellStyle name="Comma 20 2 2" xfId="1377"/>
    <cellStyle name="Comma 20 3" xfId="1011"/>
    <cellStyle name="Comma 21" xfId="889"/>
    <cellStyle name="Comma 21 2" xfId="1327"/>
    <cellStyle name="Comma 21 2 2" xfId="1378"/>
    <cellStyle name="Comma 21 3" xfId="1012"/>
    <cellStyle name="Comma 22" xfId="1013"/>
    <cellStyle name="Comma 22 2" xfId="1328"/>
    <cellStyle name="Comma 22 2 2" xfId="1379"/>
    <cellStyle name="Comma 23" xfId="1014"/>
    <cellStyle name="Comma 23 2" xfId="1329"/>
    <cellStyle name="Comma 23 2 2" xfId="1380"/>
    <cellStyle name="Comma 24" xfId="1015"/>
    <cellStyle name="Comma 24 2" xfId="1330"/>
    <cellStyle name="Comma 24 2 2" xfId="1381"/>
    <cellStyle name="Comma 25" xfId="1016"/>
    <cellStyle name="Comma 25 2" xfId="1331"/>
    <cellStyle name="Comma 25 2 2" xfId="1382"/>
    <cellStyle name="Comma 26" xfId="1017"/>
    <cellStyle name="Comma 26 2" xfId="1332"/>
    <cellStyle name="Comma 26 2 2" xfId="1383"/>
    <cellStyle name="Comma 27" xfId="1018"/>
    <cellStyle name="Comma 27 2" xfId="1333"/>
    <cellStyle name="Comma 27 2 2" xfId="1384"/>
    <cellStyle name="Comma 28" xfId="1019"/>
    <cellStyle name="Comma 28 2" xfId="1334"/>
    <cellStyle name="Comma 28 2 2" xfId="1385"/>
    <cellStyle name="Comma 29" xfId="1020"/>
    <cellStyle name="Comma 29 2" xfId="1335"/>
    <cellStyle name="Comma 29 2 2" xfId="1386"/>
    <cellStyle name="Comma 3" xfId="471"/>
    <cellStyle name="Comma 3 2" xfId="1022"/>
    <cellStyle name="Comma 3 3" xfId="1023"/>
    <cellStyle name="Comma 3 4" xfId="1021"/>
    <cellStyle name="Comma 30" xfId="1024"/>
    <cellStyle name="Comma 30 2" xfId="1336"/>
    <cellStyle name="Comma 30 2 2" xfId="1387"/>
    <cellStyle name="Comma 31" xfId="1025"/>
    <cellStyle name="Comma 31 2" xfId="1337"/>
    <cellStyle name="Comma 31 2 2" xfId="1388"/>
    <cellStyle name="Comma 32" xfId="1026"/>
    <cellStyle name="Comma 32 2" xfId="1338"/>
    <cellStyle name="Comma 32 2 2" xfId="1389"/>
    <cellStyle name="Comma 33" xfId="1027"/>
    <cellStyle name="Comma 33 2" xfId="1339"/>
    <cellStyle name="Comma 33 2 2" xfId="1390"/>
    <cellStyle name="Comma 34" xfId="1028"/>
    <cellStyle name="Comma 34 2" xfId="1340"/>
    <cellStyle name="Comma 34 2 2" xfId="1391"/>
    <cellStyle name="Comma 35" xfId="1029"/>
    <cellStyle name="Comma 35 2" xfId="1341"/>
    <cellStyle name="Comma 35 2 2" xfId="1392"/>
    <cellStyle name="Comma 36" xfId="1030"/>
    <cellStyle name="Comma 36 2" xfId="1342"/>
    <cellStyle name="Comma 36 2 2" xfId="1393"/>
    <cellStyle name="Comma 37" xfId="1031"/>
    <cellStyle name="Comma 37 2" xfId="1343"/>
    <cellStyle name="Comma 37 2 2" xfId="1394"/>
    <cellStyle name="Comma 38" xfId="1032"/>
    <cellStyle name="Comma 38 2" xfId="1344"/>
    <cellStyle name="Comma 38 2 2" xfId="1395"/>
    <cellStyle name="Comma 39" xfId="1033"/>
    <cellStyle name="Comma 39 2" xfId="1345"/>
    <cellStyle name="Comma 39 2 2" xfId="1396"/>
    <cellStyle name="Comma 4" xfId="472"/>
    <cellStyle name="Comma 4 2" xfId="1034"/>
    <cellStyle name="Comma 40" xfId="1035"/>
    <cellStyle name="Comma 40 2" xfId="1346"/>
    <cellStyle name="Comma 40 2 2" xfId="1397"/>
    <cellStyle name="Comma 41" xfId="1036"/>
    <cellStyle name="Comma 41 2" xfId="1347"/>
    <cellStyle name="Comma 41 2 2" xfId="1398"/>
    <cellStyle name="Comma 42" xfId="1037"/>
    <cellStyle name="Comma 42 2" xfId="1348"/>
    <cellStyle name="Comma 42 2 2" xfId="1399"/>
    <cellStyle name="Comma 43" xfId="1038"/>
    <cellStyle name="Comma 43 2" xfId="1349"/>
    <cellStyle name="Comma 43 2 2" xfId="1400"/>
    <cellStyle name="Comma 44" xfId="1039"/>
    <cellStyle name="Comma 44 2" xfId="1350"/>
    <cellStyle name="Comma 44 2 2" xfId="1401"/>
    <cellStyle name="Comma 45" xfId="1040"/>
    <cellStyle name="Comma 45 2" xfId="1351"/>
    <cellStyle name="Comma 45 2 2" xfId="1402"/>
    <cellStyle name="Comma 46" xfId="1041"/>
    <cellStyle name="Comma 46 2" xfId="1352"/>
    <cellStyle name="Comma 46 2 2" xfId="1403"/>
    <cellStyle name="Comma 47" xfId="1042"/>
    <cellStyle name="Comma 47 2" xfId="1353"/>
    <cellStyle name="Comma 47 2 2" xfId="1404"/>
    <cellStyle name="Comma 48" xfId="1043"/>
    <cellStyle name="Comma 48 2" xfId="1354"/>
    <cellStyle name="Comma 48 2 2" xfId="1405"/>
    <cellStyle name="Comma 49" xfId="1044"/>
    <cellStyle name="Comma 49 2" xfId="1355"/>
    <cellStyle name="Comma 49 2 2" xfId="1406"/>
    <cellStyle name="Comma 5" xfId="473"/>
    <cellStyle name="Comma 5 2" xfId="1356"/>
    <cellStyle name="Comma 5 2 2" xfId="1407"/>
    <cellStyle name="Comma 5 3" xfId="1045"/>
    <cellStyle name="Comma 50" xfId="1046"/>
    <cellStyle name="Comma 50 2" xfId="1357"/>
    <cellStyle name="Comma 50 2 2" xfId="1408"/>
    <cellStyle name="Comma 51" xfId="1314"/>
    <cellStyle name="Comma 51 2" xfId="1310"/>
    <cellStyle name="Comma 51 2 2" xfId="1410"/>
    <cellStyle name="Comma 51 3" xfId="1358"/>
    <cellStyle name="Comma 51 4" xfId="1409"/>
    <cellStyle name="Comma 51 5" xfId="1419"/>
    <cellStyle name="Comma 51 6" xfId="1420"/>
    <cellStyle name="Comma 51 7" xfId="1430"/>
    <cellStyle name="Comma 52" xfId="1363"/>
    <cellStyle name="Comma 53" xfId="1431"/>
    <cellStyle name="Comma 6" xfId="474"/>
    <cellStyle name="Comma 6 2" xfId="1359"/>
    <cellStyle name="Comma 6 2 2" xfId="1411"/>
    <cellStyle name="Comma 6 3" xfId="1047"/>
    <cellStyle name="Comma 7" xfId="475"/>
    <cellStyle name="Comma 7 2" xfId="1360"/>
    <cellStyle name="Comma 7 2 2" xfId="1412"/>
    <cellStyle name="Comma 7 3" xfId="1048"/>
    <cellStyle name="Comma 8" xfId="476"/>
    <cellStyle name="Comma 8 2" xfId="1361"/>
    <cellStyle name="Comma 8 2 2" xfId="1413"/>
    <cellStyle name="Comma 8 3" xfId="1049"/>
    <cellStyle name="Comma 9" xfId="477"/>
    <cellStyle name="Comma 9 2" xfId="1362"/>
    <cellStyle name="Comma 9 2 2" xfId="1414"/>
    <cellStyle name="Comma 9 3" xfId="1050"/>
    <cellStyle name="Currency 10" xfId="1051"/>
    <cellStyle name="Currency 11" xfId="1052"/>
    <cellStyle name="Currency 12" xfId="1053"/>
    <cellStyle name="Currency 13" xfId="1054"/>
    <cellStyle name="Currency 14" xfId="1055"/>
    <cellStyle name="Currency 15" xfId="1056"/>
    <cellStyle name="Currency 16" xfId="1057"/>
    <cellStyle name="Currency 17" xfId="1058"/>
    <cellStyle name="Currency 18" xfId="1059"/>
    <cellStyle name="Currency 19" xfId="1060"/>
    <cellStyle name="Currency 2" xfId="1061"/>
    <cellStyle name="Currency 20" xfId="1062"/>
    <cellStyle name="Currency 21" xfId="1063"/>
    <cellStyle name="Currency 22" xfId="1064"/>
    <cellStyle name="Currency 23" xfId="1065"/>
    <cellStyle name="Currency 24" xfId="1066"/>
    <cellStyle name="Currency 25" xfId="1067"/>
    <cellStyle name="Currency 26" xfId="1068"/>
    <cellStyle name="Currency 27" xfId="1069"/>
    <cellStyle name="Currency 28" xfId="1070"/>
    <cellStyle name="Currency 29" xfId="1071"/>
    <cellStyle name="Currency 3" xfId="1072"/>
    <cellStyle name="Currency 30" xfId="1073"/>
    <cellStyle name="Currency 31" xfId="1074"/>
    <cellStyle name="Currency 32" xfId="1075"/>
    <cellStyle name="Currency 33" xfId="1076"/>
    <cellStyle name="Currency 34" xfId="1077"/>
    <cellStyle name="Currency 35" xfId="1078"/>
    <cellStyle name="Currency 36" xfId="1079"/>
    <cellStyle name="Currency 37" xfId="1080"/>
    <cellStyle name="Currency 38" xfId="1081"/>
    <cellStyle name="Currency 39" xfId="1082"/>
    <cellStyle name="Currency 4" xfId="1083"/>
    <cellStyle name="Currency 40" xfId="1084"/>
    <cellStyle name="Currency 41" xfId="1085"/>
    <cellStyle name="Currency 42" xfId="1086"/>
    <cellStyle name="Currency 43" xfId="1087"/>
    <cellStyle name="Currency 44" xfId="1088"/>
    <cellStyle name="Currency 45" xfId="1089"/>
    <cellStyle name="Currency 46" xfId="1090"/>
    <cellStyle name="Currency 5" xfId="1091"/>
    <cellStyle name="Currency 6" xfId="1092"/>
    <cellStyle name="Currency 7" xfId="1093"/>
    <cellStyle name="Currency 8" xfId="1094"/>
    <cellStyle name="Currency 9" xfId="1095"/>
    <cellStyle name="Explanatory Text 2" xfId="478"/>
    <cellStyle name="Explanatory Text 2 2" xfId="479"/>
    <cellStyle name="Explanatory Text 2 3" xfId="480"/>
    <cellStyle name="Explanatory Text 2 4" xfId="481"/>
    <cellStyle name="Explanatory Text 2 5" xfId="482"/>
    <cellStyle name="Explanatory Text 3" xfId="483"/>
    <cellStyle name="Explanatory Text 4" xfId="484"/>
    <cellStyle name="Explanatory Text 4 2" xfId="485"/>
    <cellStyle name="Explanatory Text 5" xfId="486"/>
    <cellStyle name="Explanatory Text 6" xfId="487"/>
    <cellStyle name="Explanatory Text 7" xfId="488"/>
    <cellStyle name="Good 2" xfId="489"/>
    <cellStyle name="Good 2 2" xfId="490"/>
    <cellStyle name="Good 2 3" xfId="491"/>
    <cellStyle name="Good 2 4" xfId="492"/>
    <cellStyle name="Good 2 5" xfId="493"/>
    <cellStyle name="Good 3" xfId="494"/>
    <cellStyle name="Good 4" xfId="495"/>
    <cellStyle name="Good 4 2" xfId="496"/>
    <cellStyle name="Good 5" xfId="497"/>
    <cellStyle name="Good 6" xfId="498"/>
    <cellStyle name="Good 7" xfId="499"/>
    <cellStyle name="Heading 1 2" xfId="500"/>
    <cellStyle name="Heading 1 2 2" xfId="501"/>
    <cellStyle name="Heading 1 2 3" xfId="502"/>
    <cellStyle name="Heading 1 2 4" xfId="503"/>
    <cellStyle name="Heading 1 2 5" xfId="504"/>
    <cellStyle name="Heading 1 2_anakia II etapi.xls sm. defeqturi" xfId="505"/>
    <cellStyle name="Heading 1 3" xfId="506"/>
    <cellStyle name="Heading 1 4" xfId="507"/>
    <cellStyle name="Heading 1 4 2" xfId="508"/>
    <cellStyle name="Heading 1 4_anakia II etapi.xls sm. defeqturi" xfId="509"/>
    <cellStyle name="Heading 1 5" xfId="510"/>
    <cellStyle name="Heading 1 6" xfId="511"/>
    <cellStyle name="Heading 1 7" xfId="512"/>
    <cellStyle name="Heading 2 2" xfId="513"/>
    <cellStyle name="Heading 2 2 2" xfId="514"/>
    <cellStyle name="Heading 2 2 3" xfId="515"/>
    <cellStyle name="Heading 2 2 4" xfId="516"/>
    <cellStyle name="Heading 2 2 5" xfId="517"/>
    <cellStyle name="Heading 2 2_anakia II etapi.xls sm. defeqturi" xfId="518"/>
    <cellStyle name="Heading 2 3" xfId="519"/>
    <cellStyle name="Heading 2 4" xfId="520"/>
    <cellStyle name="Heading 2 4 2" xfId="521"/>
    <cellStyle name="Heading 2 4_anakia II etapi.xls sm. defeqturi" xfId="522"/>
    <cellStyle name="Heading 2 5" xfId="523"/>
    <cellStyle name="Heading 2 6" xfId="524"/>
    <cellStyle name="Heading 2 7" xfId="525"/>
    <cellStyle name="Heading 3 2" xfId="526"/>
    <cellStyle name="Heading 3 2 2" xfId="527"/>
    <cellStyle name="Heading 3 2 3" xfId="528"/>
    <cellStyle name="Heading 3 2 4" xfId="529"/>
    <cellStyle name="Heading 3 2 5" xfId="530"/>
    <cellStyle name="Heading 3 2_anakia II etapi.xls sm. defeqturi" xfId="531"/>
    <cellStyle name="Heading 3 3" xfId="532"/>
    <cellStyle name="Heading 3 4" xfId="533"/>
    <cellStyle name="Heading 3 4 2" xfId="534"/>
    <cellStyle name="Heading 3 4_anakia II etapi.xls sm. defeqturi" xfId="535"/>
    <cellStyle name="Heading 3 5" xfId="536"/>
    <cellStyle name="Heading 3 6" xfId="537"/>
    <cellStyle name="Heading 3 7" xfId="538"/>
    <cellStyle name="Heading 4 2" xfId="539"/>
    <cellStyle name="Heading 4 2 2" xfId="540"/>
    <cellStyle name="Heading 4 2 3" xfId="541"/>
    <cellStyle name="Heading 4 2 4" xfId="542"/>
    <cellStyle name="Heading 4 2 5" xfId="543"/>
    <cellStyle name="Heading 4 3" xfId="544"/>
    <cellStyle name="Heading 4 4" xfId="545"/>
    <cellStyle name="Heading 4 4 2" xfId="546"/>
    <cellStyle name="Heading 4 5" xfId="547"/>
    <cellStyle name="Heading 4 6" xfId="548"/>
    <cellStyle name="Heading 4 7" xfId="549"/>
    <cellStyle name="Hyperlink 2" xfId="816"/>
    <cellStyle name="Input 2" xfId="550"/>
    <cellStyle name="Input 2 2" xfId="551"/>
    <cellStyle name="Input 2 3" xfId="552"/>
    <cellStyle name="Input 2 4" xfId="553"/>
    <cellStyle name="Input 2 5" xfId="554"/>
    <cellStyle name="Input 2_anakia II etapi.xls sm. defeqturi" xfId="555"/>
    <cellStyle name="Input 3" xfId="556"/>
    <cellStyle name="Input 4" xfId="557"/>
    <cellStyle name="Input 4 2" xfId="558"/>
    <cellStyle name="Input 4_anakia II etapi.xls sm. defeqturi" xfId="559"/>
    <cellStyle name="Input 5" xfId="560"/>
    <cellStyle name="Input 6" xfId="561"/>
    <cellStyle name="Input 7" xfId="562"/>
    <cellStyle name="Linked Cell 2" xfId="563"/>
    <cellStyle name="Linked Cell 2 2" xfId="564"/>
    <cellStyle name="Linked Cell 2 3" xfId="565"/>
    <cellStyle name="Linked Cell 2 4" xfId="566"/>
    <cellStyle name="Linked Cell 2 5" xfId="567"/>
    <cellStyle name="Linked Cell 2_anakia II etapi.xls sm. defeqturi" xfId="568"/>
    <cellStyle name="Linked Cell 3" xfId="569"/>
    <cellStyle name="Linked Cell 4" xfId="570"/>
    <cellStyle name="Linked Cell 4 2" xfId="571"/>
    <cellStyle name="Linked Cell 4_anakia II etapi.xls sm. defeqturi" xfId="572"/>
    <cellStyle name="Linked Cell 5" xfId="573"/>
    <cellStyle name="Linked Cell 6" xfId="574"/>
    <cellStyle name="Linked Cell 7" xfId="575"/>
    <cellStyle name="Neutral 2" xfId="576"/>
    <cellStyle name="Neutral 2 2" xfId="577"/>
    <cellStyle name="Neutral 2 3" xfId="578"/>
    <cellStyle name="Neutral 2 4" xfId="579"/>
    <cellStyle name="Neutral 2 5" xfId="580"/>
    <cellStyle name="Neutral 3" xfId="581"/>
    <cellStyle name="Neutral 4" xfId="582"/>
    <cellStyle name="Neutral 4 2" xfId="583"/>
    <cellStyle name="Neutral 5" xfId="584"/>
    <cellStyle name="Neutral 6" xfId="585"/>
    <cellStyle name="Neutral 7" xfId="586"/>
    <cellStyle name="Normal" xfId="0" builtinId="0"/>
    <cellStyle name="Normal 10" xfId="10"/>
    <cellStyle name="Normal 10 2" xfId="587"/>
    <cellStyle name="Normal 11" xfId="588"/>
    <cellStyle name="Normal 11 2" xfId="7"/>
    <cellStyle name="Normal 11 2 2" xfId="12"/>
    <cellStyle name="Normal 11 3" xfId="589"/>
    <cellStyle name="Normal 11_GAZI-2010" xfId="590"/>
    <cellStyle name="Normal 12" xfId="591"/>
    <cellStyle name="Normal 12 2" xfId="592"/>
    <cellStyle name="Normal 12_gazis gare qseli" xfId="593"/>
    <cellStyle name="Normal 13" xfId="594"/>
    <cellStyle name="Normal 13 2" xfId="595"/>
    <cellStyle name="Normal 13 2 2" xfId="817"/>
    <cellStyle name="Normal 13 2 2 2" xfId="890"/>
    <cellStyle name="Normal 13 2 3" xfId="839"/>
    <cellStyle name="Normal 13 2 3 2" xfId="891"/>
    <cellStyle name="Normal 13 2 4" xfId="892"/>
    <cellStyle name="Normal 13 3" xfId="596"/>
    <cellStyle name="Normal 13 3 2" xfId="597"/>
    <cellStyle name="Normal 13 3 2 2" xfId="893"/>
    <cellStyle name="Normal 13 3 3" xfId="598"/>
    <cellStyle name="Normal 13 3 3 2" xfId="818"/>
    <cellStyle name="Normal 13 3 3 2 2" xfId="840"/>
    <cellStyle name="Normal 13 3 3 3" xfId="819"/>
    <cellStyle name="Normal 13 3 3 4" xfId="841"/>
    <cellStyle name="Normal 13 3 3 5" xfId="842"/>
    <cellStyle name="Normal 13 3 3 6" xfId="836"/>
    <cellStyle name="Normal 13 3 4" xfId="820"/>
    <cellStyle name="Normal 13 3 4 2" xfId="894"/>
    <cellStyle name="Normal 13 3 5" xfId="843"/>
    <cellStyle name="Normal 13 4" xfId="599"/>
    <cellStyle name="Normal 13 5" xfId="4"/>
    <cellStyle name="Normal 13 5 2" xfId="821"/>
    <cellStyle name="Normal 13 5 3" xfId="822"/>
    <cellStyle name="Normal 13 5 3 2" xfId="823"/>
    <cellStyle name="Normal 13 5 3 2 2" xfId="844"/>
    <cellStyle name="Normal 13 5 3 3" xfId="824"/>
    <cellStyle name="Normal 13 5 3 3 2" xfId="845"/>
    <cellStyle name="Normal 13 5 3 3 3" xfId="846"/>
    <cellStyle name="Normal 13 5 3 4" xfId="847"/>
    <cellStyle name="Normal 13 5 3 5" xfId="848"/>
    <cellStyle name="Normal 13 5 3 6" xfId="849"/>
    <cellStyle name="Normal 13 5 3 7" xfId="850"/>
    <cellStyle name="Normal 13 5 4" xfId="825"/>
    <cellStyle name="Normal 13 5 5" xfId="851"/>
    <cellStyle name="Normal 13 6" xfId="600"/>
    <cellStyle name="Normal 13 7" xfId="826"/>
    <cellStyle name="Normal 13 8" xfId="852"/>
    <cellStyle name="Normal 13 9" xfId="1096"/>
    <cellStyle name="Normal 13_# 6-1 27.01.12 - копия (1)" xfId="601"/>
    <cellStyle name="Normal 14" xfId="602"/>
    <cellStyle name="Normal 14 2" xfId="603"/>
    <cellStyle name="Normal 14 3" xfId="604"/>
    <cellStyle name="Normal 14 3 2" xfId="605"/>
    <cellStyle name="Normal 14 4" xfId="606"/>
    <cellStyle name="Normal 14 5" xfId="607"/>
    <cellStyle name="Normal 14 6" xfId="608"/>
    <cellStyle name="Normal 14_anakia II etapi.xls sm. defeqturi" xfId="609"/>
    <cellStyle name="Normal 15" xfId="610"/>
    <cellStyle name="Normal 15 2" xfId="1097"/>
    <cellStyle name="Normal 16" xfId="611"/>
    <cellStyle name="Normal 16 2" xfId="612"/>
    <cellStyle name="Normal 16 3" xfId="613"/>
    <cellStyle name="Normal 16 4" xfId="614"/>
    <cellStyle name="Normal 16 5" xfId="1098"/>
    <cellStyle name="Normal 16_# 6-1 27.01.12 - копия (1)" xfId="615"/>
    <cellStyle name="Normal 17" xfId="616"/>
    <cellStyle name="Normal 17 2" xfId="1099"/>
    <cellStyle name="Normal 18" xfId="617"/>
    <cellStyle name="Normal 19" xfId="618"/>
    <cellStyle name="Normal 2" xfId="1"/>
    <cellStyle name="Normal 2 10" xfId="3"/>
    <cellStyle name="Normal 2 11" xfId="827"/>
    <cellStyle name="Normal 2 11 2" xfId="1100"/>
    <cellStyle name="Normal 2 12" xfId="895"/>
    <cellStyle name="Normal 2 12 2" xfId="1101"/>
    <cellStyle name="Normal 2 13" xfId="1102"/>
    <cellStyle name="Normal 2 14" xfId="1103"/>
    <cellStyle name="Normal 2 15" xfId="1104"/>
    <cellStyle name="Normal 2 16" xfId="1105"/>
    <cellStyle name="Normal 2 17" xfId="1106"/>
    <cellStyle name="Normal 2 18" xfId="1107"/>
    <cellStyle name="Normal 2 19" xfId="1108"/>
    <cellStyle name="Normal 2 2" xfId="619"/>
    <cellStyle name="Normal 2 2 10" xfId="1109"/>
    <cellStyle name="Normal 2 2 11" xfId="1110"/>
    <cellStyle name="Normal 2 2 12" xfId="1111"/>
    <cellStyle name="Normal 2 2 13" xfId="1112"/>
    <cellStyle name="Normal 2 2 14" xfId="1113"/>
    <cellStyle name="Normal 2 2 15" xfId="1114"/>
    <cellStyle name="Normal 2 2 16" xfId="1115"/>
    <cellStyle name="Normal 2 2 17" xfId="1116"/>
    <cellStyle name="Normal 2 2 18" xfId="1117"/>
    <cellStyle name="Normal 2 2 19" xfId="1118"/>
    <cellStyle name="Normal 2 2 2" xfId="620"/>
    <cellStyle name="Normal 2 2 20" xfId="1119"/>
    <cellStyle name="Normal 2 2 21" xfId="1120"/>
    <cellStyle name="Normal 2 2 22" xfId="1121"/>
    <cellStyle name="Normal 2 2 23" xfId="1122"/>
    <cellStyle name="Normal 2 2 24" xfId="1123"/>
    <cellStyle name="Normal 2 2 25" xfId="1124"/>
    <cellStyle name="Normal 2 2 26" xfId="1125"/>
    <cellStyle name="Normal 2 2 27" xfId="1126"/>
    <cellStyle name="Normal 2 2 28" xfId="1127"/>
    <cellStyle name="Normal 2 2 29" xfId="1128"/>
    <cellStyle name="Normal 2 2 3" xfId="621"/>
    <cellStyle name="Normal 2 2 30" xfId="1129"/>
    <cellStyle name="Normal 2 2 31" xfId="1130"/>
    <cellStyle name="Normal 2 2 32" xfId="1131"/>
    <cellStyle name="Normal 2 2 33" xfId="1132"/>
    <cellStyle name="Normal 2 2 34" xfId="1133"/>
    <cellStyle name="Normal 2 2 35" xfId="1134"/>
    <cellStyle name="Normal 2 2 36" xfId="1135"/>
    <cellStyle name="Normal 2 2 37" xfId="1136"/>
    <cellStyle name="Normal 2 2 38" xfId="1137"/>
    <cellStyle name="Normal 2 2 39" xfId="1138"/>
    <cellStyle name="Normal 2 2 4" xfId="622"/>
    <cellStyle name="Normal 2 2 40" xfId="1139"/>
    <cellStyle name="Normal 2 2 41" xfId="1140"/>
    <cellStyle name="Normal 2 2 42" xfId="1141"/>
    <cellStyle name="Normal 2 2 43" xfId="1142"/>
    <cellStyle name="Normal 2 2 44" xfId="1143"/>
    <cellStyle name="Normal 2 2 45" xfId="1144"/>
    <cellStyle name="Normal 2 2 46" xfId="1145"/>
    <cellStyle name="Normal 2 2 47" xfId="1146"/>
    <cellStyle name="Normal 2 2 5" xfId="623"/>
    <cellStyle name="Normal 2 2 6" xfId="624"/>
    <cellStyle name="Normal 2 2 7" xfId="625"/>
    <cellStyle name="Normal 2 2 8" xfId="1147"/>
    <cellStyle name="Normal 2 2 9" xfId="1148"/>
    <cellStyle name="Normal 2 2_2D4CD000" xfId="626"/>
    <cellStyle name="Normal 2 20" xfId="1149"/>
    <cellStyle name="Normal 2 21" xfId="1150"/>
    <cellStyle name="Normal 2 22" xfId="1151"/>
    <cellStyle name="Normal 2 23" xfId="1152"/>
    <cellStyle name="Normal 2 24" xfId="1153"/>
    <cellStyle name="Normal 2 25" xfId="1154"/>
    <cellStyle name="Normal 2 26" xfId="1155"/>
    <cellStyle name="Normal 2 27" xfId="1156"/>
    <cellStyle name="Normal 2 28" xfId="1157"/>
    <cellStyle name="Normal 2 29" xfId="1158"/>
    <cellStyle name="Normal 2 3" xfId="627"/>
    <cellStyle name="Normal 2 3 2" xfId="1159"/>
    <cellStyle name="Normal 2 3 3" xfId="1160"/>
    <cellStyle name="Normal 2 3 4" xfId="1428"/>
    <cellStyle name="Normal 2 3 5" xfId="1429"/>
    <cellStyle name="Normal 2 30" xfId="1161"/>
    <cellStyle name="Normal 2 31" xfId="1162"/>
    <cellStyle name="Normal 2 32" xfId="1163"/>
    <cellStyle name="Normal 2 33" xfId="1164"/>
    <cellStyle name="Normal 2 34" xfId="1165"/>
    <cellStyle name="Normal 2 35" xfId="1166"/>
    <cellStyle name="Normal 2 36" xfId="1167"/>
    <cellStyle name="Normal 2 37" xfId="1168"/>
    <cellStyle name="Normal 2 38" xfId="1169"/>
    <cellStyle name="Normal 2 39" xfId="1170"/>
    <cellStyle name="Normal 2 4" xfId="628"/>
    <cellStyle name="Normal 2 4 2" xfId="1171"/>
    <cellStyle name="Normal 2 4 3" xfId="1172"/>
    <cellStyle name="Normal 2 40" xfId="1173"/>
    <cellStyle name="Normal 2 41" xfId="1174"/>
    <cellStyle name="Normal 2 42" xfId="1175"/>
    <cellStyle name="Normal 2 43" xfId="1176"/>
    <cellStyle name="Normal 2 44" xfId="1177"/>
    <cellStyle name="Normal 2 45" xfId="1178"/>
    <cellStyle name="Normal 2 46" xfId="1179"/>
    <cellStyle name="Normal 2 47" xfId="1180"/>
    <cellStyle name="Normal 2 48" xfId="1181"/>
    <cellStyle name="Normal 2 49" xfId="1182"/>
    <cellStyle name="Normal 2 5" xfId="629"/>
    <cellStyle name="Normal 2 5 2" xfId="1183"/>
    <cellStyle name="Normal 2 5 3" xfId="1184"/>
    <cellStyle name="Normal 2 50" xfId="1185"/>
    <cellStyle name="Normal 2 51" xfId="1186"/>
    <cellStyle name="Normal 2 52" xfId="1187"/>
    <cellStyle name="Normal 2 53" xfId="1188"/>
    <cellStyle name="Normal 2 54" xfId="1189"/>
    <cellStyle name="Normal 2 55" xfId="1190"/>
    <cellStyle name="Normal 2 56" xfId="1191"/>
    <cellStyle name="Normal 2 57" xfId="1417"/>
    <cellStyle name="Normal 2 58" xfId="1424"/>
    <cellStyle name="Normal 2 6" xfId="630"/>
    <cellStyle name="Normal 2 6 2" xfId="1192"/>
    <cellStyle name="Normal 2 6 3" xfId="1193"/>
    <cellStyle name="Normal 2 7" xfId="631"/>
    <cellStyle name="Normal 2 7 2" xfId="632"/>
    <cellStyle name="Normal 2 7 2 2" xfId="1194"/>
    <cellStyle name="Normal 2 7 3" xfId="633"/>
    <cellStyle name="Normal 2 7 3 2" xfId="1195"/>
    <cellStyle name="Normal 2 7_anakia II etapi.xls sm. defeqturi" xfId="634"/>
    <cellStyle name="Normal 2 8" xfId="635"/>
    <cellStyle name="Normal 2 8 2" xfId="1196"/>
    <cellStyle name="Normal 2 8 3" xfId="1197"/>
    <cellStyle name="Normal 2 9" xfId="636"/>
    <cellStyle name="Normal 2 9 2" xfId="1198"/>
    <cellStyle name="Normal 2 9 3" xfId="1199"/>
    <cellStyle name="Normal 2_anakia II etapi.xls sm. defeqturi" xfId="637"/>
    <cellStyle name="Normal 20" xfId="638"/>
    <cellStyle name="Normal 21" xfId="639"/>
    <cellStyle name="Normal 21 2" xfId="1200"/>
    <cellStyle name="Normal 22" xfId="640"/>
    <cellStyle name="Normal 22 2" xfId="1201"/>
    <cellStyle name="Normal 23" xfId="641"/>
    <cellStyle name="Normal 23 2" xfId="1202"/>
    <cellStyle name="Normal 24" xfId="642"/>
    <cellStyle name="Normal 25" xfId="643"/>
    <cellStyle name="Normal 26" xfId="644"/>
    <cellStyle name="Normal 27" xfId="645"/>
    <cellStyle name="Normal 28" xfId="646"/>
    <cellStyle name="Normal 29" xfId="647"/>
    <cellStyle name="Normal 29 2" xfId="648"/>
    <cellStyle name="Normal 29 3" xfId="1203"/>
    <cellStyle name="Normal 3" xfId="649"/>
    <cellStyle name="Normal 3 10" xfId="1204"/>
    <cellStyle name="Normal 3 10 2" xfId="1205"/>
    <cellStyle name="Normal 3 10 3" xfId="1206"/>
    <cellStyle name="Normal 3 11" xfId="1207"/>
    <cellStyle name="Normal 3 11 2" xfId="1208"/>
    <cellStyle name="Normal 3 11 3" xfId="1209"/>
    <cellStyle name="Normal 3 12" xfId="1210"/>
    <cellStyle name="Normal 3 12 2" xfId="1211"/>
    <cellStyle name="Normal 3 12 3" xfId="1212"/>
    <cellStyle name="Normal 3 13" xfId="1213"/>
    <cellStyle name="Normal 3 13 2" xfId="1214"/>
    <cellStyle name="Normal 3 13 3" xfId="1215"/>
    <cellStyle name="Normal 3 14" xfId="1216"/>
    <cellStyle name="Normal 3 14 2" xfId="1217"/>
    <cellStyle name="Normal 3 14 3" xfId="1218"/>
    <cellStyle name="Normal 3 15" xfId="1219"/>
    <cellStyle name="Normal 3 15 2" xfId="1220"/>
    <cellStyle name="Normal 3 15 3" xfId="1221"/>
    <cellStyle name="Normal 3 16" xfId="1222"/>
    <cellStyle name="Normal 3 17" xfId="1425"/>
    <cellStyle name="Normal 3 2" xfId="650"/>
    <cellStyle name="Normal 3 2 2" xfId="651"/>
    <cellStyle name="Normal 3 2_anakia II etapi.xls sm. defeqturi" xfId="652"/>
    <cellStyle name="Normal 3 3" xfId="828"/>
    <cellStyle name="Normal 3 4" xfId="896"/>
    <cellStyle name="Normal 3 4 2" xfId="1223"/>
    <cellStyle name="Normal 3 5" xfId="897"/>
    <cellStyle name="Normal 3 5 2" xfId="1224"/>
    <cellStyle name="Normal 3 6" xfId="1225"/>
    <cellStyle name="Normal 3 7" xfId="1226"/>
    <cellStyle name="Normal 3 8" xfId="1227"/>
    <cellStyle name="Normal 3 8 2" xfId="1228"/>
    <cellStyle name="Normal 3 8 3" xfId="1229"/>
    <cellStyle name="Normal 3 9" xfId="1230"/>
    <cellStyle name="Normal 3 9 2" xfId="1231"/>
    <cellStyle name="Normal 3 9 3" xfId="1232"/>
    <cellStyle name="Normal 30" xfId="653"/>
    <cellStyle name="Normal 30 2" xfId="654"/>
    <cellStyle name="Normal 30 3" xfId="1233"/>
    <cellStyle name="Normal 31" xfId="655"/>
    <cellStyle name="Normal 32" xfId="656"/>
    <cellStyle name="Normal 32 2" xfId="657"/>
    <cellStyle name="Normal 32 2 2" xfId="658"/>
    <cellStyle name="Normal 32 3" xfId="659"/>
    <cellStyle name="Normal 32 3 2" xfId="660"/>
    <cellStyle name="Normal 32 3 2 2" xfId="661"/>
    <cellStyle name="Normal 32 3 2 2 2" xfId="898"/>
    <cellStyle name="Normal 32 3 2 2 3" xfId="899"/>
    <cellStyle name="Normal 32 4" xfId="662"/>
    <cellStyle name="Normal 32 5" xfId="1234"/>
    <cellStyle name="Normal 32_# 6-1 27.01.12 - копия (1)" xfId="663"/>
    <cellStyle name="Normal 33" xfId="664"/>
    <cellStyle name="Normal 33 2" xfId="665"/>
    <cellStyle name="Normal 33 3" xfId="1235"/>
    <cellStyle name="Normal 34" xfId="666"/>
    <cellStyle name="Normal 35" xfId="667"/>
    <cellStyle name="Normal 35 2" xfId="668"/>
    <cellStyle name="Normal 35 3" xfId="669"/>
    <cellStyle name="Normal 36" xfId="670"/>
    <cellStyle name="Normal 36 2" xfId="13"/>
    <cellStyle name="Normal 36 2 2" xfId="6"/>
    <cellStyle name="Normal 36 2 2 2" xfId="853"/>
    <cellStyle name="Normal 36 2 2 3" xfId="900"/>
    <cellStyle name="Normal 36 2 2 4" xfId="901"/>
    <cellStyle name="Normal 36 2 3" xfId="829"/>
    <cellStyle name="Normal 36 2 3 2" xfId="854"/>
    <cellStyle name="Normal 36 2 3 2 2" xfId="855"/>
    <cellStyle name="Normal 36 2 4" xfId="830"/>
    <cellStyle name="Normal 36 2 5" xfId="856"/>
    <cellStyle name="Normal 36 2 6" xfId="857"/>
    <cellStyle name="Normal 36 2 7" xfId="858"/>
    <cellStyle name="Normal 36 3" xfId="671"/>
    <cellStyle name="Normal 36 4" xfId="831"/>
    <cellStyle name="Normal 36 5" xfId="933"/>
    <cellStyle name="Normal 36 6" xfId="1236"/>
    <cellStyle name="Normal 37" xfId="672"/>
    <cellStyle name="Normal 37 2" xfId="673"/>
    <cellStyle name="Normal 37 3" xfId="1237"/>
    <cellStyle name="Normal 38" xfId="674"/>
    <cellStyle name="Normal 38 2" xfId="675"/>
    <cellStyle name="Normal 38 2 2" xfId="676"/>
    <cellStyle name="Normal 38 3" xfId="677"/>
    <cellStyle name="Normal 38 3 2" xfId="678"/>
    <cellStyle name="Normal 38 4" xfId="679"/>
    <cellStyle name="Normal 39" xfId="680"/>
    <cellStyle name="Normal 39 2" xfId="681"/>
    <cellStyle name="Normal 4" xfId="682"/>
    <cellStyle name="Normal 4 10" xfId="1239"/>
    <cellStyle name="Normal 4 11" xfId="1240"/>
    <cellStyle name="Normal 4 12" xfId="1238"/>
    <cellStyle name="Normal 4 2" xfId="832"/>
    <cellStyle name="Normal 4 2 2" xfId="1242"/>
    <cellStyle name="Normal 4 2 3" xfId="1243"/>
    <cellStyle name="Normal 4 2 4" xfId="1241"/>
    <cellStyle name="Normal 4 3" xfId="683"/>
    <cellStyle name="Normal 4 3 2" xfId="1245"/>
    <cellStyle name="Normal 4 3 3" xfId="1246"/>
    <cellStyle name="Normal 4 3 4" xfId="1244"/>
    <cellStyle name="Normal 4 4" xfId="902"/>
    <cellStyle name="Normal 4 4 2" xfId="1248"/>
    <cellStyle name="Normal 4 4 3" xfId="1249"/>
    <cellStyle name="Normal 4 4 4" xfId="1247"/>
    <cellStyle name="Normal 4 5" xfId="1250"/>
    <cellStyle name="Normal 4 5 2" xfId="1251"/>
    <cellStyle name="Normal 4 5 3" xfId="1252"/>
    <cellStyle name="Normal 4 6" xfId="1253"/>
    <cellStyle name="Normal 4 6 2" xfId="1254"/>
    <cellStyle name="Normal 4 6 3" xfId="1255"/>
    <cellStyle name="Normal 4 7" xfId="1256"/>
    <cellStyle name="Normal 4 7 2" xfId="1257"/>
    <cellStyle name="Normal 4 7 3" xfId="1258"/>
    <cellStyle name="Normal 4 8" xfId="1259"/>
    <cellStyle name="Normal 4 8 2" xfId="1260"/>
    <cellStyle name="Normal 4 8 3" xfId="1261"/>
    <cellStyle name="Normal 4 9" xfId="1262"/>
    <cellStyle name="Normal 4 9 2" xfId="1263"/>
    <cellStyle name="Normal 4 9 3" xfId="1264"/>
    <cellStyle name="Normal 40" xfId="684"/>
    <cellStyle name="Normal 40 2" xfId="685"/>
    <cellStyle name="Normal 40 3" xfId="686"/>
    <cellStyle name="Normal 41" xfId="687"/>
    <cellStyle name="Normal 41 2" xfId="688"/>
    <cellStyle name="Normal 41 3" xfId="1265"/>
    <cellStyle name="Normal 42" xfId="689"/>
    <cellStyle name="Normal 42 2" xfId="690"/>
    <cellStyle name="Normal 42 3" xfId="691"/>
    <cellStyle name="Normal 43" xfId="692"/>
    <cellStyle name="Normal 44" xfId="693"/>
    <cellStyle name="Normal 44 2" xfId="1266"/>
    <cellStyle name="Normal 45" xfId="694"/>
    <cellStyle name="Normal 45 2" xfId="1267"/>
    <cellStyle name="Normal 46" xfId="695"/>
    <cellStyle name="Normal 46 2" xfId="1268"/>
    <cellStyle name="Normal 47" xfId="696"/>
    <cellStyle name="Normal 47 2" xfId="812"/>
    <cellStyle name="Normal 47 3" xfId="813"/>
    <cellStyle name="Normal 47 3 2" xfId="835"/>
    <cellStyle name="Normal 47 3 3" xfId="859"/>
    <cellStyle name="Normal 47 3 3 2" xfId="903"/>
    <cellStyle name="Normal 47 4" xfId="860"/>
    <cellStyle name="Normal 47 5" xfId="1269"/>
    <cellStyle name="Normal 48" xfId="861"/>
    <cellStyle name="Normal 48 2" xfId="904"/>
    <cellStyle name="Normal 48 3" xfId="1270"/>
    <cellStyle name="Normal 49" xfId="862"/>
    <cellStyle name="Normal 49 2" xfId="1271"/>
    <cellStyle name="Normal 5" xfId="697"/>
    <cellStyle name="Normal 5 2" xfId="698"/>
    <cellStyle name="Normal 5 2 2" xfId="699"/>
    <cellStyle name="Normal 5 3" xfId="700"/>
    <cellStyle name="Normal 5 4" xfId="701"/>
    <cellStyle name="Normal 5 4 2" xfId="702"/>
    <cellStyle name="Normal 5 4 3" xfId="703"/>
    <cellStyle name="Normal 5 5" xfId="704"/>
    <cellStyle name="Normal 5 6" xfId="934"/>
    <cellStyle name="Normal 5_Copy of SAN2010" xfId="705"/>
    <cellStyle name="Normal 50" xfId="905"/>
    <cellStyle name="Normal 50 2" xfId="906"/>
    <cellStyle name="Normal 50 2 2" xfId="1422"/>
    <cellStyle name="Normal 50 3" xfId="1309"/>
    <cellStyle name="Normal 50 4" xfId="1308"/>
    <cellStyle name="Normal 51" xfId="907"/>
    <cellStyle name="Normal 51 2" xfId="1307"/>
    <cellStyle name="Normal 52" xfId="1312"/>
    <cellStyle name="Normal 53" xfId="1313"/>
    <cellStyle name="Normal 53 2" xfId="1418"/>
    <cellStyle name="Normal 54" xfId="1364"/>
    <cellStyle name="Normal 55" xfId="1365"/>
    <cellStyle name="Normal 56" xfId="1416"/>
    <cellStyle name="Normal 57" xfId="936"/>
    <cellStyle name="Normal 58" xfId="1272"/>
    <cellStyle name="Normal 6" xfId="706"/>
    <cellStyle name="Normal 6 2" xfId="1423"/>
    <cellStyle name="Normal 6 3" xfId="1427"/>
    <cellStyle name="Normal 7" xfId="707"/>
    <cellStyle name="Normal 7 2" xfId="908"/>
    <cellStyle name="Normal 75" xfId="708"/>
    <cellStyle name="Normal 8" xfId="709"/>
    <cellStyle name="Normal 8 2" xfId="710"/>
    <cellStyle name="Normal 8 3" xfId="909"/>
    <cellStyle name="Normal 8_2D4CD000" xfId="711"/>
    <cellStyle name="Normal 9" xfId="712"/>
    <cellStyle name="Normal 9 2" xfId="713"/>
    <cellStyle name="Normal 9 2 2" xfId="714"/>
    <cellStyle name="Normal 9 2 3" xfId="715"/>
    <cellStyle name="Normal 9 2 4" xfId="716"/>
    <cellStyle name="Normal 9 2_anakia II etapi.xls sm. defeqturi" xfId="717"/>
    <cellStyle name="Normal 9_2D4CD000" xfId="718"/>
    <cellStyle name="normálne 2" xfId="1273"/>
    <cellStyle name="Note 2" xfId="719"/>
    <cellStyle name="Note 2 2" xfId="720"/>
    <cellStyle name="Note 2 3" xfId="721"/>
    <cellStyle name="Note 2 4" xfId="722"/>
    <cellStyle name="Note 2 5" xfId="723"/>
    <cellStyle name="Note 2_anakia II etapi.xls sm. defeqturi" xfId="724"/>
    <cellStyle name="Note 3" xfId="725"/>
    <cellStyle name="Note 4" xfId="726"/>
    <cellStyle name="Note 4 2" xfId="727"/>
    <cellStyle name="Note 4_anakia II etapi.xls sm. defeqturi" xfId="728"/>
    <cellStyle name="Note 5" xfId="729"/>
    <cellStyle name="Note 6" xfId="730"/>
    <cellStyle name="Note 7" xfId="731"/>
    <cellStyle name="Output 2" xfId="732"/>
    <cellStyle name="Output 2 2" xfId="733"/>
    <cellStyle name="Output 2 3" xfId="734"/>
    <cellStyle name="Output 2 4" xfId="735"/>
    <cellStyle name="Output 2 5" xfId="736"/>
    <cellStyle name="Output 2_anakia II etapi.xls sm. defeqturi" xfId="737"/>
    <cellStyle name="Output 3" xfId="738"/>
    <cellStyle name="Output 4" xfId="739"/>
    <cellStyle name="Output 4 2" xfId="740"/>
    <cellStyle name="Output 4_anakia II etapi.xls sm. defeqturi" xfId="741"/>
    <cellStyle name="Output 5" xfId="742"/>
    <cellStyle name="Output 6" xfId="743"/>
    <cellStyle name="Output 7" xfId="744"/>
    <cellStyle name="Percent 2" xfId="11"/>
    <cellStyle name="Percent 2 2" xfId="1274"/>
    <cellStyle name="Percent 2 3" xfId="1275"/>
    <cellStyle name="Percent 2 4" xfId="1276"/>
    <cellStyle name="Percent 2 5" xfId="1426"/>
    <cellStyle name="Percent 3" xfId="745"/>
    <cellStyle name="Percent 3 2" xfId="746"/>
    <cellStyle name="Percent 3 2 2" xfId="1278"/>
    <cellStyle name="Percent 3 3" xfId="1279"/>
    <cellStyle name="Percent 3 4" xfId="1277"/>
    <cellStyle name="Percent 4" xfId="747"/>
    <cellStyle name="Percent 4 2" xfId="1280"/>
    <cellStyle name="Percent 5" xfId="748"/>
    <cellStyle name="Percent 6" xfId="749"/>
    <cellStyle name="SAPBEXstdItem" xfId="1281"/>
    <cellStyle name="Standard_35kA Anl. &amp; Gen.Schutz  ANL335B" xfId="1282"/>
    <cellStyle name="Style 1" xfId="750"/>
    <cellStyle name="Title 2" xfId="751"/>
    <cellStyle name="Title 2 2" xfId="752"/>
    <cellStyle name="Title 2 3" xfId="753"/>
    <cellStyle name="Title 2 4" xfId="754"/>
    <cellStyle name="Title 2 5" xfId="755"/>
    <cellStyle name="Title 3" xfId="756"/>
    <cellStyle name="Title 4" xfId="757"/>
    <cellStyle name="Title 4 2" xfId="758"/>
    <cellStyle name="Title 5" xfId="759"/>
    <cellStyle name="Title 6" xfId="760"/>
    <cellStyle name="Title 7" xfId="761"/>
    <cellStyle name="Total 2" xfId="762"/>
    <cellStyle name="Total 2 2" xfId="763"/>
    <cellStyle name="Total 2 3" xfId="764"/>
    <cellStyle name="Total 2 4" xfId="765"/>
    <cellStyle name="Total 2 5" xfId="766"/>
    <cellStyle name="Total 2_anakia II etapi.xls sm. defeqturi" xfId="767"/>
    <cellStyle name="Total 3" xfId="768"/>
    <cellStyle name="Total 4" xfId="769"/>
    <cellStyle name="Total 4 2" xfId="770"/>
    <cellStyle name="Total 4_anakia II etapi.xls sm. defeqturi" xfId="771"/>
    <cellStyle name="Total 5" xfId="772"/>
    <cellStyle name="Total 6" xfId="773"/>
    <cellStyle name="Total 7" xfId="774"/>
    <cellStyle name="Warning Text 2" xfId="775"/>
    <cellStyle name="Warning Text 2 2" xfId="776"/>
    <cellStyle name="Warning Text 2 3" xfId="777"/>
    <cellStyle name="Warning Text 2 4" xfId="778"/>
    <cellStyle name="Warning Text 2 5" xfId="779"/>
    <cellStyle name="Warning Text 3" xfId="780"/>
    <cellStyle name="Warning Text 4" xfId="781"/>
    <cellStyle name="Warning Text 4 2" xfId="782"/>
    <cellStyle name="Warning Text 5" xfId="783"/>
    <cellStyle name="Warning Text 6" xfId="784"/>
    <cellStyle name="Warning Text 7" xfId="785"/>
    <cellStyle name="Акцент1" xfId="910"/>
    <cellStyle name="Акцент1 2" xfId="1283"/>
    <cellStyle name="Акцент2" xfId="911"/>
    <cellStyle name="Акцент2 2" xfId="1284"/>
    <cellStyle name="Акцент3" xfId="912"/>
    <cellStyle name="Акцент3 2" xfId="1285"/>
    <cellStyle name="Акцент4" xfId="913"/>
    <cellStyle name="Акцент4 2" xfId="1286"/>
    <cellStyle name="Акцент5" xfId="914"/>
    <cellStyle name="Акцент5 2" xfId="1287"/>
    <cellStyle name="Акцент6" xfId="915"/>
    <cellStyle name="Акцент6 2" xfId="1288"/>
    <cellStyle name="Ввод " xfId="916"/>
    <cellStyle name="Ввод  2" xfId="1289"/>
    <cellStyle name="Вывод" xfId="917"/>
    <cellStyle name="Вывод 2" xfId="1290"/>
    <cellStyle name="Вычисление" xfId="918"/>
    <cellStyle name="Вычисление 2" xfId="1291"/>
    <cellStyle name="Заголовок 1" xfId="919"/>
    <cellStyle name="Заголовок 1 2" xfId="1292"/>
    <cellStyle name="Заголовок 2" xfId="920"/>
    <cellStyle name="Заголовок 2 2" xfId="1293"/>
    <cellStyle name="Заголовок 3" xfId="921"/>
    <cellStyle name="Заголовок 3 2" xfId="1294"/>
    <cellStyle name="Заголовок 4" xfId="922"/>
    <cellStyle name="Заголовок 4 2" xfId="1295"/>
    <cellStyle name="Итог" xfId="923"/>
    <cellStyle name="Итог 2" xfId="1296"/>
    <cellStyle name="Контрольная ячейка" xfId="924"/>
    <cellStyle name="Контрольная ячейка 2" xfId="1297"/>
    <cellStyle name="Название" xfId="925"/>
    <cellStyle name="Название 2" xfId="1298"/>
    <cellStyle name="Нейтральный" xfId="926"/>
    <cellStyle name="Нейтральный 2" xfId="1299"/>
    <cellStyle name="Обычный 10" xfId="786"/>
    <cellStyle name="Обычный 10 2" xfId="787"/>
    <cellStyle name="Обычный 10 2 2" xfId="863"/>
    <cellStyle name="Обычный 2" xfId="8"/>
    <cellStyle name="Обычный 2 2" xfId="14"/>
    <cellStyle name="Обычный 3" xfId="9"/>
    <cellStyle name="Обычный 3 2" xfId="788"/>
    <cellStyle name="Обычный 3 3" xfId="789"/>
    <cellStyle name="Обычный 4" xfId="2"/>
    <cellStyle name="Обычный 4 2" xfId="790"/>
    <cellStyle name="Обычный 4 3" xfId="5"/>
    <cellStyle name="Обычный 4 4" xfId="791"/>
    <cellStyle name="Обычный 5" xfId="792"/>
    <cellStyle name="Обычный 5 2" xfId="793"/>
    <cellStyle name="Обычный 5 2 2" xfId="794"/>
    <cellStyle name="Обычный 5 3" xfId="795"/>
    <cellStyle name="Обычный 5 4" xfId="796"/>
    <cellStyle name="Обычный 5 4 2" xfId="864"/>
    <cellStyle name="Обычный 5 5" xfId="833"/>
    <cellStyle name="Обычный 6" xfId="797"/>
    <cellStyle name="Обычный 6 2" xfId="798"/>
    <cellStyle name="Обычный 7" xfId="799"/>
    <cellStyle name="Обычный 8" xfId="800"/>
    <cellStyle name="Обычный 8 2" xfId="801"/>
    <cellStyle name="Обычный 9" xfId="802"/>
    <cellStyle name="Плохой" xfId="834"/>
    <cellStyle name="Плохой 2" xfId="1300"/>
    <cellStyle name="Пояснение" xfId="927"/>
    <cellStyle name="Пояснение 2" xfId="1301"/>
    <cellStyle name="Примечание" xfId="928"/>
    <cellStyle name="Примечание 2" xfId="1415"/>
    <cellStyle name="Примечание 3" xfId="1302"/>
    <cellStyle name="Процентный 2" xfId="803"/>
    <cellStyle name="Процентный 3" xfId="804"/>
    <cellStyle name="Процентный 3 2" xfId="805"/>
    <cellStyle name="Связанная ячейка" xfId="929"/>
    <cellStyle name="Связанная ячейка 2" xfId="1303"/>
    <cellStyle name="Текст предупреждения" xfId="930"/>
    <cellStyle name="Текст предупреждения 2" xfId="1304"/>
    <cellStyle name="Финансовый 2" xfId="806"/>
    <cellStyle name="Финансовый 2 2" xfId="807"/>
    <cellStyle name="Финансовый 3" xfId="808"/>
    <cellStyle name="Финансовый 4" xfId="809"/>
    <cellStyle name="Финансовый 5" xfId="810"/>
    <cellStyle name="Хороший" xfId="931"/>
    <cellStyle name="Хороший 2" xfId="1305"/>
    <cellStyle name="常规_Sheet1" xfId="13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2" name="Text Box 6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3" name="Text Box 69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4" name="Text Box 70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5" name="Text Box 71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6" name="Text Box 7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7" name="Text Box 7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8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9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0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2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4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6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7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8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9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21" name="Text Box 76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22" name="Text Box 77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23" name="Text Box 7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26" name="Text Box 46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27" name="Text Box 4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40" name="Text Box 6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41" name="Text Box 69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42" name="Text Box 70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43" name="Text Box 71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44" name="Text Box 7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45" name="Text Box 7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46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47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48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49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50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51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52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53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54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55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56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57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59" name="Text Box 76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60" name="Text Box 77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61" name="Text Box 7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64" name="Text Box 46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65" name="Text Box 4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68" name="Text Box 70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69" name="Text Box 71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70" name="Text Box 7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71" name="Text Box 7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72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74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75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76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78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80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81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82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83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85" name="Text Box 76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86" name="Text Box 77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87" name="Text Box 7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90" name="Text Box 46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91" name="Text Box 4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92" name="Text Box 6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93" name="Text Box 69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94" name="Text Box 70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95" name="Text Box 71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96" name="Text Box 7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97" name="Text Box 7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98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99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00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01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02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03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04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05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06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07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08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09" name="Text Box 3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11" name="Text Box 76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12" name="Text Box 77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13" name="Text Box 78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16" name="Text Box 46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76200</xdr:colOff>
      <xdr:row>102</xdr:row>
      <xdr:rowOff>28575</xdr:rowOff>
    </xdr:to>
    <xdr:sp macro="" textlink="">
      <xdr:nvSpPr>
        <xdr:cNvPr id="117" name="Text Box 43"/>
        <xdr:cNvSpPr txBox="1">
          <a:spLocks noChangeArrowheads="1"/>
        </xdr:cNvSpPr>
      </xdr:nvSpPr>
      <xdr:spPr bwMode="auto">
        <a:xfrm>
          <a:off x="3676650" y="3438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28575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676650" y="4038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28575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3676650" y="4038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28575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676650" y="4038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28575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3676650" y="4038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28575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676650" y="4038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28575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3676650" y="4038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28575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676650" y="4038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28575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3676650" y="4038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28575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676650" y="4038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28575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3676650" y="4038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28575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676650" y="4038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28575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3676650" y="4038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106</xdr:row>
      <xdr:rowOff>28575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4457700" y="15087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106</xdr:row>
      <xdr:rowOff>28575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457700" y="15087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106</xdr:row>
      <xdr:rowOff>28575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4457700" y="15087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106</xdr:row>
      <xdr:rowOff>28575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457700" y="15087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106</xdr:row>
      <xdr:rowOff>28575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4457700" y="15087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106</xdr:row>
      <xdr:rowOff>28575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4457700" y="15087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106</xdr:row>
      <xdr:rowOff>28575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457700" y="15087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106</xdr:row>
      <xdr:rowOff>28575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4457700" y="15087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106</xdr:row>
      <xdr:rowOff>28575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457700" y="15087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106</xdr:row>
      <xdr:rowOff>28575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4457700" y="15087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106</xdr:row>
      <xdr:rowOff>28575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457700" y="15087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76200</xdr:colOff>
      <xdr:row>106</xdr:row>
      <xdr:rowOff>28575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4457700" y="15087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topLeftCell="A106" zoomScaleSheetLayoutView="100" workbookViewId="0">
      <selection activeCell="P115" sqref="P115"/>
    </sheetView>
  </sheetViews>
  <sheetFormatPr defaultColWidth="8.88671875" defaultRowHeight="14.4"/>
  <cols>
    <col min="1" max="1" width="4.33203125" style="9" customWidth="1"/>
    <col min="2" max="2" width="10" style="9" customWidth="1"/>
    <col min="3" max="3" width="50.44140625" style="9" customWidth="1"/>
    <col min="4" max="4" width="6.5546875" style="9" customWidth="1"/>
    <col min="5" max="5" width="7.5546875" style="9" customWidth="1"/>
    <col min="6" max="6" width="9" style="9" bestFit="1" customWidth="1"/>
    <col min="7" max="7" width="7.6640625" style="34" customWidth="1"/>
    <col min="8" max="8" width="9" style="9" bestFit="1" customWidth="1"/>
    <col min="9" max="9" width="8.33203125" style="9" customWidth="1"/>
    <col min="10" max="10" width="9.6640625" style="9" customWidth="1"/>
    <col min="11" max="11" width="7" style="9" customWidth="1"/>
    <col min="12" max="12" width="8.88671875" style="9" bestFit="1" customWidth="1"/>
    <col min="13" max="13" width="10.6640625" style="9" customWidth="1"/>
    <col min="14" max="16384" width="8.88671875" style="9"/>
  </cols>
  <sheetData>
    <row r="1" spans="1:13" ht="25.2" customHeight="1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0" customFormat="1" ht="15">
      <c r="A2" s="79" t="s">
        <v>13</v>
      </c>
      <c r="B2" s="79"/>
      <c r="C2" s="79"/>
      <c r="D2" s="79"/>
      <c r="E2" s="79"/>
      <c r="F2" s="79"/>
      <c r="G2" s="80"/>
      <c r="H2" s="80"/>
      <c r="I2" s="80"/>
      <c r="J2" s="80"/>
      <c r="K2" s="80"/>
      <c r="L2" s="80"/>
      <c r="M2" s="80"/>
    </row>
    <row r="3" spans="1:13" s="10" customFormat="1" ht="33" customHeight="1">
      <c r="A3" s="81" t="s">
        <v>6</v>
      </c>
      <c r="B3" s="81" t="s">
        <v>7</v>
      </c>
      <c r="C3" s="81" t="s">
        <v>8</v>
      </c>
      <c r="D3" s="81" t="s">
        <v>1</v>
      </c>
      <c r="E3" s="81" t="s">
        <v>9</v>
      </c>
      <c r="F3" s="81"/>
      <c r="G3" s="81" t="s">
        <v>3</v>
      </c>
      <c r="H3" s="81"/>
      <c r="I3" s="81" t="s">
        <v>4</v>
      </c>
      <c r="J3" s="81"/>
      <c r="K3" s="81" t="s">
        <v>10</v>
      </c>
      <c r="L3" s="81"/>
      <c r="M3" s="81" t="s">
        <v>0</v>
      </c>
    </row>
    <row r="4" spans="1:13" s="10" customFormat="1" ht="21.6">
      <c r="A4" s="81"/>
      <c r="B4" s="81"/>
      <c r="C4" s="81"/>
      <c r="D4" s="81"/>
      <c r="E4" s="2" t="s">
        <v>11</v>
      </c>
      <c r="F4" s="2" t="s">
        <v>2</v>
      </c>
      <c r="G4" s="2" t="s">
        <v>12</v>
      </c>
      <c r="H4" s="2" t="s">
        <v>0</v>
      </c>
      <c r="I4" s="2" t="s">
        <v>12</v>
      </c>
      <c r="J4" s="2" t="s">
        <v>0</v>
      </c>
      <c r="K4" s="2" t="s">
        <v>12</v>
      </c>
      <c r="L4" s="2" t="s">
        <v>0</v>
      </c>
      <c r="M4" s="81"/>
    </row>
    <row r="5" spans="1:13" s="10" customFormat="1" ht="15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ht="15">
      <c r="A6" s="13"/>
      <c r="B6" s="13"/>
      <c r="C6" s="61" t="s">
        <v>15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45">
      <c r="A7" s="15">
        <v>1</v>
      </c>
      <c r="B7" s="4" t="s">
        <v>38</v>
      </c>
      <c r="C7" s="35" t="s">
        <v>53</v>
      </c>
      <c r="D7" s="5" t="s">
        <v>21</v>
      </c>
      <c r="E7" s="48"/>
      <c r="F7" s="48">
        <v>1</v>
      </c>
      <c r="G7" s="20"/>
      <c r="H7" s="20">
        <f>F7*G7</f>
        <v>0</v>
      </c>
      <c r="I7" s="20"/>
      <c r="J7" s="20">
        <f>F7*I7</f>
        <v>0</v>
      </c>
      <c r="K7" s="20"/>
      <c r="L7" s="20">
        <f>F7*K7</f>
        <v>0</v>
      </c>
      <c r="M7" s="20">
        <f t="shared" ref="M7:M9" si="0">H7+J7+L7</f>
        <v>0</v>
      </c>
    </row>
    <row r="8" spans="1:13" s="55" customFormat="1" ht="18" customHeight="1">
      <c r="A8" s="53"/>
      <c r="B8" s="11"/>
      <c r="C8" s="11" t="s">
        <v>34</v>
      </c>
      <c r="D8" s="3" t="s">
        <v>35</v>
      </c>
      <c r="E8" s="11">
        <v>10.199999999999999</v>
      </c>
      <c r="F8" s="54">
        <f>F7*E8</f>
        <v>10.199999999999999</v>
      </c>
      <c r="G8" s="20"/>
      <c r="H8" s="20">
        <f t="shared" ref="H8:H9" si="1">F8*G8</f>
        <v>0</v>
      </c>
      <c r="I8" s="20"/>
      <c r="J8" s="20">
        <f t="shared" ref="J8:J9" si="2">F8*I8</f>
        <v>0</v>
      </c>
      <c r="K8" s="20"/>
      <c r="L8" s="20">
        <f t="shared" ref="L8:L9" si="3">F8*K8</f>
        <v>0</v>
      </c>
      <c r="M8" s="20">
        <f t="shared" si="0"/>
        <v>0</v>
      </c>
    </row>
    <row r="9" spans="1:13" s="55" customFormat="1" ht="16.2">
      <c r="A9" s="53"/>
      <c r="B9" s="11"/>
      <c r="C9" s="11" t="s">
        <v>36</v>
      </c>
      <c r="D9" s="11" t="s">
        <v>37</v>
      </c>
      <c r="E9" s="11">
        <v>0.25</v>
      </c>
      <c r="F9" s="54">
        <f>F7*E9</f>
        <v>0.25</v>
      </c>
      <c r="G9" s="20"/>
      <c r="H9" s="20">
        <f t="shared" si="1"/>
        <v>0</v>
      </c>
      <c r="I9" s="20"/>
      <c r="J9" s="20">
        <f t="shared" si="2"/>
        <v>0</v>
      </c>
      <c r="K9" s="20"/>
      <c r="L9" s="20">
        <f t="shared" si="3"/>
        <v>0</v>
      </c>
      <c r="M9" s="20">
        <f t="shared" si="0"/>
        <v>0</v>
      </c>
    </row>
    <row r="10" spans="1:13" s="10" customFormat="1" ht="15">
      <c r="A10" s="41"/>
      <c r="B10" s="19"/>
      <c r="C10" s="10" t="s">
        <v>54</v>
      </c>
      <c r="D10" s="42" t="s">
        <v>33</v>
      </c>
      <c r="E10" s="49">
        <v>1</v>
      </c>
      <c r="F10" s="50">
        <f>F7*E10</f>
        <v>1</v>
      </c>
      <c r="G10" s="20"/>
      <c r="H10" s="20">
        <f t="shared" ref="H10:H87" si="4">F10*G10</f>
        <v>0</v>
      </c>
      <c r="I10" s="20"/>
      <c r="J10" s="20">
        <f t="shared" ref="J10:J87" si="5">F10*I10</f>
        <v>0</v>
      </c>
      <c r="K10" s="20"/>
      <c r="L10" s="20">
        <f t="shared" ref="L10:L87" si="6">F10*K10</f>
        <v>0</v>
      </c>
      <c r="M10" s="20">
        <f t="shared" ref="M10:M87" si="7">H10+J10+L10</f>
        <v>0</v>
      </c>
    </row>
    <row r="11" spans="1:13" s="55" customFormat="1" ht="19.5" customHeight="1">
      <c r="A11" s="53"/>
      <c r="B11" s="11"/>
      <c r="C11" s="11" t="s">
        <v>39</v>
      </c>
      <c r="D11" s="56" t="s">
        <v>37</v>
      </c>
      <c r="E11" s="56">
        <v>1.1399999999999999</v>
      </c>
      <c r="F11" s="57">
        <f>E11*F7</f>
        <v>1.1399999999999999</v>
      </c>
      <c r="G11" s="20"/>
      <c r="H11" s="20">
        <f t="shared" si="4"/>
        <v>0</v>
      </c>
      <c r="I11" s="20"/>
      <c r="J11" s="20">
        <f t="shared" si="5"/>
        <v>0</v>
      </c>
      <c r="K11" s="20"/>
      <c r="L11" s="20">
        <f t="shared" si="6"/>
        <v>0</v>
      </c>
      <c r="M11" s="20">
        <f t="shared" si="7"/>
        <v>0</v>
      </c>
    </row>
    <row r="12" spans="1:13" s="10" customFormat="1" ht="44.4" customHeight="1">
      <c r="A12" s="21">
        <v>2</v>
      </c>
      <c r="B12" s="4" t="s">
        <v>40</v>
      </c>
      <c r="C12" s="7" t="s">
        <v>30</v>
      </c>
      <c r="D12" s="5" t="s">
        <v>21</v>
      </c>
      <c r="E12" s="48"/>
      <c r="F12" s="48">
        <v>1</v>
      </c>
      <c r="G12" s="20"/>
      <c r="H12" s="20">
        <f t="shared" ref="H12:H14" si="8">F12*G12</f>
        <v>0</v>
      </c>
      <c r="I12" s="20"/>
      <c r="J12" s="20">
        <f t="shared" ref="J12:J14" si="9">F12*I12</f>
        <v>0</v>
      </c>
      <c r="K12" s="20"/>
      <c r="L12" s="20">
        <f t="shared" ref="L12:L14" si="10">F12*K12</f>
        <v>0</v>
      </c>
      <c r="M12" s="20">
        <f t="shared" ref="M12:M14" si="11">H12+J12+L12</f>
        <v>0</v>
      </c>
    </row>
    <row r="13" spans="1:13" s="55" customFormat="1" ht="18" customHeight="1">
      <c r="A13" s="53"/>
      <c r="B13" s="11"/>
      <c r="C13" s="11" t="s">
        <v>34</v>
      </c>
      <c r="D13" s="3" t="s">
        <v>35</v>
      </c>
      <c r="E13" s="11">
        <v>1.6</v>
      </c>
      <c r="F13" s="54">
        <f>F12*E13</f>
        <v>1.6</v>
      </c>
      <c r="G13" s="20"/>
      <c r="H13" s="20">
        <f t="shared" si="8"/>
        <v>0</v>
      </c>
      <c r="I13" s="20"/>
      <c r="J13" s="20">
        <f t="shared" si="9"/>
        <v>0</v>
      </c>
      <c r="K13" s="20"/>
      <c r="L13" s="20">
        <f t="shared" si="10"/>
        <v>0</v>
      </c>
      <c r="M13" s="20">
        <f t="shared" si="11"/>
        <v>0</v>
      </c>
    </row>
    <row r="14" spans="1:13" s="55" customFormat="1" ht="16.2">
      <c r="A14" s="53"/>
      <c r="B14" s="11"/>
      <c r="C14" s="11" t="s">
        <v>36</v>
      </c>
      <c r="D14" s="11" t="s">
        <v>37</v>
      </c>
      <c r="E14" s="11">
        <v>0.98</v>
      </c>
      <c r="F14" s="54">
        <f>F12*E14</f>
        <v>0.98</v>
      </c>
      <c r="G14" s="20"/>
      <c r="H14" s="20">
        <f t="shared" si="8"/>
        <v>0</v>
      </c>
      <c r="I14" s="20"/>
      <c r="J14" s="20">
        <f t="shared" si="9"/>
        <v>0</v>
      </c>
      <c r="K14" s="20"/>
      <c r="L14" s="20">
        <f t="shared" si="10"/>
        <v>0</v>
      </c>
      <c r="M14" s="20">
        <f t="shared" si="11"/>
        <v>0</v>
      </c>
    </row>
    <row r="15" spans="1:13" s="10" customFormat="1" ht="43.8" customHeight="1">
      <c r="A15" s="21">
        <v>3</v>
      </c>
      <c r="B15" s="4" t="s">
        <v>38</v>
      </c>
      <c r="C15" s="7" t="s">
        <v>55</v>
      </c>
      <c r="D15" s="5" t="s">
        <v>21</v>
      </c>
      <c r="E15" s="48"/>
      <c r="F15" s="48">
        <v>1</v>
      </c>
      <c r="G15" s="20"/>
      <c r="H15" s="20">
        <f t="shared" si="4"/>
        <v>0</v>
      </c>
      <c r="I15" s="20"/>
      <c r="J15" s="20">
        <f t="shared" si="5"/>
        <v>0</v>
      </c>
      <c r="K15" s="20"/>
      <c r="L15" s="20">
        <f t="shared" si="6"/>
        <v>0</v>
      </c>
      <c r="M15" s="20">
        <f t="shared" si="7"/>
        <v>0</v>
      </c>
    </row>
    <row r="16" spans="1:13" s="55" customFormat="1" ht="18" customHeight="1">
      <c r="A16" s="53"/>
      <c r="B16" s="11"/>
      <c r="C16" s="11" t="s">
        <v>34</v>
      </c>
      <c r="D16" s="3" t="s">
        <v>35</v>
      </c>
      <c r="E16" s="11">
        <v>10.199999999999999</v>
      </c>
      <c r="F16" s="54">
        <f>F15*E16</f>
        <v>10.199999999999999</v>
      </c>
      <c r="G16" s="20"/>
      <c r="H16" s="20">
        <f t="shared" si="4"/>
        <v>0</v>
      </c>
      <c r="I16" s="20"/>
      <c r="J16" s="20">
        <f t="shared" si="5"/>
        <v>0</v>
      </c>
      <c r="K16" s="20"/>
      <c r="L16" s="20">
        <f t="shared" si="6"/>
        <v>0</v>
      </c>
      <c r="M16" s="20">
        <f t="shared" si="7"/>
        <v>0</v>
      </c>
    </row>
    <row r="17" spans="1:13" s="55" customFormat="1" ht="16.2">
      <c r="A17" s="53"/>
      <c r="B17" s="11"/>
      <c r="C17" s="11" t="s">
        <v>36</v>
      </c>
      <c r="D17" s="11" t="s">
        <v>37</v>
      </c>
      <c r="E17" s="11">
        <v>0.25</v>
      </c>
      <c r="F17" s="54">
        <f>F15*E17</f>
        <v>0.25</v>
      </c>
      <c r="G17" s="20"/>
      <c r="H17" s="20">
        <f t="shared" si="4"/>
        <v>0</v>
      </c>
      <c r="I17" s="20"/>
      <c r="J17" s="20">
        <f t="shared" si="5"/>
        <v>0</v>
      </c>
      <c r="K17" s="20"/>
      <c r="L17" s="20">
        <f t="shared" si="6"/>
        <v>0</v>
      </c>
      <c r="M17" s="20">
        <f t="shared" si="7"/>
        <v>0</v>
      </c>
    </row>
    <row r="18" spans="1:13" s="10" customFormat="1" ht="15">
      <c r="A18" s="21"/>
      <c r="B18" s="21"/>
      <c r="C18" s="11" t="s">
        <v>56</v>
      </c>
      <c r="D18" s="5" t="s">
        <v>33</v>
      </c>
      <c r="E18" s="68">
        <v>1</v>
      </c>
      <c r="F18" s="68">
        <f>E18*F15</f>
        <v>1</v>
      </c>
      <c r="G18" s="20"/>
      <c r="H18" s="20">
        <f t="shared" si="4"/>
        <v>0</v>
      </c>
      <c r="I18" s="20"/>
      <c r="J18" s="20">
        <f t="shared" si="5"/>
        <v>0</v>
      </c>
      <c r="K18" s="20"/>
      <c r="L18" s="20">
        <f t="shared" si="6"/>
        <v>0</v>
      </c>
      <c r="M18" s="20">
        <f t="shared" si="7"/>
        <v>0</v>
      </c>
    </row>
    <row r="19" spans="1:13" s="55" customFormat="1" ht="19.5" customHeight="1">
      <c r="A19" s="53"/>
      <c r="B19" s="11"/>
      <c r="C19" s="11" t="s">
        <v>39</v>
      </c>
      <c r="D19" s="56" t="s">
        <v>37</v>
      </c>
      <c r="E19" s="56">
        <v>1.1399999999999999</v>
      </c>
      <c r="F19" s="57">
        <f>E19*F15</f>
        <v>1.1399999999999999</v>
      </c>
      <c r="G19" s="20"/>
      <c r="H19" s="20">
        <f t="shared" ref="H19" si="12">F19*G19</f>
        <v>0</v>
      </c>
      <c r="I19" s="20"/>
      <c r="J19" s="20">
        <f t="shared" ref="J19" si="13">F19*I19</f>
        <v>0</v>
      </c>
      <c r="K19" s="20"/>
      <c r="L19" s="20">
        <f t="shared" ref="L19" si="14">F19*K19</f>
        <v>0</v>
      </c>
      <c r="M19" s="20">
        <f t="shared" ref="M19" si="15">H19+J19+L19</f>
        <v>0</v>
      </c>
    </row>
    <row r="20" spans="1:13" s="10" customFormat="1" ht="45">
      <c r="A20" s="21">
        <v>4</v>
      </c>
      <c r="B20" s="4" t="s">
        <v>38</v>
      </c>
      <c r="C20" s="7" t="s">
        <v>57</v>
      </c>
      <c r="D20" s="5" t="s">
        <v>21</v>
      </c>
      <c r="E20" s="48"/>
      <c r="F20" s="48">
        <v>2</v>
      </c>
      <c r="G20" s="20"/>
      <c r="H20" s="20">
        <f t="shared" si="4"/>
        <v>0</v>
      </c>
      <c r="I20" s="20"/>
      <c r="J20" s="20">
        <f t="shared" si="5"/>
        <v>0</v>
      </c>
      <c r="K20" s="20"/>
      <c r="L20" s="20">
        <f t="shared" si="6"/>
        <v>0</v>
      </c>
      <c r="M20" s="20">
        <f t="shared" si="7"/>
        <v>0</v>
      </c>
    </row>
    <row r="21" spans="1:13" s="55" customFormat="1" ht="18" customHeight="1">
      <c r="A21" s="53"/>
      <c r="B21" s="11"/>
      <c r="C21" s="11" t="s">
        <v>34</v>
      </c>
      <c r="D21" s="3" t="s">
        <v>35</v>
      </c>
      <c r="E21" s="11">
        <v>10.199999999999999</v>
      </c>
      <c r="F21" s="54">
        <f>F20*E21</f>
        <v>20.399999999999999</v>
      </c>
      <c r="G21" s="20"/>
      <c r="H21" s="20">
        <f t="shared" ref="H21:H24" si="16">F21*G21</f>
        <v>0</v>
      </c>
      <c r="I21" s="20"/>
      <c r="J21" s="20">
        <f t="shared" ref="J21:J24" si="17">F21*I21</f>
        <v>0</v>
      </c>
      <c r="K21" s="20"/>
      <c r="L21" s="20">
        <f t="shared" ref="L21:L24" si="18">F21*K21</f>
        <v>0</v>
      </c>
      <c r="M21" s="20">
        <f t="shared" ref="M21:M24" si="19">H21+J21+L21</f>
        <v>0</v>
      </c>
    </row>
    <row r="22" spans="1:13" s="55" customFormat="1" ht="16.2">
      <c r="A22" s="53"/>
      <c r="B22" s="11"/>
      <c r="C22" s="11" t="s">
        <v>36</v>
      </c>
      <c r="D22" s="11" t="s">
        <v>37</v>
      </c>
      <c r="E22" s="11">
        <v>0.25</v>
      </c>
      <c r="F22" s="54">
        <f>F20*E22</f>
        <v>0.5</v>
      </c>
      <c r="G22" s="20"/>
      <c r="H22" s="20">
        <f t="shared" si="16"/>
        <v>0</v>
      </c>
      <c r="I22" s="20"/>
      <c r="J22" s="20">
        <f t="shared" si="17"/>
        <v>0</v>
      </c>
      <c r="K22" s="20"/>
      <c r="L22" s="20">
        <f t="shared" si="18"/>
        <v>0</v>
      </c>
      <c r="M22" s="20">
        <f t="shared" si="19"/>
        <v>0</v>
      </c>
    </row>
    <row r="23" spans="1:13" s="10" customFormat="1" ht="15">
      <c r="A23" s="21"/>
      <c r="B23" s="21"/>
      <c r="C23" s="11" t="s">
        <v>56</v>
      </c>
      <c r="D23" s="5" t="s">
        <v>33</v>
      </c>
      <c r="E23" s="68">
        <v>1</v>
      </c>
      <c r="F23" s="68">
        <f>E23*F20</f>
        <v>2</v>
      </c>
      <c r="G23" s="20"/>
      <c r="H23" s="20">
        <f t="shared" si="16"/>
        <v>0</v>
      </c>
      <c r="I23" s="20"/>
      <c r="J23" s="20">
        <f t="shared" si="17"/>
        <v>0</v>
      </c>
      <c r="K23" s="20"/>
      <c r="L23" s="20">
        <f t="shared" si="18"/>
        <v>0</v>
      </c>
      <c r="M23" s="20">
        <f t="shared" si="19"/>
        <v>0</v>
      </c>
    </row>
    <row r="24" spans="1:13" s="55" customFormat="1" ht="19.5" customHeight="1">
      <c r="A24" s="53"/>
      <c r="B24" s="11"/>
      <c r="C24" s="11" t="s">
        <v>39</v>
      </c>
      <c r="D24" s="56" t="s">
        <v>37</v>
      </c>
      <c r="E24" s="56">
        <v>1.1399999999999999</v>
      </c>
      <c r="F24" s="57">
        <f>E24*F20</f>
        <v>2.2799999999999998</v>
      </c>
      <c r="G24" s="20"/>
      <c r="H24" s="20">
        <f t="shared" si="16"/>
        <v>0</v>
      </c>
      <c r="I24" s="20"/>
      <c r="J24" s="20">
        <f t="shared" si="17"/>
        <v>0</v>
      </c>
      <c r="K24" s="20"/>
      <c r="L24" s="20">
        <f t="shared" si="18"/>
        <v>0</v>
      </c>
      <c r="M24" s="20">
        <f t="shared" si="19"/>
        <v>0</v>
      </c>
    </row>
    <row r="25" spans="1:13" ht="43.8" customHeight="1">
      <c r="A25" s="15">
        <v>5</v>
      </c>
      <c r="B25" s="4" t="s">
        <v>38</v>
      </c>
      <c r="C25" s="36" t="s">
        <v>58</v>
      </c>
      <c r="D25" s="5" t="s">
        <v>21</v>
      </c>
      <c r="E25" s="48"/>
      <c r="F25" s="48">
        <v>2</v>
      </c>
      <c r="G25" s="20"/>
      <c r="H25" s="20">
        <f t="shared" si="4"/>
        <v>0</v>
      </c>
      <c r="I25" s="20"/>
      <c r="J25" s="20">
        <f t="shared" si="5"/>
        <v>0</v>
      </c>
      <c r="K25" s="20"/>
      <c r="L25" s="20">
        <f t="shared" si="6"/>
        <v>0</v>
      </c>
      <c r="M25" s="20">
        <f t="shared" si="7"/>
        <v>0</v>
      </c>
    </row>
    <row r="26" spans="1:13" s="55" customFormat="1" ht="18" customHeight="1">
      <c r="A26" s="53"/>
      <c r="B26" s="11"/>
      <c r="C26" s="11" t="s">
        <v>34</v>
      </c>
      <c r="D26" s="3" t="s">
        <v>35</v>
      </c>
      <c r="E26" s="11">
        <v>10.199999999999999</v>
      </c>
      <c r="F26" s="54">
        <f>F25*E26</f>
        <v>20.399999999999999</v>
      </c>
      <c r="G26" s="20"/>
      <c r="H26" s="20">
        <f t="shared" si="4"/>
        <v>0</v>
      </c>
      <c r="I26" s="20"/>
      <c r="J26" s="20">
        <f t="shared" si="5"/>
        <v>0</v>
      </c>
      <c r="K26" s="20"/>
      <c r="L26" s="20">
        <f t="shared" si="6"/>
        <v>0</v>
      </c>
      <c r="M26" s="20">
        <f t="shared" si="7"/>
        <v>0</v>
      </c>
    </row>
    <row r="27" spans="1:13" s="55" customFormat="1" ht="16.2">
      <c r="A27" s="53"/>
      <c r="B27" s="11"/>
      <c r="C27" s="11" t="s">
        <v>36</v>
      </c>
      <c r="D27" s="11" t="s">
        <v>37</v>
      </c>
      <c r="E27" s="11">
        <v>0.25</v>
      </c>
      <c r="F27" s="54">
        <f>F25*E27</f>
        <v>0.5</v>
      </c>
      <c r="G27" s="20"/>
      <c r="H27" s="20">
        <f t="shared" si="4"/>
        <v>0</v>
      </c>
      <c r="I27" s="20"/>
      <c r="J27" s="20">
        <f t="shared" si="5"/>
        <v>0</v>
      </c>
      <c r="K27" s="20"/>
      <c r="L27" s="20">
        <f t="shared" si="6"/>
        <v>0</v>
      </c>
      <c r="M27" s="20">
        <f t="shared" si="7"/>
        <v>0</v>
      </c>
    </row>
    <row r="28" spans="1:13" s="10" customFormat="1" ht="15">
      <c r="A28" s="21"/>
      <c r="B28" s="21"/>
      <c r="C28" s="11" t="s">
        <v>56</v>
      </c>
      <c r="D28" s="5" t="s">
        <v>33</v>
      </c>
      <c r="E28" s="68">
        <v>1</v>
      </c>
      <c r="F28" s="68">
        <f>E28*F25</f>
        <v>2</v>
      </c>
      <c r="G28" s="20"/>
      <c r="H28" s="20">
        <f t="shared" si="4"/>
        <v>0</v>
      </c>
      <c r="I28" s="20"/>
      <c r="J28" s="20">
        <f t="shared" si="5"/>
        <v>0</v>
      </c>
      <c r="K28" s="20"/>
      <c r="L28" s="20">
        <f t="shared" si="6"/>
        <v>0</v>
      </c>
      <c r="M28" s="20">
        <f t="shared" si="7"/>
        <v>0</v>
      </c>
    </row>
    <row r="29" spans="1:13" s="55" customFormat="1" ht="19.5" customHeight="1">
      <c r="A29" s="53"/>
      <c r="B29" s="11"/>
      <c r="C29" s="11" t="s">
        <v>39</v>
      </c>
      <c r="D29" s="56" t="s">
        <v>37</v>
      </c>
      <c r="E29" s="56">
        <v>1.1399999999999999</v>
      </c>
      <c r="F29" s="57">
        <f>E29*F25</f>
        <v>2.2799999999999998</v>
      </c>
      <c r="G29" s="20"/>
      <c r="H29" s="20">
        <f t="shared" si="4"/>
        <v>0</v>
      </c>
      <c r="I29" s="20"/>
      <c r="J29" s="20">
        <f t="shared" si="5"/>
        <v>0</v>
      </c>
      <c r="K29" s="20"/>
      <c r="L29" s="20">
        <f t="shared" si="6"/>
        <v>0</v>
      </c>
      <c r="M29" s="20">
        <f t="shared" si="7"/>
        <v>0</v>
      </c>
    </row>
    <row r="30" spans="1:13" ht="43.2" customHeight="1">
      <c r="A30" s="15">
        <v>6</v>
      </c>
      <c r="B30" s="4" t="s">
        <v>38</v>
      </c>
      <c r="C30" s="37" t="s">
        <v>59</v>
      </c>
      <c r="D30" s="5" t="s">
        <v>21</v>
      </c>
      <c r="E30" s="48"/>
      <c r="F30" s="48">
        <v>1</v>
      </c>
      <c r="G30" s="20"/>
      <c r="H30" s="20">
        <f t="shared" si="4"/>
        <v>0</v>
      </c>
      <c r="I30" s="20"/>
      <c r="J30" s="20">
        <f t="shared" si="5"/>
        <v>0</v>
      </c>
      <c r="K30" s="20"/>
      <c r="L30" s="20">
        <f t="shared" si="6"/>
        <v>0</v>
      </c>
      <c r="M30" s="20">
        <f t="shared" si="7"/>
        <v>0</v>
      </c>
    </row>
    <row r="31" spans="1:13" s="55" customFormat="1" ht="18" customHeight="1">
      <c r="A31" s="53"/>
      <c r="B31" s="11"/>
      <c r="C31" s="11" t="s">
        <v>34</v>
      </c>
      <c r="D31" s="3" t="s">
        <v>35</v>
      </c>
      <c r="E31" s="11">
        <v>10.199999999999999</v>
      </c>
      <c r="F31" s="54">
        <f>F30*E31</f>
        <v>10.199999999999999</v>
      </c>
      <c r="G31" s="20"/>
      <c r="H31" s="20">
        <f t="shared" ref="H31:H34" si="20">F31*G31</f>
        <v>0</v>
      </c>
      <c r="I31" s="20"/>
      <c r="J31" s="20">
        <f t="shared" ref="J31:J34" si="21">F31*I31</f>
        <v>0</v>
      </c>
      <c r="K31" s="20"/>
      <c r="L31" s="20">
        <f t="shared" ref="L31:L34" si="22">F31*K31</f>
        <v>0</v>
      </c>
      <c r="M31" s="20">
        <f t="shared" ref="M31:M34" si="23">H31+J31+L31</f>
        <v>0</v>
      </c>
    </row>
    <row r="32" spans="1:13" s="55" customFormat="1" ht="16.2">
      <c r="A32" s="53"/>
      <c r="B32" s="11"/>
      <c r="C32" s="11" t="s">
        <v>36</v>
      </c>
      <c r="D32" s="11" t="s">
        <v>37</v>
      </c>
      <c r="E32" s="11">
        <v>0.25</v>
      </c>
      <c r="F32" s="54">
        <f>F30*E32</f>
        <v>0.25</v>
      </c>
      <c r="G32" s="20"/>
      <c r="H32" s="20">
        <f t="shared" si="20"/>
        <v>0</v>
      </c>
      <c r="I32" s="20"/>
      <c r="J32" s="20">
        <f t="shared" si="21"/>
        <v>0</v>
      </c>
      <c r="K32" s="20"/>
      <c r="L32" s="20">
        <f t="shared" si="22"/>
        <v>0</v>
      </c>
      <c r="M32" s="20">
        <f t="shared" si="23"/>
        <v>0</v>
      </c>
    </row>
    <row r="33" spans="1:13" s="10" customFormat="1" ht="15">
      <c r="A33" s="21"/>
      <c r="B33" s="21"/>
      <c r="C33" s="11" t="s">
        <v>56</v>
      </c>
      <c r="D33" s="5" t="s">
        <v>33</v>
      </c>
      <c r="E33" s="68">
        <v>1</v>
      </c>
      <c r="F33" s="68">
        <f>E33*F30</f>
        <v>1</v>
      </c>
      <c r="G33" s="20"/>
      <c r="H33" s="20">
        <f t="shared" si="20"/>
        <v>0</v>
      </c>
      <c r="I33" s="20"/>
      <c r="J33" s="20">
        <f t="shared" si="21"/>
        <v>0</v>
      </c>
      <c r="K33" s="20"/>
      <c r="L33" s="20">
        <f t="shared" si="22"/>
        <v>0</v>
      </c>
      <c r="M33" s="20">
        <f t="shared" si="23"/>
        <v>0</v>
      </c>
    </row>
    <row r="34" spans="1:13" s="55" customFormat="1" ht="19.5" customHeight="1">
      <c r="A34" s="53"/>
      <c r="B34" s="11"/>
      <c r="C34" s="11" t="s">
        <v>39</v>
      </c>
      <c r="D34" s="56" t="s">
        <v>37</v>
      </c>
      <c r="E34" s="56">
        <v>1.1399999999999999</v>
      </c>
      <c r="F34" s="57">
        <f>E34*F30</f>
        <v>1.1399999999999999</v>
      </c>
      <c r="G34" s="20"/>
      <c r="H34" s="20">
        <f t="shared" si="20"/>
        <v>0</v>
      </c>
      <c r="I34" s="20"/>
      <c r="J34" s="20">
        <f t="shared" si="21"/>
        <v>0</v>
      </c>
      <c r="K34" s="20"/>
      <c r="L34" s="20">
        <f t="shared" si="22"/>
        <v>0</v>
      </c>
      <c r="M34" s="20">
        <f t="shared" si="23"/>
        <v>0</v>
      </c>
    </row>
    <row r="35" spans="1:13" s="10" customFormat="1" ht="42.6" customHeight="1">
      <c r="A35" s="21">
        <v>7</v>
      </c>
      <c r="B35" s="4" t="s">
        <v>40</v>
      </c>
      <c r="C35" s="16" t="s">
        <v>17</v>
      </c>
      <c r="D35" s="13" t="s">
        <v>20</v>
      </c>
      <c r="E35" s="18"/>
      <c r="F35" s="18">
        <v>7</v>
      </c>
      <c r="G35" s="20"/>
      <c r="H35" s="20">
        <f t="shared" si="4"/>
        <v>0</v>
      </c>
      <c r="I35" s="20"/>
      <c r="J35" s="20">
        <f t="shared" si="5"/>
        <v>0</v>
      </c>
      <c r="K35" s="20"/>
      <c r="L35" s="20">
        <f t="shared" si="6"/>
        <v>0</v>
      </c>
      <c r="M35" s="20">
        <f t="shared" si="7"/>
        <v>0</v>
      </c>
    </row>
    <row r="36" spans="1:13" s="55" customFormat="1" ht="18" customHeight="1">
      <c r="A36" s="53"/>
      <c r="B36" s="11"/>
      <c r="C36" s="11" t="s">
        <v>34</v>
      </c>
      <c r="D36" s="3" t="s">
        <v>35</v>
      </c>
      <c r="E36" s="11">
        <v>1.6</v>
      </c>
      <c r="F36" s="54">
        <f>F35*E36</f>
        <v>11.200000000000001</v>
      </c>
      <c r="G36" s="20"/>
      <c r="H36" s="20">
        <f t="shared" si="4"/>
        <v>0</v>
      </c>
      <c r="I36" s="20"/>
      <c r="J36" s="20">
        <f t="shared" si="5"/>
        <v>0</v>
      </c>
      <c r="K36" s="20"/>
      <c r="L36" s="20">
        <f t="shared" si="6"/>
        <v>0</v>
      </c>
      <c r="M36" s="20">
        <f t="shared" si="7"/>
        <v>0</v>
      </c>
    </row>
    <row r="37" spans="1:13" s="55" customFormat="1" ht="16.2">
      <c r="A37" s="53"/>
      <c r="B37" s="11"/>
      <c r="C37" s="11" t="s">
        <v>36</v>
      </c>
      <c r="D37" s="11" t="s">
        <v>37</v>
      </c>
      <c r="E37" s="11">
        <v>0.98</v>
      </c>
      <c r="F37" s="54">
        <f>F35*E37</f>
        <v>6.8599999999999994</v>
      </c>
      <c r="G37" s="20"/>
      <c r="H37" s="20">
        <f t="shared" si="4"/>
        <v>0</v>
      </c>
      <c r="I37" s="20"/>
      <c r="J37" s="20">
        <f t="shared" si="5"/>
        <v>0</v>
      </c>
      <c r="K37" s="20"/>
      <c r="L37" s="20">
        <f t="shared" si="6"/>
        <v>0</v>
      </c>
      <c r="M37" s="20">
        <f t="shared" si="7"/>
        <v>0</v>
      </c>
    </row>
    <row r="38" spans="1:13" s="10" customFormat="1" ht="45" customHeight="1">
      <c r="A38" s="21">
        <v>8</v>
      </c>
      <c r="B38" s="4" t="s">
        <v>41</v>
      </c>
      <c r="C38" s="58" t="s">
        <v>31</v>
      </c>
      <c r="D38" s="21" t="s">
        <v>19</v>
      </c>
      <c r="E38" s="43"/>
      <c r="F38" s="59">
        <v>100</v>
      </c>
      <c r="G38" s="20"/>
      <c r="H38" s="20">
        <f t="shared" si="4"/>
        <v>0</v>
      </c>
      <c r="I38" s="20"/>
      <c r="J38" s="20">
        <f t="shared" si="5"/>
        <v>0</v>
      </c>
      <c r="K38" s="20"/>
      <c r="L38" s="20">
        <f t="shared" si="6"/>
        <v>0</v>
      </c>
      <c r="M38" s="20">
        <f t="shared" si="7"/>
        <v>0</v>
      </c>
    </row>
    <row r="39" spans="1:13" s="55" customFormat="1" ht="18" customHeight="1">
      <c r="A39" s="53"/>
      <c r="B39" s="11"/>
      <c r="C39" s="11" t="s">
        <v>34</v>
      </c>
      <c r="D39" s="3" t="s">
        <v>35</v>
      </c>
      <c r="E39" s="11">
        <v>1.6</v>
      </c>
      <c r="F39" s="54">
        <f>F38*E39</f>
        <v>160</v>
      </c>
      <c r="G39" s="20"/>
      <c r="H39" s="20">
        <f t="shared" si="4"/>
        <v>0</v>
      </c>
      <c r="I39" s="20"/>
      <c r="J39" s="20">
        <f t="shared" si="5"/>
        <v>0</v>
      </c>
      <c r="K39" s="20"/>
      <c r="L39" s="20">
        <f t="shared" si="6"/>
        <v>0</v>
      </c>
      <c r="M39" s="20">
        <f t="shared" si="7"/>
        <v>0</v>
      </c>
    </row>
    <row r="40" spans="1:13" s="55" customFormat="1" ht="16.2">
      <c r="A40" s="53"/>
      <c r="B40" s="11"/>
      <c r="C40" s="11" t="s">
        <v>36</v>
      </c>
      <c r="D40" s="11" t="s">
        <v>37</v>
      </c>
      <c r="E40" s="11">
        <v>0.14799999999999999</v>
      </c>
      <c r="F40" s="54">
        <f>F38*E40</f>
        <v>14.799999999999999</v>
      </c>
      <c r="G40" s="20"/>
      <c r="H40" s="20">
        <f t="shared" si="4"/>
        <v>0</v>
      </c>
      <c r="I40" s="20"/>
      <c r="J40" s="20">
        <f t="shared" si="5"/>
        <v>0</v>
      </c>
      <c r="K40" s="20"/>
      <c r="L40" s="20">
        <f t="shared" si="6"/>
        <v>0</v>
      </c>
      <c r="M40" s="20">
        <f t="shared" si="7"/>
        <v>0</v>
      </c>
    </row>
    <row r="41" spans="1:13" s="10" customFormat="1" ht="15">
      <c r="A41" s="21"/>
      <c r="B41" s="21"/>
      <c r="C41" s="11" t="s">
        <v>42</v>
      </c>
      <c r="D41" s="5" t="s">
        <v>19</v>
      </c>
      <c r="E41" s="68">
        <v>1</v>
      </c>
      <c r="F41" s="68">
        <f>E41*F38</f>
        <v>100</v>
      </c>
      <c r="G41" s="20"/>
      <c r="H41" s="20">
        <f t="shared" si="4"/>
        <v>0</v>
      </c>
      <c r="I41" s="20"/>
      <c r="J41" s="20">
        <f t="shared" si="5"/>
        <v>0</v>
      </c>
      <c r="K41" s="20"/>
      <c r="L41" s="20">
        <f t="shared" si="6"/>
        <v>0</v>
      </c>
      <c r="M41" s="20">
        <f t="shared" si="7"/>
        <v>0</v>
      </c>
    </row>
    <row r="42" spans="1:13" s="55" customFormat="1" ht="19.5" customHeight="1">
      <c r="A42" s="53"/>
      <c r="B42" s="11"/>
      <c r="C42" s="11" t="s">
        <v>39</v>
      </c>
      <c r="D42" s="56" t="s">
        <v>37</v>
      </c>
      <c r="E42" s="56">
        <v>0.125</v>
      </c>
      <c r="F42" s="57">
        <f>E42*F38</f>
        <v>12.5</v>
      </c>
      <c r="G42" s="20"/>
      <c r="H42" s="20">
        <f t="shared" si="4"/>
        <v>0</v>
      </c>
      <c r="I42" s="20"/>
      <c r="J42" s="20">
        <f t="shared" si="5"/>
        <v>0</v>
      </c>
      <c r="K42" s="20"/>
      <c r="L42" s="20">
        <f t="shared" si="6"/>
        <v>0</v>
      </c>
      <c r="M42" s="20">
        <f t="shared" si="7"/>
        <v>0</v>
      </c>
    </row>
    <row r="43" spans="1:13" ht="45">
      <c r="A43" s="15">
        <v>9</v>
      </c>
      <c r="B43" s="4" t="s">
        <v>43</v>
      </c>
      <c r="C43" s="38" t="s">
        <v>24</v>
      </c>
      <c r="D43" s="39" t="s">
        <v>5</v>
      </c>
      <c r="E43" s="52"/>
      <c r="F43" s="52">
        <v>100</v>
      </c>
      <c r="G43" s="20"/>
      <c r="H43" s="20">
        <f t="shared" si="4"/>
        <v>0</v>
      </c>
      <c r="I43" s="20"/>
      <c r="J43" s="20">
        <f t="shared" si="5"/>
        <v>0</v>
      </c>
      <c r="K43" s="20"/>
      <c r="L43" s="20">
        <f t="shared" si="6"/>
        <v>0</v>
      </c>
      <c r="M43" s="20">
        <f t="shared" si="7"/>
        <v>0</v>
      </c>
    </row>
    <row r="44" spans="1:13" s="55" customFormat="1" ht="18" customHeight="1">
      <c r="A44" s="53"/>
      <c r="B44" s="11"/>
      <c r="C44" s="11" t="s">
        <v>34</v>
      </c>
      <c r="D44" s="3" t="s">
        <v>35</v>
      </c>
      <c r="E44" s="11">
        <v>0.57999999999999996</v>
      </c>
      <c r="F44" s="54">
        <f>F43*E44</f>
        <v>57.999999999999993</v>
      </c>
      <c r="G44" s="20"/>
      <c r="H44" s="20">
        <f t="shared" ref="H44:H45" si="24">F44*G44</f>
        <v>0</v>
      </c>
      <c r="I44" s="20"/>
      <c r="J44" s="20">
        <f t="shared" ref="J44:J45" si="25">F44*I44</f>
        <v>0</v>
      </c>
      <c r="K44" s="20"/>
      <c r="L44" s="20">
        <f t="shared" ref="L44:L45" si="26">F44*K44</f>
        <v>0</v>
      </c>
      <c r="M44" s="20">
        <f t="shared" ref="M44:M45" si="27">H44+J44+L44</f>
        <v>0</v>
      </c>
    </row>
    <row r="45" spans="1:13" s="55" customFormat="1" ht="16.2">
      <c r="A45" s="53"/>
      <c r="B45" s="11"/>
      <c r="C45" s="11" t="s">
        <v>36</v>
      </c>
      <c r="D45" s="11" t="s">
        <v>37</v>
      </c>
      <c r="E45" s="11">
        <v>9.8500000000000004E-2</v>
      </c>
      <c r="F45" s="54">
        <f>F43*E45</f>
        <v>9.85</v>
      </c>
      <c r="G45" s="20"/>
      <c r="H45" s="20">
        <f t="shared" si="24"/>
        <v>0</v>
      </c>
      <c r="I45" s="20"/>
      <c r="J45" s="20">
        <f t="shared" si="25"/>
        <v>0</v>
      </c>
      <c r="K45" s="20"/>
      <c r="L45" s="20">
        <f t="shared" si="26"/>
        <v>0</v>
      </c>
      <c r="M45" s="20">
        <f t="shared" si="27"/>
        <v>0</v>
      </c>
    </row>
    <row r="46" spans="1:13" ht="45">
      <c r="A46" s="15">
        <v>10</v>
      </c>
      <c r="B46" s="4" t="s">
        <v>44</v>
      </c>
      <c r="C46" s="37" t="s">
        <v>32</v>
      </c>
      <c r="D46" s="39" t="s">
        <v>5</v>
      </c>
      <c r="E46" s="52"/>
      <c r="F46" s="52">
        <v>100</v>
      </c>
      <c r="G46" s="20"/>
      <c r="H46" s="20">
        <f t="shared" si="4"/>
        <v>0</v>
      </c>
      <c r="I46" s="20"/>
      <c r="J46" s="20">
        <f t="shared" si="5"/>
        <v>0</v>
      </c>
      <c r="K46" s="20"/>
      <c r="L46" s="20">
        <f t="shared" si="6"/>
        <v>0</v>
      </c>
      <c r="M46" s="20">
        <f t="shared" si="7"/>
        <v>0</v>
      </c>
    </row>
    <row r="47" spans="1:13" s="55" customFormat="1" ht="30">
      <c r="A47" s="53"/>
      <c r="B47" s="11"/>
      <c r="C47" s="11" t="s">
        <v>34</v>
      </c>
      <c r="D47" s="3" t="s">
        <v>35</v>
      </c>
      <c r="E47" s="11">
        <v>1.82</v>
      </c>
      <c r="F47" s="54">
        <f>F46*E47</f>
        <v>182</v>
      </c>
      <c r="G47" s="20"/>
      <c r="H47" s="20">
        <f t="shared" si="4"/>
        <v>0</v>
      </c>
      <c r="I47" s="20"/>
      <c r="J47" s="20">
        <f t="shared" si="5"/>
        <v>0</v>
      </c>
      <c r="K47" s="20"/>
      <c r="L47" s="20">
        <f t="shared" si="6"/>
        <v>0</v>
      </c>
      <c r="M47" s="20">
        <f t="shared" si="7"/>
        <v>0</v>
      </c>
    </row>
    <row r="48" spans="1:13" s="55" customFormat="1" ht="16.2">
      <c r="A48" s="53"/>
      <c r="B48" s="11"/>
      <c r="C48" s="11" t="s">
        <v>36</v>
      </c>
      <c r="D48" s="11" t="s">
        <v>37</v>
      </c>
      <c r="E48" s="11">
        <v>2.3E-3</v>
      </c>
      <c r="F48" s="54">
        <f>F46*E48</f>
        <v>0.22999999999999998</v>
      </c>
      <c r="G48" s="20"/>
      <c r="H48" s="20">
        <f t="shared" si="4"/>
        <v>0</v>
      </c>
      <c r="I48" s="20"/>
      <c r="J48" s="20">
        <f t="shared" si="5"/>
        <v>0</v>
      </c>
      <c r="K48" s="20"/>
      <c r="L48" s="20">
        <f t="shared" si="6"/>
        <v>0</v>
      </c>
      <c r="M48" s="20">
        <f t="shared" si="7"/>
        <v>0</v>
      </c>
    </row>
    <row r="49" spans="1:13" s="55" customFormat="1" ht="16.2">
      <c r="A49" s="53"/>
      <c r="B49" s="4"/>
      <c r="C49" s="60" t="s">
        <v>45</v>
      </c>
      <c r="D49" s="56" t="s">
        <v>46</v>
      </c>
      <c r="E49" s="56">
        <v>1.05</v>
      </c>
      <c r="F49" s="57">
        <f>F46*E49</f>
        <v>105</v>
      </c>
      <c r="G49" s="20"/>
      <c r="H49" s="20">
        <f t="shared" si="4"/>
        <v>0</v>
      </c>
      <c r="I49" s="20"/>
      <c r="J49" s="20">
        <f t="shared" si="5"/>
        <v>0</v>
      </c>
      <c r="K49" s="20"/>
      <c r="L49" s="20">
        <f t="shared" si="6"/>
        <v>0</v>
      </c>
      <c r="M49" s="20">
        <f t="shared" si="7"/>
        <v>0</v>
      </c>
    </row>
    <row r="50" spans="1:13" s="55" customFormat="1" ht="16.2">
      <c r="A50" s="53"/>
      <c r="B50" s="4"/>
      <c r="C50" s="60" t="s">
        <v>47</v>
      </c>
      <c r="D50" s="56" t="s">
        <v>37</v>
      </c>
      <c r="E50" s="56">
        <v>0.27500000000000002</v>
      </c>
      <c r="F50" s="57">
        <f>F46*E50</f>
        <v>27.500000000000004</v>
      </c>
      <c r="G50" s="20"/>
      <c r="H50" s="20">
        <f t="shared" si="4"/>
        <v>0</v>
      </c>
      <c r="I50" s="20"/>
      <c r="J50" s="20">
        <f t="shared" si="5"/>
        <v>0</v>
      </c>
      <c r="K50" s="20"/>
      <c r="L50" s="20">
        <f t="shared" si="6"/>
        <v>0</v>
      </c>
      <c r="M50" s="20">
        <f t="shared" si="7"/>
        <v>0</v>
      </c>
    </row>
    <row r="51" spans="1:13" s="10" customFormat="1" ht="45">
      <c r="A51" s="21">
        <v>11</v>
      </c>
      <c r="B51" s="4" t="s">
        <v>51</v>
      </c>
      <c r="C51" s="8" t="s">
        <v>50</v>
      </c>
      <c r="D51" s="13" t="s">
        <v>21</v>
      </c>
      <c r="E51" s="18"/>
      <c r="F51" s="18">
        <v>8</v>
      </c>
      <c r="G51" s="20"/>
      <c r="H51" s="20">
        <f t="shared" si="4"/>
        <v>0</v>
      </c>
      <c r="I51" s="20"/>
      <c r="J51" s="20">
        <f t="shared" si="5"/>
        <v>0</v>
      </c>
      <c r="K51" s="20"/>
      <c r="L51" s="20">
        <f t="shared" si="6"/>
        <v>0</v>
      </c>
      <c r="M51" s="20">
        <f t="shared" si="7"/>
        <v>0</v>
      </c>
    </row>
    <row r="52" spans="1:13" s="55" customFormat="1" ht="18" customHeight="1">
      <c r="A52" s="53"/>
      <c r="B52" s="11"/>
      <c r="C52" s="11" t="s">
        <v>34</v>
      </c>
      <c r="D52" s="3" t="s">
        <v>35</v>
      </c>
      <c r="E52" s="11">
        <v>1.34</v>
      </c>
      <c r="F52" s="54">
        <f>F51*E52</f>
        <v>10.72</v>
      </c>
      <c r="G52" s="20"/>
      <c r="H52" s="20">
        <f t="shared" si="4"/>
        <v>0</v>
      </c>
      <c r="I52" s="20"/>
      <c r="J52" s="20">
        <f t="shared" si="5"/>
        <v>0</v>
      </c>
      <c r="K52" s="20"/>
      <c r="L52" s="20">
        <f t="shared" si="6"/>
        <v>0</v>
      </c>
      <c r="M52" s="20">
        <f t="shared" si="7"/>
        <v>0</v>
      </c>
    </row>
    <row r="53" spans="1:13" s="55" customFormat="1" ht="16.2">
      <c r="A53" s="53"/>
      <c r="B53" s="11"/>
      <c r="C53" s="11" t="s">
        <v>36</v>
      </c>
      <c r="D53" s="11" t="s">
        <v>37</v>
      </c>
      <c r="E53" s="11">
        <v>0.05</v>
      </c>
      <c r="F53" s="54">
        <f>F51*E53</f>
        <v>0.4</v>
      </c>
      <c r="G53" s="20"/>
      <c r="H53" s="20">
        <f t="shared" si="4"/>
        <v>0</v>
      </c>
      <c r="I53" s="20"/>
      <c r="J53" s="20">
        <f t="shared" si="5"/>
        <v>0</v>
      </c>
      <c r="K53" s="20"/>
      <c r="L53" s="20">
        <f t="shared" si="6"/>
        <v>0</v>
      </c>
      <c r="M53" s="20">
        <f t="shared" si="7"/>
        <v>0</v>
      </c>
    </row>
    <row r="54" spans="1:13" s="10" customFormat="1" ht="15">
      <c r="A54" s="21"/>
      <c r="B54" s="21"/>
      <c r="C54" s="11" t="s">
        <v>52</v>
      </c>
      <c r="D54" s="5" t="s">
        <v>33</v>
      </c>
      <c r="E54" s="68">
        <v>1</v>
      </c>
      <c r="F54" s="68">
        <f>E54*F51</f>
        <v>8</v>
      </c>
      <c r="G54" s="20"/>
      <c r="H54" s="20">
        <f t="shared" si="4"/>
        <v>0</v>
      </c>
      <c r="I54" s="20"/>
      <c r="J54" s="20">
        <f t="shared" si="5"/>
        <v>0</v>
      </c>
      <c r="K54" s="20"/>
      <c r="L54" s="20">
        <f t="shared" si="6"/>
        <v>0</v>
      </c>
      <c r="M54" s="20">
        <f t="shared" si="7"/>
        <v>0</v>
      </c>
    </row>
    <row r="55" spans="1:13" s="55" customFormat="1" ht="19.5" customHeight="1">
      <c r="A55" s="53"/>
      <c r="B55" s="11"/>
      <c r="C55" s="11" t="s">
        <v>39</v>
      </c>
      <c r="D55" s="56" t="s">
        <v>37</v>
      </c>
      <c r="E55" s="56">
        <v>0.15</v>
      </c>
      <c r="F55" s="57">
        <f>E55*F51</f>
        <v>1.2</v>
      </c>
      <c r="G55" s="20"/>
      <c r="H55" s="20">
        <f t="shared" si="4"/>
        <v>0</v>
      </c>
      <c r="I55" s="20"/>
      <c r="J55" s="20">
        <f t="shared" si="5"/>
        <v>0</v>
      </c>
      <c r="K55" s="20"/>
      <c r="L55" s="20">
        <f t="shared" si="6"/>
        <v>0</v>
      </c>
      <c r="M55" s="20">
        <f t="shared" si="7"/>
        <v>0</v>
      </c>
    </row>
    <row r="56" spans="1:13" ht="15">
      <c r="A56" s="15"/>
      <c r="B56" s="14"/>
      <c r="C56" s="44" t="s">
        <v>18</v>
      </c>
      <c r="D56" s="22"/>
      <c r="E56" s="51"/>
      <c r="F56" s="51"/>
      <c r="G56" s="20"/>
      <c r="H56" s="20">
        <f t="shared" si="4"/>
        <v>0</v>
      </c>
      <c r="I56" s="20"/>
      <c r="J56" s="20">
        <f t="shared" si="5"/>
        <v>0</v>
      </c>
      <c r="K56" s="20"/>
      <c r="L56" s="20">
        <f t="shared" si="6"/>
        <v>0</v>
      </c>
      <c r="M56" s="20">
        <f t="shared" si="7"/>
        <v>0</v>
      </c>
    </row>
    <row r="57" spans="1:13" s="10" customFormat="1" ht="30.6" customHeight="1">
      <c r="A57" s="21">
        <v>1</v>
      </c>
      <c r="B57" s="4" t="s">
        <v>38</v>
      </c>
      <c r="C57" s="40" t="s">
        <v>60</v>
      </c>
      <c r="D57" s="5" t="s">
        <v>21</v>
      </c>
      <c r="E57" s="48"/>
      <c r="F57" s="48">
        <v>2</v>
      </c>
      <c r="G57" s="20"/>
      <c r="H57" s="20">
        <f t="shared" si="4"/>
        <v>0</v>
      </c>
      <c r="I57" s="20"/>
      <c r="J57" s="20">
        <f t="shared" si="5"/>
        <v>0</v>
      </c>
      <c r="K57" s="20"/>
      <c r="L57" s="20">
        <f t="shared" si="6"/>
        <v>0</v>
      </c>
      <c r="M57" s="20">
        <f t="shared" si="7"/>
        <v>0</v>
      </c>
    </row>
    <row r="58" spans="1:13" s="55" customFormat="1" ht="18" customHeight="1">
      <c r="A58" s="53"/>
      <c r="B58" s="11"/>
      <c r="C58" s="11" t="s">
        <v>34</v>
      </c>
      <c r="D58" s="3" t="s">
        <v>35</v>
      </c>
      <c r="E58" s="11">
        <v>10.199999999999999</v>
      </c>
      <c r="F58" s="54">
        <f>F57*E58</f>
        <v>20.399999999999999</v>
      </c>
      <c r="G58" s="20"/>
      <c r="H58" s="20">
        <f t="shared" si="4"/>
        <v>0</v>
      </c>
      <c r="I58" s="20"/>
      <c r="J58" s="20">
        <f t="shared" si="5"/>
        <v>0</v>
      </c>
      <c r="K58" s="20"/>
      <c r="L58" s="20">
        <f t="shared" si="6"/>
        <v>0</v>
      </c>
      <c r="M58" s="20">
        <f t="shared" si="7"/>
        <v>0</v>
      </c>
    </row>
    <row r="59" spans="1:13" s="55" customFormat="1" ht="16.2">
      <c r="A59" s="53"/>
      <c r="B59" s="11"/>
      <c r="C59" s="11" t="s">
        <v>36</v>
      </c>
      <c r="D59" s="11" t="s">
        <v>37</v>
      </c>
      <c r="E59" s="11">
        <v>0.25</v>
      </c>
      <c r="F59" s="54">
        <f>F57*E59</f>
        <v>0.5</v>
      </c>
      <c r="G59" s="20"/>
      <c r="H59" s="20">
        <f t="shared" si="4"/>
        <v>0</v>
      </c>
      <c r="I59" s="20"/>
      <c r="J59" s="20">
        <f t="shared" si="5"/>
        <v>0</v>
      </c>
      <c r="K59" s="20"/>
      <c r="L59" s="20">
        <f t="shared" si="6"/>
        <v>0</v>
      </c>
      <c r="M59" s="20">
        <f t="shared" si="7"/>
        <v>0</v>
      </c>
    </row>
    <row r="60" spans="1:13" s="10" customFormat="1" ht="15">
      <c r="A60" s="41"/>
      <c r="B60" s="19"/>
      <c r="C60" s="10" t="s">
        <v>61</v>
      </c>
      <c r="D60" s="42" t="s">
        <v>33</v>
      </c>
      <c r="E60" s="49">
        <v>1</v>
      </c>
      <c r="F60" s="50">
        <f>F57*E60</f>
        <v>2</v>
      </c>
      <c r="G60" s="20"/>
      <c r="H60" s="20">
        <f t="shared" ref="H60" si="28">F60*G60</f>
        <v>0</v>
      </c>
      <c r="I60" s="20"/>
      <c r="J60" s="20">
        <f t="shared" ref="J60" si="29">F60*I60</f>
        <v>0</v>
      </c>
      <c r="K60" s="20"/>
      <c r="L60" s="20">
        <f t="shared" ref="L60" si="30">F60*K60</f>
        <v>0</v>
      </c>
      <c r="M60" s="20">
        <f t="shared" ref="M60" si="31">H60+J60+L60</f>
        <v>0</v>
      </c>
    </row>
    <row r="61" spans="1:13" ht="45">
      <c r="A61" s="15">
        <v>2</v>
      </c>
      <c r="B61" s="4" t="s">
        <v>40</v>
      </c>
      <c r="C61" s="8" t="s">
        <v>16</v>
      </c>
      <c r="D61" s="13" t="s">
        <v>20</v>
      </c>
      <c r="E61" s="18"/>
      <c r="F61" s="18">
        <v>2</v>
      </c>
      <c r="G61" s="20"/>
      <c r="H61" s="20">
        <f t="shared" si="4"/>
        <v>0</v>
      </c>
      <c r="I61" s="20"/>
      <c r="J61" s="20">
        <f t="shared" si="5"/>
        <v>0</v>
      </c>
      <c r="K61" s="20"/>
      <c r="L61" s="20">
        <f t="shared" si="6"/>
        <v>0</v>
      </c>
      <c r="M61" s="20">
        <f t="shared" si="7"/>
        <v>0</v>
      </c>
    </row>
    <row r="62" spans="1:13" s="55" customFormat="1" ht="18" customHeight="1">
      <c r="A62" s="53"/>
      <c r="B62" s="11"/>
      <c r="C62" s="11" t="s">
        <v>34</v>
      </c>
      <c r="D62" s="3" t="s">
        <v>35</v>
      </c>
      <c r="E62" s="11">
        <v>1.6</v>
      </c>
      <c r="F62" s="54">
        <f>F61*E62</f>
        <v>3.2</v>
      </c>
      <c r="G62" s="20"/>
      <c r="H62" s="20">
        <f t="shared" ref="H62:H63" si="32">F62*G62</f>
        <v>0</v>
      </c>
      <c r="I62" s="20"/>
      <c r="J62" s="20">
        <f t="shared" ref="J62:J63" si="33">F62*I62</f>
        <v>0</v>
      </c>
      <c r="K62" s="20"/>
      <c r="L62" s="20">
        <f t="shared" ref="L62:L63" si="34">F62*K62</f>
        <v>0</v>
      </c>
      <c r="M62" s="20">
        <f t="shared" ref="M62:M63" si="35">H62+J62+L62</f>
        <v>0</v>
      </c>
    </row>
    <row r="63" spans="1:13" s="55" customFormat="1" ht="16.2">
      <c r="A63" s="53"/>
      <c r="B63" s="11"/>
      <c r="C63" s="11" t="s">
        <v>36</v>
      </c>
      <c r="D63" s="11" t="s">
        <v>37</v>
      </c>
      <c r="E63" s="11">
        <v>0.98</v>
      </c>
      <c r="F63" s="54">
        <f>F61*E63</f>
        <v>1.96</v>
      </c>
      <c r="G63" s="20"/>
      <c r="H63" s="20">
        <f t="shared" si="32"/>
        <v>0</v>
      </c>
      <c r="I63" s="20"/>
      <c r="J63" s="20">
        <f t="shared" si="33"/>
        <v>0</v>
      </c>
      <c r="K63" s="20"/>
      <c r="L63" s="20">
        <f t="shared" si="34"/>
        <v>0</v>
      </c>
      <c r="M63" s="20">
        <f t="shared" si="35"/>
        <v>0</v>
      </c>
    </row>
    <row r="64" spans="1:13" ht="45">
      <c r="A64" s="15">
        <v>3</v>
      </c>
      <c r="B64" s="4" t="s">
        <v>43</v>
      </c>
      <c r="C64" s="8" t="s">
        <v>25</v>
      </c>
      <c r="D64" s="13" t="s">
        <v>5</v>
      </c>
      <c r="E64" s="18"/>
      <c r="F64" s="18">
        <v>20</v>
      </c>
      <c r="G64" s="20"/>
      <c r="H64" s="20">
        <f t="shared" si="4"/>
        <v>0</v>
      </c>
      <c r="I64" s="20"/>
      <c r="J64" s="20">
        <f t="shared" si="5"/>
        <v>0</v>
      </c>
      <c r="K64" s="20"/>
      <c r="L64" s="20">
        <f t="shared" si="6"/>
        <v>0</v>
      </c>
      <c r="M64" s="20">
        <f t="shared" si="7"/>
        <v>0</v>
      </c>
    </row>
    <row r="65" spans="1:13" s="55" customFormat="1" ht="30">
      <c r="A65" s="53"/>
      <c r="B65" s="11"/>
      <c r="C65" s="11" t="s">
        <v>34</v>
      </c>
      <c r="D65" s="3" t="s">
        <v>35</v>
      </c>
      <c r="E65" s="11">
        <v>1.82</v>
      </c>
      <c r="F65" s="54">
        <f>F64*E65</f>
        <v>36.4</v>
      </c>
      <c r="G65" s="20"/>
      <c r="H65" s="20">
        <f t="shared" ref="H65:H66" si="36">F65*G65</f>
        <v>0</v>
      </c>
      <c r="I65" s="20"/>
      <c r="J65" s="20">
        <f t="shared" ref="J65:J66" si="37">F65*I65</f>
        <v>0</v>
      </c>
      <c r="K65" s="20"/>
      <c r="L65" s="20">
        <f t="shared" ref="L65:L66" si="38">F65*K65</f>
        <v>0</v>
      </c>
      <c r="M65" s="20">
        <f t="shared" ref="M65:M66" si="39">H65+J65+L65</f>
        <v>0</v>
      </c>
    </row>
    <row r="66" spans="1:13" s="55" customFormat="1" ht="16.2">
      <c r="A66" s="53"/>
      <c r="B66" s="11"/>
      <c r="C66" s="11" t="s">
        <v>36</v>
      </c>
      <c r="D66" s="11" t="s">
        <v>37</v>
      </c>
      <c r="E66" s="11">
        <v>2.3E-3</v>
      </c>
      <c r="F66" s="54">
        <f>F64*E66</f>
        <v>4.5999999999999999E-2</v>
      </c>
      <c r="G66" s="20"/>
      <c r="H66" s="20">
        <f t="shared" si="36"/>
        <v>0</v>
      </c>
      <c r="I66" s="20"/>
      <c r="J66" s="20">
        <f t="shared" si="37"/>
        <v>0</v>
      </c>
      <c r="K66" s="20"/>
      <c r="L66" s="20">
        <f t="shared" si="38"/>
        <v>0</v>
      </c>
      <c r="M66" s="20">
        <f t="shared" si="39"/>
        <v>0</v>
      </c>
    </row>
    <row r="67" spans="1:13" ht="45">
      <c r="A67" s="15">
        <v>4</v>
      </c>
      <c r="B67" s="4" t="s">
        <v>44</v>
      </c>
      <c r="C67" s="8" t="s">
        <v>48</v>
      </c>
      <c r="D67" s="13" t="s">
        <v>5</v>
      </c>
      <c r="E67" s="18"/>
      <c r="F67" s="18">
        <v>20</v>
      </c>
      <c r="G67" s="20"/>
      <c r="H67" s="20">
        <f t="shared" ref="H67:H71" si="40">F67*G67</f>
        <v>0</v>
      </c>
      <c r="I67" s="20"/>
      <c r="J67" s="20">
        <f t="shared" ref="J67:J71" si="41">F67*I67</f>
        <v>0</v>
      </c>
      <c r="K67" s="20"/>
      <c r="L67" s="20">
        <f t="shared" ref="L67:L71" si="42">F67*K67</f>
        <v>0</v>
      </c>
      <c r="M67" s="20">
        <f t="shared" ref="M67:M71" si="43">H67+J67+L67</f>
        <v>0</v>
      </c>
    </row>
    <row r="68" spans="1:13" s="55" customFormat="1" ht="30">
      <c r="A68" s="53"/>
      <c r="B68" s="11"/>
      <c r="C68" s="11" t="s">
        <v>34</v>
      </c>
      <c r="D68" s="3" t="s">
        <v>35</v>
      </c>
      <c r="E68" s="11">
        <v>1.82</v>
      </c>
      <c r="F68" s="54">
        <f>F67*E68</f>
        <v>36.4</v>
      </c>
      <c r="G68" s="20"/>
      <c r="H68" s="20">
        <f t="shared" si="40"/>
        <v>0</v>
      </c>
      <c r="I68" s="20"/>
      <c r="J68" s="20">
        <f t="shared" si="41"/>
        <v>0</v>
      </c>
      <c r="K68" s="20"/>
      <c r="L68" s="20">
        <f t="shared" si="42"/>
        <v>0</v>
      </c>
      <c r="M68" s="20">
        <f t="shared" si="43"/>
        <v>0</v>
      </c>
    </row>
    <row r="69" spans="1:13" s="55" customFormat="1" ht="16.2">
      <c r="A69" s="53"/>
      <c r="B69" s="11"/>
      <c r="C69" s="11" t="s">
        <v>36</v>
      </c>
      <c r="D69" s="11" t="s">
        <v>37</v>
      </c>
      <c r="E69" s="11">
        <v>2.3E-3</v>
      </c>
      <c r="F69" s="54">
        <f>F67*E69</f>
        <v>4.5999999999999999E-2</v>
      </c>
      <c r="G69" s="20"/>
      <c r="H69" s="20">
        <f t="shared" si="40"/>
        <v>0</v>
      </c>
      <c r="I69" s="20"/>
      <c r="J69" s="20">
        <f t="shared" si="41"/>
        <v>0</v>
      </c>
      <c r="K69" s="20"/>
      <c r="L69" s="20">
        <f t="shared" si="42"/>
        <v>0</v>
      </c>
      <c r="M69" s="20">
        <f t="shared" si="43"/>
        <v>0</v>
      </c>
    </row>
    <row r="70" spans="1:13" s="55" customFormat="1" ht="32.4">
      <c r="A70" s="53"/>
      <c r="B70" s="4"/>
      <c r="C70" s="60" t="s">
        <v>49</v>
      </c>
      <c r="D70" s="56" t="s">
        <v>46</v>
      </c>
      <c r="E70" s="56">
        <v>0.3</v>
      </c>
      <c r="F70" s="57">
        <f>F67*E70</f>
        <v>6</v>
      </c>
      <c r="G70" s="20"/>
      <c r="H70" s="20">
        <f t="shared" si="40"/>
        <v>0</v>
      </c>
      <c r="I70" s="20"/>
      <c r="J70" s="20">
        <f t="shared" si="41"/>
        <v>0</v>
      </c>
      <c r="K70" s="20"/>
      <c r="L70" s="20">
        <f t="shared" si="42"/>
        <v>0</v>
      </c>
      <c r="M70" s="20">
        <f t="shared" si="43"/>
        <v>0</v>
      </c>
    </row>
    <row r="71" spans="1:13" s="55" customFormat="1" ht="16.2">
      <c r="A71" s="53"/>
      <c r="B71" s="4"/>
      <c r="C71" s="60" t="s">
        <v>47</v>
      </c>
      <c r="D71" s="56" t="s">
        <v>37</v>
      </c>
      <c r="E71" s="56">
        <v>0.27500000000000002</v>
      </c>
      <c r="F71" s="57">
        <f>F67*E71</f>
        <v>5.5</v>
      </c>
      <c r="G71" s="20"/>
      <c r="H71" s="20">
        <f t="shared" si="40"/>
        <v>0</v>
      </c>
      <c r="I71" s="20"/>
      <c r="J71" s="20">
        <f t="shared" si="41"/>
        <v>0</v>
      </c>
      <c r="K71" s="20"/>
      <c r="L71" s="20">
        <f t="shared" si="42"/>
        <v>0</v>
      </c>
      <c r="M71" s="20">
        <f t="shared" si="43"/>
        <v>0</v>
      </c>
    </row>
    <row r="72" spans="1:13" s="10" customFormat="1" ht="45">
      <c r="A72" s="21">
        <v>5</v>
      </c>
      <c r="B72" s="4" t="s">
        <v>41</v>
      </c>
      <c r="C72" s="58" t="s">
        <v>29</v>
      </c>
      <c r="D72" s="21" t="s">
        <v>19</v>
      </c>
      <c r="E72" s="43"/>
      <c r="F72" s="59">
        <v>20</v>
      </c>
      <c r="G72" s="20"/>
      <c r="H72" s="20">
        <f t="shared" si="4"/>
        <v>0</v>
      </c>
      <c r="I72" s="20"/>
      <c r="J72" s="20">
        <f t="shared" si="5"/>
        <v>0</v>
      </c>
      <c r="K72" s="20"/>
      <c r="L72" s="20">
        <f t="shared" si="6"/>
        <v>0</v>
      </c>
      <c r="M72" s="20">
        <f t="shared" si="7"/>
        <v>0</v>
      </c>
    </row>
    <row r="73" spans="1:13" s="55" customFormat="1" ht="18" customHeight="1">
      <c r="A73" s="53"/>
      <c r="B73" s="11"/>
      <c r="C73" s="11" t="s">
        <v>34</v>
      </c>
      <c r="D73" s="3" t="s">
        <v>35</v>
      </c>
      <c r="E73" s="11">
        <v>1.6</v>
      </c>
      <c r="F73" s="54">
        <f>F72*E73</f>
        <v>32</v>
      </c>
      <c r="G73" s="20"/>
      <c r="H73" s="20">
        <f t="shared" ref="H73:H81" si="44">F73*G73</f>
        <v>0</v>
      </c>
      <c r="I73" s="20"/>
      <c r="J73" s="20">
        <f t="shared" ref="J73:J81" si="45">F73*I73</f>
        <v>0</v>
      </c>
      <c r="K73" s="20"/>
      <c r="L73" s="20">
        <f t="shared" ref="L73:L81" si="46">F73*K73</f>
        <v>0</v>
      </c>
      <c r="M73" s="20">
        <f t="shared" ref="M73:M81" si="47">H73+J73+L73</f>
        <v>0</v>
      </c>
    </row>
    <row r="74" spans="1:13" s="55" customFormat="1" ht="16.2">
      <c r="A74" s="53"/>
      <c r="B74" s="11"/>
      <c r="C74" s="11" t="s">
        <v>36</v>
      </c>
      <c r="D74" s="11" t="s">
        <v>37</v>
      </c>
      <c r="E74" s="11">
        <v>0.14799999999999999</v>
      </c>
      <c r="F74" s="54">
        <f>F72*E74</f>
        <v>2.96</v>
      </c>
      <c r="G74" s="20"/>
      <c r="H74" s="20">
        <f t="shared" si="44"/>
        <v>0</v>
      </c>
      <c r="I74" s="20"/>
      <c r="J74" s="20">
        <f t="shared" si="45"/>
        <v>0</v>
      </c>
      <c r="K74" s="20"/>
      <c r="L74" s="20">
        <f t="shared" si="46"/>
        <v>0</v>
      </c>
      <c r="M74" s="20">
        <f t="shared" si="47"/>
        <v>0</v>
      </c>
    </row>
    <row r="75" spans="1:13" s="10" customFormat="1" ht="15">
      <c r="A75" s="21"/>
      <c r="B75" s="21"/>
      <c r="C75" s="11" t="s">
        <v>42</v>
      </c>
      <c r="D75" s="5" t="s">
        <v>19</v>
      </c>
      <c r="E75" s="68">
        <v>1</v>
      </c>
      <c r="F75" s="68">
        <f>E75*F72</f>
        <v>20</v>
      </c>
      <c r="G75" s="20"/>
      <c r="H75" s="20">
        <f t="shared" si="44"/>
        <v>0</v>
      </c>
      <c r="I75" s="20"/>
      <c r="J75" s="20">
        <f t="shared" si="45"/>
        <v>0</v>
      </c>
      <c r="K75" s="20"/>
      <c r="L75" s="20">
        <f t="shared" si="46"/>
        <v>0</v>
      </c>
      <c r="M75" s="20">
        <f t="shared" si="47"/>
        <v>0</v>
      </c>
    </row>
    <row r="76" spans="1:13" s="55" customFormat="1" ht="19.5" customHeight="1">
      <c r="A76" s="53"/>
      <c r="B76" s="11"/>
      <c r="C76" s="11" t="s">
        <v>39</v>
      </c>
      <c r="D76" s="56" t="s">
        <v>37</v>
      </c>
      <c r="E76" s="56">
        <v>0.125</v>
      </c>
      <c r="F76" s="57">
        <f>E76*F72</f>
        <v>2.5</v>
      </c>
      <c r="G76" s="20"/>
      <c r="H76" s="20">
        <f t="shared" si="44"/>
        <v>0</v>
      </c>
      <c r="I76" s="20"/>
      <c r="J76" s="20">
        <f t="shared" si="45"/>
        <v>0</v>
      </c>
      <c r="K76" s="20"/>
      <c r="L76" s="20">
        <f t="shared" si="46"/>
        <v>0</v>
      </c>
      <c r="M76" s="20">
        <f t="shared" si="47"/>
        <v>0</v>
      </c>
    </row>
    <row r="77" spans="1:13" s="10" customFormat="1" ht="45">
      <c r="A77" s="21">
        <v>6</v>
      </c>
      <c r="B77" s="4" t="s">
        <v>51</v>
      </c>
      <c r="C77" s="8" t="s">
        <v>50</v>
      </c>
      <c r="D77" s="13" t="s">
        <v>21</v>
      </c>
      <c r="E77" s="18"/>
      <c r="F77" s="18">
        <v>2</v>
      </c>
      <c r="G77" s="20"/>
      <c r="H77" s="20">
        <f t="shared" si="44"/>
        <v>0</v>
      </c>
      <c r="I77" s="20"/>
      <c r="J77" s="20">
        <f t="shared" si="45"/>
        <v>0</v>
      </c>
      <c r="K77" s="20"/>
      <c r="L77" s="20">
        <f t="shared" si="46"/>
        <v>0</v>
      </c>
      <c r="M77" s="20">
        <f t="shared" si="47"/>
        <v>0</v>
      </c>
    </row>
    <row r="78" spans="1:13" s="55" customFormat="1" ht="18" customHeight="1">
      <c r="A78" s="53"/>
      <c r="B78" s="11"/>
      <c r="C78" s="11" t="s">
        <v>34</v>
      </c>
      <c r="D78" s="3" t="s">
        <v>35</v>
      </c>
      <c r="E78" s="11">
        <v>1.34</v>
      </c>
      <c r="F78" s="54">
        <f>F77*E78</f>
        <v>2.68</v>
      </c>
      <c r="G78" s="20"/>
      <c r="H78" s="20">
        <f t="shared" si="44"/>
        <v>0</v>
      </c>
      <c r="I78" s="20"/>
      <c r="J78" s="20">
        <f t="shared" si="45"/>
        <v>0</v>
      </c>
      <c r="K78" s="20"/>
      <c r="L78" s="20">
        <f t="shared" si="46"/>
        <v>0</v>
      </c>
      <c r="M78" s="20">
        <f t="shared" si="47"/>
        <v>0</v>
      </c>
    </row>
    <row r="79" spans="1:13" s="55" customFormat="1" ht="16.2">
      <c r="A79" s="53"/>
      <c r="B79" s="11"/>
      <c r="C79" s="11" t="s">
        <v>36</v>
      </c>
      <c r="D79" s="11" t="s">
        <v>37</v>
      </c>
      <c r="E79" s="11">
        <v>0.05</v>
      </c>
      <c r="F79" s="54">
        <f>F77*E79</f>
        <v>0.1</v>
      </c>
      <c r="G79" s="20"/>
      <c r="H79" s="20">
        <f t="shared" si="44"/>
        <v>0</v>
      </c>
      <c r="I79" s="20"/>
      <c r="J79" s="20">
        <f t="shared" si="45"/>
        <v>0</v>
      </c>
      <c r="K79" s="20"/>
      <c r="L79" s="20">
        <f t="shared" si="46"/>
        <v>0</v>
      </c>
      <c r="M79" s="20">
        <f t="shared" si="47"/>
        <v>0</v>
      </c>
    </row>
    <row r="80" spans="1:13" s="10" customFormat="1" ht="15">
      <c r="A80" s="21"/>
      <c r="B80" s="21"/>
      <c r="C80" s="11" t="s">
        <v>52</v>
      </c>
      <c r="D80" s="5" t="s">
        <v>33</v>
      </c>
      <c r="E80" s="68">
        <v>1</v>
      </c>
      <c r="F80" s="68">
        <f>E80*F77</f>
        <v>2</v>
      </c>
      <c r="G80" s="20"/>
      <c r="H80" s="20">
        <f t="shared" si="44"/>
        <v>0</v>
      </c>
      <c r="I80" s="20"/>
      <c r="J80" s="20">
        <f t="shared" si="45"/>
        <v>0</v>
      </c>
      <c r="K80" s="20"/>
      <c r="L80" s="20">
        <f t="shared" si="46"/>
        <v>0</v>
      </c>
      <c r="M80" s="20">
        <f t="shared" si="47"/>
        <v>0</v>
      </c>
    </row>
    <row r="81" spans="1:13" s="55" customFormat="1" ht="19.5" customHeight="1">
      <c r="A81" s="53"/>
      <c r="B81" s="11"/>
      <c r="C81" s="11" t="s">
        <v>39</v>
      </c>
      <c r="D81" s="56" t="s">
        <v>37</v>
      </c>
      <c r="E81" s="56">
        <v>0.15</v>
      </c>
      <c r="F81" s="57">
        <f>E81*F77</f>
        <v>0.3</v>
      </c>
      <c r="G81" s="20"/>
      <c r="H81" s="20">
        <f t="shared" si="44"/>
        <v>0</v>
      </c>
      <c r="I81" s="20"/>
      <c r="J81" s="20">
        <f t="shared" si="45"/>
        <v>0</v>
      </c>
      <c r="K81" s="20"/>
      <c r="L81" s="20">
        <f t="shared" si="46"/>
        <v>0</v>
      </c>
      <c r="M81" s="20">
        <f t="shared" si="47"/>
        <v>0</v>
      </c>
    </row>
    <row r="82" spans="1:13" ht="28.8">
      <c r="A82" s="15"/>
      <c r="B82" s="1"/>
      <c r="C82" s="45" t="s">
        <v>23</v>
      </c>
      <c r="D82" s="6"/>
      <c r="E82" s="51"/>
      <c r="F82" s="51"/>
      <c r="G82" s="20"/>
      <c r="H82" s="20">
        <f t="shared" si="4"/>
        <v>0</v>
      </c>
      <c r="I82" s="20"/>
      <c r="J82" s="20">
        <f t="shared" si="5"/>
        <v>0</v>
      </c>
      <c r="K82" s="20"/>
      <c r="L82" s="20">
        <f t="shared" si="6"/>
        <v>0</v>
      </c>
      <c r="M82" s="20">
        <f t="shared" si="7"/>
        <v>0</v>
      </c>
    </row>
    <row r="83" spans="1:13" s="10" customFormat="1" ht="45">
      <c r="A83" s="21">
        <v>1</v>
      </c>
      <c r="B83" s="4" t="s">
        <v>38</v>
      </c>
      <c r="C83" s="4" t="s">
        <v>62</v>
      </c>
      <c r="D83" s="5" t="s">
        <v>21</v>
      </c>
      <c r="E83" s="48"/>
      <c r="F83" s="48">
        <v>4</v>
      </c>
      <c r="G83" s="20"/>
      <c r="H83" s="20">
        <f t="shared" si="4"/>
        <v>0</v>
      </c>
      <c r="I83" s="20"/>
      <c r="J83" s="20">
        <f t="shared" si="5"/>
        <v>0</v>
      </c>
      <c r="K83" s="20"/>
      <c r="L83" s="20">
        <f t="shared" si="6"/>
        <v>0</v>
      </c>
      <c r="M83" s="20">
        <f t="shared" si="7"/>
        <v>0</v>
      </c>
    </row>
    <row r="84" spans="1:13" s="55" customFormat="1" ht="18" customHeight="1">
      <c r="A84" s="53"/>
      <c r="B84" s="11"/>
      <c r="C84" s="11" t="s">
        <v>34</v>
      </c>
      <c r="D84" s="3" t="s">
        <v>35</v>
      </c>
      <c r="E84" s="11">
        <v>10.199999999999999</v>
      </c>
      <c r="F84" s="54">
        <f>F83*E84</f>
        <v>40.799999999999997</v>
      </c>
      <c r="G84" s="20"/>
      <c r="H84" s="20">
        <f t="shared" si="4"/>
        <v>0</v>
      </c>
      <c r="I84" s="20"/>
      <c r="J84" s="20">
        <f t="shared" si="5"/>
        <v>0</v>
      </c>
      <c r="K84" s="20"/>
      <c r="L84" s="20">
        <f t="shared" si="6"/>
        <v>0</v>
      </c>
      <c r="M84" s="20">
        <f t="shared" si="7"/>
        <v>0</v>
      </c>
    </row>
    <row r="85" spans="1:13" s="55" customFormat="1" ht="16.2">
      <c r="A85" s="53"/>
      <c r="B85" s="11"/>
      <c r="C85" s="11" t="s">
        <v>36</v>
      </c>
      <c r="D85" s="11" t="s">
        <v>37</v>
      </c>
      <c r="E85" s="11">
        <v>0.25</v>
      </c>
      <c r="F85" s="54">
        <f>F83*E85</f>
        <v>1</v>
      </c>
      <c r="G85" s="20"/>
      <c r="H85" s="20">
        <f t="shared" si="4"/>
        <v>0</v>
      </c>
      <c r="I85" s="20"/>
      <c r="J85" s="20">
        <f t="shared" si="5"/>
        <v>0</v>
      </c>
      <c r="K85" s="20"/>
      <c r="L85" s="20">
        <f t="shared" si="6"/>
        <v>0</v>
      </c>
      <c r="M85" s="20">
        <f t="shared" si="7"/>
        <v>0</v>
      </c>
    </row>
    <row r="86" spans="1:13" s="10" customFormat="1" ht="15">
      <c r="A86" s="21"/>
      <c r="B86" s="21"/>
      <c r="C86" s="11" t="s">
        <v>56</v>
      </c>
      <c r="D86" s="5" t="s">
        <v>33</v>
      </c>
      <c r="E86" s="68">
        <v>1</v>
      </c>
      <c r="F86" s="68">
        <f>E86*F83</f>
        <v>4</v>
      </c>
      <c r="G86" s="20"/>
      <c r="H86" s="20">
        <f t="shared" si="4"/>
        <v>0</v>
      </c>
      <c r="I86" s="20"/>
      <c r="J86" s="20">
        <f t="shared" si="5"/>
        <v>0</v>
      </c>
      <c r="K86" s="20"/>
      <c r="L86" s="20">
        <f t="shared" si="6"/>
        <v>0</v>
      </c>
      <c r="M86" s="20">
        <f t="shared" si="7"/>
        <v>0</v>
      </c>
    </row>
    <row r="87" spans="1:13" s="55" customFormat="1" ht="19.5" customHeight="1">
      <c r="A87" s="53"/>
      <c r="B87" s="11"/>
      <c r="C87" s="11" t="s">
        <v>39</v>
      </c>
      <c r="D87" s="56" t="s">
        <v>37</v>
      </c>
      <c r="E87" s="56">
        <v>1.1399999999999999</v>
      </c>
      <c r="F87" s="57">
        <f>E87*F83</f>
        <v>4.5599999999999996</v>
      </c>
      <c r="G87" s="20"/>
      <c r="H87" s="20">
        <f t="shared" si="4"/>
        <v>0</v>
      </c>
      <c r="I87" s="20"/>
      <c r="J87" s="20">
        <f t="shared" si="5"/>
        <v>0</v>
      </c>
      <c r="K87" s="20"/>
      <c r="L87" s="20">
        <f t="shared" si="6"/>
        <v>0</v>
      </c>
      <c r="M87" s="20">
        <f t="shared" si="7"/>
        <v>0</v>
      </c>
    </row>
    <row r="88" spans="1:13" ht="45">
      <c r="A88" s="15">
        <v>2</v>
      </c>
      <c r="B88" s="4" t="s">
        <v>43</v>
      </c>
      <c r="C88" s="8" t="s">
        <v>25</v>
      </c>
      <c r="D88" s="13" t="s">
        <v>5</v>
      </c>
      <c r="E88" s="18"/>
      <c r="F88" s="18">
        <v>60</v>
      </c>
      <c r="G88" s="20"/>
      <c r="H88" s="20">
        <f t="shared" ref="H88:H95" si="48">F88*G88</f>
        <v>0</v>
      </c>
      <c r="I88" s="20"/>
      <c r="J88" s="20">
        <f t="shared" ref="J88:J95" si="49">F88*I88</f>
        <v>0</v>
      </c>
      <c r="K88" s="20"/>
      <c r="L88" s="20">
        <f t="shared" ref="L88:L95" si="50">F88*K88</f>
        <v>0</v>
      </c>
      <c r="M88" s="20">
        <f t="shared" ref="M88:M95" si="51">H88+J88+L88</f>
        <v>0</v>
      </c>
    </row>
    <row r="89" spans="1:13" s="55" customFormat="1" ht="30">
      <c r="A89" s="53"/>
      <c r="B89" s="11"/>
      <c r="C89" s="11" t="s">
        <v>34</v>
      </c>
      <c r="D89" s="3" t="s">
        <v>35</v>
      </c>
      <c r="E89" s="11">
        <v>1.82</v>
      </c>
      <c r="F89" s="54">
        <f>F88*E89</f>
        <v>109.2</v>
      </c>
      <c r="G89" s="20"/>
      <c r="H89" s="20">
        <f t="shared" si="48"/>
        <v>0</v>
      </c>
      <c r="I89" s="20"/>
      <c r="J89" s="20">
        <f t="shared" si="49"/>
        <v>0</v>
      </c>
      <c r="K89" s="20"/>
      <c r="L89" s="20">
        <f t="shared" si="50"/>
        <v>0</v>
      </c>
      <c r="M89" s="20">
        <f t="shared" si="51"/>
        <v>0</v>
      </c>
    </row>
    <row r="90" spans="1:13" s="55" customFormat="1" ht="16.2">
      <c r="A90" s="53"/>
      <c r="B90" s="11"/>
      <c r="C90" s="11" t="s">
        <v>36</v>
      </c>
      <c r="D90" s="11" t="s">
        <v>37</v>
      </c>
      <c r="E90" s="11">
        <v>2.3E-3</v>
      </c>
      <c r="F90" s="54">
        <f>F88*E90</f>
        <v>0.13800000000000001</v>
      </c>
      <c r="G90" s="20"/>
      <c r="H90" s="20">
        <f t="shared" si="48"/>
        <v>0</v>
      </c>
      <c r="I90" s="20"/>
      <c r="J90" s="20">
        <f t="shared" si="49"/>
        <v>0</v>
      </c>
      <c r="K90" s="20"/>
      <c r="L90" s="20">
        <f t="shared" si="50"/>
        <v>0</v>
      </c>
      <c r="M90" s="20">
        <f t="shared" si="51"/>
        <v>0</v>
      </c>
    </row>
    <row r="91" spans="1:13" ht="45">
      <c r="A91" s="15">
        <v>3</v>
      </c>
      <c r="B91" s="4" t="s">
        <v>44</v>
      </c>
      <c r="C91" s="8" t="s">
        <v>48</v>
      </c>
      <c r="D91" s="13" t="s">
        <v>5</v>
      </c>
      <c r="E91" s="18"/>
      <c r="F91" s="18">
        <v>60</v>
      </c>
      <c r="G91" s="20"/>
      <c r="H91" s="20">
        <f t="shared" si="48"/>
        <v>0</v>
      </c>
      <c r="I91" s="20"/>
      <c r="J91" s="20">
        <f t="shared" si="49"/>
        <v>0</v>
      </c>
      <c r="K91" s="20"/>
      <c r="L91" s="20">
        <f t="shared" si="50"/>
        <v>0</v>
      </c>
      <c r="M91" s="20">
        <f t="shared" si="51"/>
        <v>0</v>
      </c>
    </row>
    <row r="92" spans="1:13" s="55" customFormat="1" ht="30">
      <c r="A92" s="53"/>
      <c r="B92" s="11"/>
      <c r="C92" s="11" t="s">
        <v>34</v>
      </c>
      <c r="D92" s="3" t="s">
        <v>35</v>
      </c>
      <c r="E92" s="11">
        <v>1.82</v>
      </c>
      <c r="F92" s="54">
        <f>F91*E92</f>
        <v>109.2</v>
      </c>
      <c r="G92" s="20"/>
      <c r="H92" s="20">
        <f t="shared" si="48"/>
        <v>0</v>
      </c>
      <c r="I92" s="20"/>
      <c r="J92" s="20">
        <f t="shared" si="49"/>
        <v>0</v>
      </c>
      <c r="K92" s="20"/>
      <c r="L92" s="20">
        <f t="shared" si="50"/>
        <v>0</v>
      </c>
      <c r="M92" s="20">
        <f t="shared" si="51"/>
        <v>0</v>
      </c>
    </row>
    <row r="93" spans="1:13" s="55" customFormat="1" ht="16.2">
      <c r="A93" s="53"/>
      <c r="B93" s="11"/>
      <c r="C93" s="11" t="s">
        <v>36</v>
      </c>
      <c r="D93" s="11" t="s">
        <v>37</v>
      </c>
      <c r="E93" s="11">
        <v>2.3E-3</v>
      </c>
      <c r="F93" s="54">
        <f>F91*E93</f>
        <v>0.13800000000000001</v>
      </c>
      <c r="G93" s="20"/>
      <c r="H93" s="20">
        <f t="shared" si="48"/>
        <v>0</v>
      </c>
      <c r="I93" s="20"/>
      <c r="J93" s="20">
        <f t="shared" si="49"/>
        <v>0</v>
      </c>
      <c r="K93" s="20"/>
      <c r="L93" s="20">
        <f t="shared" si="50"/>
        <v>0</v>
      </c>
      <c r="M93" s="20">
        <f t="shared" si="51"/>
        <v>0</v>
      </c>
    </row>
    <row r="94" spans="1:13" s="55" customFormat="1" ht="32.4">
      <c r="A94" s="53"/>
      <c r="B94" s="4"/>
      <c r="C94" s="60" t="s">
        <v>49</v>
      </c>
      <c r="D94" s="56" t="s">
        <v>46</v>
      </c>
      <c r="E94" s="56">
        <v>0.3</v>
      </c>
      <c r="F94" s="57">
        <f>F91*E94</f>
        <v>18</v>
      </c>
      <c r="G94" s="20"/>
      <c r="H94" s="20">
        <f t="shared" si="48"/>
        <v>0</v>
      </c>
      <c r="I94" s="20"/>
      <c r="J94" s="20">
        <f t="shared" si="49"/>
        <v>0</v>
      </c>
      <c r="K94" s="20"/>
      <c r="L94" s="20">
        <f t="shared" si="50"/>
        <v>0</v>
      </c>
      <c r="M94" s="20">
        <f t="shared" si="51"/>
        <v>0</v>
      </c>
    </row>
    <row r="95" spans="1:13" s="55" customFormat="1" ht="16.2">
      <c r="A95" s="53"/>
      <c r="B95" s="4"/>
      <c r="C95" s="60" t="s">
        <v>47</v>
      </c>
      <c r="D95" s="56" t="s">
        <v>37</v>
      </c>
      <c r="E95" s="56">
        <v>0.27500000000000002</v>
      </c>
      <c r="F95" s="57">
        <f>F91*E95</f>
        <v>16.5</v>
      </c>
      <c r="G95" s="20"/>
      <c r="H95" s="20">
        <f t="shared" si="48"/>
        <v>0</v>
      </c>
      <c r="I95" s="20"/>
      <c r="J95" s="20">
        <f t="shared" si="49"/>
        <v>0</v>
      </c>
      <c r="K95" s="20"/>
      <c r="L95" s="20">
        <f t="shared" si="50"/>
        <v>0</v>
      </c>
      <c r="M95" s="20">
        <f t="shared" si="51"/>
        <v>0</v>
      </c>
    </row>
    <row r="96" spans="1:13" s="10" customFormat="1" ht="43.2" customHeight="1">
      <c r="A96" s="21">
        <v>4</v>
      </c>
      <c r="B96" s="4" t="s">
        <v>51</v>
      </c>
      <c r="C96" s="8" t="s">
        <v>50</v>
      </c>
      <c r="D96" s="13" t="s">
        <v>21</v>
      </c>
      <c r="E96" s="18"/>
      <c r="F96" s="18">
        <v>4</v>
      </c>
      <c r="G96" s="20"/>
      <c r="H96" s="20">
        <f t="shared" ref="H96:H101" si="52">F96*G96</f>
        <v>0</v>
      </c>
      <c r="I96" s="20"/>
      <c r="J96" s="20">
        <f t="shared" ref="J96:J101" si="53">F96*I96</f>
        <v>0</v>
      </c>
      <c r="K96" s="20"/>
      <c r="L96" s="20">
        <f t="shared" ref="L96:L101" si="54">F96*K96</f>
        <v>0</v>
      </c>
      <c r="M96" s="20">
        <f t="shared" ref="M96:M101" si="55">H96+J96+L96</f>
        <v>0</v>
      </c>
    </row>
    <row r="97" spans="1:13" s="55" customFormat="1" ht="18" customHeight="1">
      <c r="A97" s="53"/>
      <c r="B97" s="11"/>
      <c r="C97" s="11" t="s">
        <v>34</v>
      </c>
      <c r="D97" s="3" t="s">
        <v>35</v>
      </c>
      <c r="E97" s="11">
        <v>1.34</v>
      </c>
      <c r="F97" s="54">
        <f>F96*E97</f>
        <v>5.36</v>
      </c>
      <c r="G97" s="20"/>
      <c r="H97" s="20">
        <f t="shared" si="52"/>
        <v>0</v>
      </c>
      <c r="I97" s="20"/>
      <c r="J97" s="20">
        <f t="shared" si="53"/>
        <v>0</v>
      </c>
      <c r="K97" s="20"/>
      <c r="L97" s="20">
        <f t="shared" si="54"/>
        <v>0</v>
      </c>
      <c r="M97" s="20">
        <f t="shared" si="55"/>
        <v>0</v>
      </c>
    </row>
    <row r="98" spans="1:13" s="55" customFormat="1" ht="16.2">
      <c r="A98" s="53"/>
      <c r="B98" s="11"/>
      <c r="C98" s="11" t="s">
        <v>36</v>
      </c>
      <c r="D98" s="11" t="s">
        <v>37</v>
      </c>
      <c r="E98" s="11">
        <v>0.05</v>
      </c>
      <c r="F98" s="54">
        <f>F96*E98</f>
        <v>0.2</v>
      </c>
      <c r="G98" s="20"/>
      <c r="H98" s="20">
        <f t="shared" si="52"/>
        <v>0</v>
      </c>
      <c r="I98" s="20"/>
      <c r="J98" s="20">
        <f t="shared" si="53"/>
        <v>0</v>
      </c>
      <c r="K98" s="20"/>
      <c r="L98" s="20">
        <f t="shared" si="54"/>
        <v>0</v>
      </c>
      <c r="M98" s="20">
        <f t="shared" si="55"/>
        <v>0</v>
      </c>
    </row>
    <row r="99" spans="1:13" s="10" customFormat="1" ht="15">
      <c r="A99" s="21"/>
      <c r="B99" s="21"/>
      <c r="C99" s="11" t="s">
        <v>52</v>
      </c>
      <c r="D99" s="5" t="s">
        <v>33</v>
      </c>
      <c r="E99" s="68">
        <v>1</v>
      </c>
      <c r="F99" s="68">
        <f>E99*F96</f>
        <v>4</v>
      </c>
      <c r="G99" s="20"/>
      <c r="H99" s="20">
        <f t="shared" si="52"/>
        <v>0</v>
      </c>
      <c r="I99" s="20"/>
      <c r="J99" s="20">
        <f t="shared" si="53"/>
        <v>0</v>
      </c>
      <c r="K99" s="20"/>
      <c r="L99" s="20">
        <f t="shared" si="54"/>
        <v>0</v>
      </c>
      <c r="M99" s="20">
        <f t="shared" si="55"/>
        <v>0</v>
      </c>
    </row>
    <row r="100" spans="1:13" s="55" customFormat="1" ht="19.5" customHeight="1">
      <c r="A100" s="53"/>
      <c r="B100" s="11"/>
      <c r="C100" s="11" t="s">
        <v>39</v>
      </c>
      <c r="D100" s="56" t="s">
        <v>37</v>
      </c>
      <c r="E100" s="56">
        <v>0.15</v>
      </c>
      <c r="F100" s="57">
        <f>E100*F96</f>
        <v>0.6</v>
      </c>
      <c r="G100" s="20"/>
      <c r="H100" s="20">
        <f t="shared" si="52"/>
        <v>0</v>
      </c>
      <c r="I100" s="20"/>
      <c r="J100" s="20">
        <f t="shared" si="53"/>
        <v>0</v>
      </c>
      <c r="K100" s="20"/>
      <c r="L100" s="20">
        <f t="shared" si="54"/>
        <v>0</v>
      </c>
      <c r="M100" s="20">
        <f t="shared" si="55"/>
        <v>0</v>
      </c>
    </row>
    <row r="101" spans="1:13" s="10" customFormat="1" ht="15">
      <c r="A101" s="21"/>
      <c r="B101" s="21"/>
      <c r="C101" s="4"/>
      <c r="D101" s="21"/>
      <c r="E101" s="20"/>
      <c r="F101" s="20"/>
      <c r="G101" s="20"/>
      <c r="H101" s="20">
        <f t="shared" si="52"/>
        <v>0</v>
      </c>
      <c r="I101" s="20"/>
      <c r="J101" s="20">
        <f t="shared" si="53"/>
        <v>0</v>
      </c>
      <c r="K101" s="20"/>
      <c r="L101" s="20">
        <f t="shared" si="54"/>
        <v>0</v>
      </c>
      <c r="M101" s="20">
        <f t="shared" si="55"/>
        <v>0</v>
      </c>
    </row>
    <row r="102" spans="1:13" ht="15">
      <c r="A102" s="14"/>
      <c r="B102" s="14"/>
      <c r="C102" s="23" t="s">
        <v>0</v>
      </c>
      <c r="D102" s="24"/>
      <c r="E102" s="24"/>
      <c r="F102" s="25"/>
      <c r="G102" s="17"/>
      <c r="H102" s="18">
        <f>SUM(H7:H101)</f>
        <v>0</v>
      </c>
      <c r="I102" s="18"/>
      <c r="J102" s="18">
        <f>SUM(J7:J101)</f>
        <v>0</v>
      </c>
      <c r="K102" s="18"/>
      <c r="L102" s="18">
        <f>SUM(L7:L101)</f>
        <v>0</v>
      </c>
      <c r="M102" s="18">
        <f>H102+J102+L102</f>
        <v>0</v>
      </c>
    </row>
    <row r="103" spans="1:13" ht="15">
      <c r="A103" s="26"/>
      <c r="B103" s="26"/>
      <c r="C103" s="4" t="s">
        <v>63</v>
      </c>
      <c r="D103" s="46" t="s">
        <v>65</v>
      </c>
      <c r="E103" s="28"/>
      <c r="F103" s="14"/>
      <c r="G103" s="17"/>
      <c r="H103" s="17"/>
      <c r="I103" s="17"/>
      <c r="J103" s="17"/>
      <c r="K103" s="17"/>
      <c r="L103" s="17"/>
      <c r="M103" s="18">
        <f>M102*0.1</f>
        <v>0</v>
      </c>
    </row>
    <row r="104" spans="1:13" ht="15">
      <c r="A104" s="26"/>
      <c r="B104" s="26"/>
      <c r="C104" s="4" t="s">
        <v>0</v>
      </c>
      <c r="D104" s="21"/>
      <c r="E104" s="27"/>
      <c r="F104" s="14"/>
      <c r="G104" s="17"/>
      <c r="H104" s="17"/>
      <c r="I104" s="17"/>
      <c r="J104" s="17"/>
      <c r="K104" s="17"/>
      <c r="L104" s="17"/>
      <c r="M104" s="18">
        <f>SUM(M102:M103)</f>
        <v>0</v>
      </c>
    </row>
    <row r="105" spans="1:13" ht="15">
      <c r="A105" s="26"/>
      <c r="B105" s="26"/>
      <c r="C105" s="4" t="s">
        <v>64</v>
      </c>
      <c r="D105" s="46" t="s">
        <v>65</v>
      </c>
      <c r="E105" s="28"/>
      <c r="F105" s="14"/>
      <c r="G105" s="17"/>
      <c r="H105" s="17"/>
      <c r="I105" s="17"/>
      <c r="J105" s="17"/>
      <c r="K105" s="17"/>
      <c r="L105" s="17"/>
      <c r="M105" s="18">
        <f>M104*0.08</f>
        <v>0</v>
      </c>
    </row>
    <row r="106" spans="1:13" ht="15">
      <c r="A106" s="26"/>
      <c r="B106" s="26"/>
      <c r="C106" s="47" t="s">
        <v>0</v>
      </c>
      <c r="D106" s="27"/>
      <c r="E106" s="27"/>
      <c r="F106" s="14"/>
      <c r="G106" s="17"/>
      <c r="H106" s="17"/>
      <c r="I106" s="17"/>
      <c r="J106" s="17"/>
      <c r="K106" s="17"/>
      <c r="L106" s="17"/>
      <c r="M106" s="18">
        <f>SUM(M104:M105)</f>
        <v>0</v>
      </c>
    </row>
    <row r="107" spans="1:13" ht="15">
      <c r="A107" s="26"/>
      <c r="B107" s="26"/>
      <c r="C107" s="23" t="s">
        <v>26</v>
      </c>
      <c r="D107" s="46">
        <v>0.04</v>
      </c>
      <c r="E107" s="28"/>
      <c r="F107" s="14"/>
      <c r="G107" s="17"/>
      <c r="H107" s="17"/>
      <c r="I107" s="17"/>
      <c r="J107" s="17"/>
      <c r="K107" s="17"/>
      <c r="L107" s="17"/>
      <c r="M107" s="18">
        <f>M106*0.04</f>
        <v>0</v>
      </c>
    </row>
    <row r="108" spans="1:13" ht="15">
      <c r="A108" s="26"/>
      <c r="B108" s="26"/>
      <c r="C108" s="47" t="s">
        <v>0</v>
      </c>
      <c r="D108" s="27"/>
      <c r="E108" s="27"/>
      <c r="F108" s="14"/>
      <c r="G108" s="17"/>
      <c r="H108" s="17"/>
      <c r="I108" s="17"/>
      <c r="J108" s="17"/>
      <c r="K108" s="17"/>
      <c r="L108" s="17"/>
      <c r="M108" s="18">
        <f>SUM(M106:M107)</f>
        <v>0</v>
      </c>
    </row>
    <row r="109" spans="1:13" ht="15">
      <c r="A109" s="26"/>
      <c r="B109" s="26"/>
      <c r="C109" s="23" t="s">
        <v>27</v>
      </c>
      <c r="D109" s="27">
        <v>0.18</v>
      </c>
      <c r="E109" s="27"/>
      <c r="F109" s="14"/>
      <c r="G109" s="17"/>
      <c r="H109" s="17"/>
      <c r="I109" s="17"/>
      <c r="J109" s="17"/>
      <c r="K109" s="17"/>
      <c r="L109" s="17"/>
      <c r="M109" s="18">
        <f>M108*0.18</f>
        <v>0</v>
      </c>
    </row>
    <row r="110" spans="1:13" ht="15">
      <c r="A110" s="26"/>
      <c r="B110" s="26"/>
      <c r="C110" s="23" t="s">
        <v>28</v>
      </c>
      <c r="D110" s="29"/>
      <c r="E110" s="24"/>
      <c r="F110" s="14"/>
      <c r="G110" s="17"/>
      <c r="H110" s="17"/>
      <c r="I110" s="17"/>
      <c r="J110" s="17"/>
      <c r="K110" s="17"/>
      <c r="L110" s="17"/>
      <c r="M110" s="18">
        <f>SUM(M108:M109)</f>
        <v>0</v>
      </c>
    </row>
    <row r="111" spans="1:13" ht="15">
      <c r="A111" s="30"/>
      <c r="B111" s="82"/>
      <c r="C111" s="83"/>
      <c r="D111" s="84"/>
      <c r="E111" s="85"/>
      <c r="F111" s="86"/>
      <c r="G111" s="87"/>
      <c r="H111" s="87"/>
      <c r="I111" s="87"/>
      <c r="J111" s="87"/>
      <c r="K111" s="87"/>
      <c r="L111" s="87"/>
      <c r="M111" s="88"/>
    </row>
    <row r="112" spans="1:13" ht="16.2" customHeight="1">
      <c r="A112" s="30"/>
      <c r="B112" s="77" t="s">
        <v>14</v>
      </c>
      <c r="C112" s="77"/>
      <c r="D112" s="77"/>
      <c r="E112" s="77"/>
      <c r="F112" s="31"/>
      <c r="G112" s="32"/>
      <c r="H112" s="32"/>
      <c r="I112" s="32"/>
      <c r="J112" s="32"/>
      <c r="K112" s="32"/>
      <c r="L112" s="32"/>
      <c r="M112" s="33"/>
    </row>
    <row r="113" spans="1:13" ht="15">
      <c r="A113" s="62"/>
      <c r="B113" s="62"/>
      <c r="C113" s="63"/>
      <c r="D113" s="62"/>
      <c r="E113" s="62"/>
      <c r="F113" s="62"/>
      <c r="G113" s="64"/>
      <c r="H113" s="62"/>
      <c r="I113" s="62"/>
      <c r="J113" s="62"/>
      <c r="K113" s="32"/>
      <c r="L113" s="32"/>
      <c r="M113" s="33"/>
    </row>
    <row r="114" spans="1:13" ht="14.4" customHeight="1">
      <c r="A114" s="62"/>
      <c r="B114" s="62"/>
      <c r="C114" s="69"/>
      <c r="D114" s="69"/>
      <c r="E114" s="69"/>
      <c r="F114" s="62"/>
      <c r="G114" s="64"/>
      <c r="H114" s="62"/>
      <c r="I114" s="70"/>
      <c r="J114" s="70"/>
    </row>
    <row r="115" spans="1:13">
      <c r="A115" s="62"/>
      <c r="B115" s="62"/>
      <c r="G115" s="9"/>
    </row>
    <row r="116" spans="1:13" ht="16.2">
      <c r="A116" s="62"/>
      <c r="B116" s="62"/>
      <c r="C116" s="71"/>
      <c r="D116" s="71"/>
      <c r="E116" s="71"/>
      <c r="F116" s="62"/>
      <c r="G116" s="64"/>
      <c r="H116" s="62"/>
      <c r="I116" s="66"/>
      <c r="J116" s="67"/>
    </row>
    <row r="117" spans="1:13">
      <c r="A117" s="62"/>
      <c r="B117" s="62"/>
      <c r="C117"/>
      <c r="D117" s="62"/>
      <c r="E117" s="62"/>
      <c r="F117" s="62"/>
      <c r="G117" s="64"/>
      <c r="H117" s="62"/>
      <c r="I117" s="65"/>
      <c r="J117"/>
    </row>
    <row r="118" spans="1:13" ht="16.2">
      <c r="A118" s="62"/>
      <c r="B118" s="62"/>
      <c r="C118" s="71"/>
      <c r="D118" s="71"/>
      <c r="E118" s="71"/>
      <c r="F118" s="62"/>
      <c r="G118" s="64"/>
      <c r="H118" s="62"/>
      <c r="I118" s="66"/>
      <c r="J118" s="67"/>
    </row>
    <row r="119" spans="1:13" ht="16.2">
      <c r="A119" s="62"/>
      <c r="B119" s="62"/>
      <c r="C119" s="67"/>
      <c r="D119" s="62"/>
      <c r="E119" s="62"/>
      <c r="F119" s="62"/>
      <c r="G119" s="64"/>
      <c r="H119" s="62"/>
      <c r="I119" s="66"/>
      <c r="J119" s="67"/>
    </row>
    <row r="120" spans="1:13" ht="16.2">
      <c r="A120" s="62"/>
      <c r="B120" s="76"/>
      <c r="C120" s="76"/>
      <c r="D120" s="76"/>
      <c r="E120" s="76"/>
      <c r="F120" s="62"/>
      <c r="G120" s="64"/>
      <c r="H120" s="62"/>
      <c r="I120" s="74"/>
      <c r="J120" s="75"/>
    </row>
    <row r="122" spans="1:13" ht="16.2">
      <c r="B122" s="76"/>
      <c r="C122" s="76"/>
      <c r="D122" s="76"/>
      <c r="E122" s="76"/>
      <c r="F122" s="62"/>
      <c r="G122" s="64"/>
      <c r="H122" s="62"/>
      <c r="I122" s="74"/>
      <c r="J122" s="75"/>
    </row>
    <row r="124" spans="1:13" ht="16.2">
      <c r="C124" s="71"/>
      <c r="D124" s="71"/>
      <c r="E124" s="71"/>
      <c r="F124" s="62"/>
      <c r="G124" s="64"/>
      <c r="H124" s="62"/>
      <c r="I124" s="72"/>
      <c r="J124" s="73"/>
    </row>
  </sheetData>
  <mergeCells count="22">
    <mergeCell ref="B112:E112"/>
    <mergeCell ref="A1:M1"/>
    <mergeCell ref="A2:M2"/>
    <mergeCell ref="A3:A4"/>
    <mergeCell ref="B3:B4"/>
    <mergeCell ref="C3:C4"/>
    <mergeCell ref="D3:D4"/>
    <mergeCell ref="E3:F3"/>
    <mergeCell ref="G3:H3"/>
    <mergeCell ref="K3:L3"/>
    <mergeCell ref="M3:M4"/>
    <mergeCell ref="I3:J3"/>
    <mergeCell ref="C114:E114"/>
    <mergeCell ref="I114:J114"/>
    <mergeCell ref="C118:E118"/>
    <mergeCell ref="C116:E116"/>
    <mergeCell ref="C124:E124"/>
    <mergeCell ref="I124:J124"/>
    <mergeCell ref="I120:J120"/>
    <mergeCell ref="B120:E120"/>
    <mergeCell ref="B122:E122"/>
    <mergeCell ref="I122:J122"/>
  </mergeCells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2019-10-29T11:39:13Z</cp:lastPrinted>
  <dcterms:created xsi:type="dcterms:W3CDTF">2016-08-14T15:44:13Z</dcterms:created>
  <dcterms:modified xsi:type="dcterms:W3CDTF">2019-11-06T11:30:35Z</dcterms:modified>
</cp:coreProperties>
</file>