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3"/>
  </bookViews>
  <sheets>
    <sheet name="კრებსითი ხარჯთაღრიცხვა" sheetId="1" r:id="rId1"/>
    <sheet name="ოთახების რეაბილიტაცია" sheetId="2" r:id="rId2"/>
    <sheet name="დერეფნის რეაბილიტაცია" sheetId="3" r:id="rId3"/>
    <sheet name="ბ.საფარის მოწყობა და შემოღობვა" sheetId="4" r:id="rId4"/>
  </sheets>
  <definedNames/>
  <calcPr fullCalcOnLoad="1"/>
</workbook>
</file>

<file path=xl/sharedStrings.xml><?xml version="1.0" encoding="utf-8"?>
<sst xmlns="http://schemas.openxmlformats.org/spreadsheetml/2006/main" count="444" uniqueCount="184">
  <si>
    <t>x a r j T a R r i c x v a</t>
  </si>
  <si>
    <t>samuSaos dasaxeleba</t>
  </si>
  <si>
    <t>ganz.</t>
  </si>
  <si>
    <t>masala</t>
  </si>
  <si>
    <t>xelfasi</t>
  </si>
  <si>
    <t>transporti</t>
  </si>
  <si>
    <t>jami</t>
  </si>
  <si>
    <t>sul</t>
  </si>
  <si>
    <t>c</t>
  </si>
  <si>
    <t>m</t>
  </si>
  <si>
    <t xml:space="preserve">              zednadebi xarjebi </t>
  </si>
  <si>
    <t xml:space="preserve">            gegmiuri dagroveba</t>
  </si>
  <si>
    <t xml:space="preserve">d.R.g. </t>
  </si>
  <si>
    <t xml:space="preserve">                       jami</t>
  </si>
  <si>
    <t xml:space="preserve">                      jami</t>
  </si>
  <si>
    <t xml:space="preserve">                    jami</t>
  </si>
  <si>
    <t>raodenoba</t>
  </si>
  <si>
    <t>erT.</t>
  </si>
  <si>
    <t>kac/sT</t>
  </si>
  <si>
    <t xml:space="preserve">       gauTvaliswinebeli xarjebi</t>
  </si>
  <si>
    <t>Sromis danaxarji</t>
  </si>
  <si>
    <t>kg</t>
  </si>
  <si>
    <t>erT.f</t>
  </si>
  <si>
    <t xml:space="preserve">         satransporto xarjebi masalis Rirebulebis </t>
  </si>
  <si>
    <t>eleqtro sadenebis gayvana</t>
  </si>
  <si>
    <t>CamrTveli</t>
  </si>
  <si>
    <t>rozeti</t>
  </si>
  <si>
    <t>manq/sT</t>
  </si>
  <si>
    <t xml:space="preserve">dagrovebiTi pensiis danaricxi xelfasis </t>
  </si>
  <si>
    <r>
      <t>m</t>
    </r>
    <r>
      <rPr>
        <sz val="9"/>
        <rFont val="Calibri"/>
        <family val="2"/>
      </rPr>
      <t>²</t>
    </r>
  </si>
  <si>
    <r>
      <t>m</t>
    </r>
    <r>
      <rPr>
        <sz val="9"/>
        <rFont val="Calibri"/>
        <family val="2"/>
      </rPr>
      <t>³</t>
    </r>
    <r>
      <rPr>
        <sz val="9"/>
        <rFont val="AcadNusx"/>
        <family val="0"/>
      </rPr>
      <t>³</t>
    </r>
  </si>
  <si>
    <r>
      <t>m</t>
    </r>
    <r>
      <rPr>
        <sz val="9"/>
        <rFont val="Calibri"/>
        <family val="2"/>
      </rPr>
      <t>²</t>
    </r>
    <r>
      <rPr>
        <sz val="9"/>
        <rFont val="AcadNusx"/>
        <family val="0"/>
      </rPr>
      <t>²</t>
    </r>
  </si>
  <si>
    <t>keramikuli fila</t>
  </si>
  <si>
    <t>webo.cementi</t>
  </si>
  <si>
    <t>zugdidis municipalitetis meriis II sarTulze derefnis reabilitaciis samuSaoebis savaraudo</t>
  </si>
  <si>
    <t>parketis iatakis moxsna</t>
  </si>
  <si>
    <t>Weridan plastikatis moxsna</t>
  </si>
  <si>
    <t>fanjris Riobis mowyoba</t>
  </si>
  <si>
    <t>manqanebi</t>
  </si>
  <si>
    <t>kedlis wyoba wvr.samSeneblo blokiT sisq.15sm</t>
  </si>
  <si>
    <t>qviSa-cementis xsnari</t>
  </si>
  <si>
    <t>sxva masala</t>
  </si>
  <si>
    <t>lari</t>
  </si>
  <si>
    <t xml:space="preserve">kedlis mowyoba keramikuli filebiT  </t>
  </si>
  <si>
    <t>Weris da kedlebis mowyoba TabaSir-muyaos filebiT</t>
  </si>
  <si>
    <t>TabaSir-muyaos fila sisq.12.5mm</t>
  </si>
  <si>
    <t>liTonis profilebi</t>
  </si>
  <si>
    <t>TabaSir-muyaos plintusi-karnizi</t>
  </si>
  <si>
    <t>Weris da kedlebis maRalxarisxovani SeRebva wyalemulsiis saRebaviT</t>
  </si>
  <si>
    <t>fiTxi TabaSirmuyaos filebisTvis</t>
  </si>
  <si>
    <t>wyalemulsiis saRebavi</t>
  </si>
  <si>
    <t>kedlis faris mowyoba</t>
  </si>
  <si>
    <t>laminirebuli fila</t>
  </si>
  <si>
    <t>iatakze cementis mWimis mowyoba sisq. 3sm</t>
  </si>
  <si>
    <t>iatakis mowyoba keramogranitis filebiT</t>
  </si>
  <si>
    <t>keramogranitis fila</t>
  </si>
  <si>
    <t>keramogranitis plintusi sim.8sm</t>
  </si>
  <si>
    <t>webo-cementi</t>
  </si>
  <si>
    <t>metaloplastmasis karebis da fanjris mowyoba</t>
  </si>
  <si>
    <t>metaloplastmasis karebi mowyobilebiT</t>
  </si>
  <si>
    <t>metaloplastmasis fanjara ormagi miniT TeTri</t>
  </si>
  <si>
    <t>metaloplastmasis fanjris rafa 35sm</t>
  </si>
  <si>
    <r>
      <t>m</t>
    </r>
    <r>
      <rPr>
        <sz val="9"/>
        <rFont val="AcadNusx"/>
        <family val="0"/>
      </rPr>
      <t>²</t>
    </r>
  </si>
  <si>
    <t>aluminis karis mowyoba</t>
  </si>
  <si>
    <t>aluminis kari feradi (Termo sistema)</t>
  </si>
  <si>
    <t>xelsabanis mowyoba</t>
  </si>
  <si>
    <t>xelsabani keramikuli</t>
  </si>
  <si>
    <t>xelsabanis Semrevi onkani</t>
  </si>
  <si>
    <t>mili minaboWkovani d-20mm</t>
  </si>
  <si>
    <t>kanalizaciis mili d-50mm</t>
  </si>
  <si>
    <t>trapi 50mm</t>
  </si>
  <si>
    <t>farda-Jaluzis mowyoba</t>
  </si>
  <si>
    <t>farda-Jaluzi</t>
  </si>
  <si>
    <t>liTonis gisosis mowyoba</t>
  </si>
  <si>
    <t xml:space="preserve">liTonis gisosi </t>
  </si>
  <si>
    <t>spilenZis sadeni 2X2.5mm</t>
  </si>
  <si>
    <t>gamanawilebeli kolofi</t>
  </si>
  <si>
    <t>Weris led sanaTebis montaJi</t>
  </si>
  <si>
    <t>100c</t>
  </si>
  <si>
    <t>led sanaTi 12vt</t>
  </si>
  <si>
    <t xml:space="preserve"> CamrTvelebis da rozetebis dayeneba</t>
  </si>
  <si>
    <t>karada plastmasis 12adg.</t>
  </si>
  <si>
    <t>avtomati 2.p 16a</t>
  </si>
  <si>
    <t>კაც/სთ</t>
  </si>
  <si>
    <t>დანართი №1</t>
  </si>
  <si>
    <t>კრებსითი ხარჯთაღრიცხვა</t>
  </si>
  <si>
    <t>№</t>
  </si>
  <si>
    <t>შესასრულებელი სამუშაოს (პროექტის) დასახელება</t>
  </si>
  <si>
    <t>სულ ჯამი</t>
  </si>
  <si>
    <t xml:space="preserve"> სამუშაოს ღირებულება                                     (ლარი)</t>
  </si>
  <si>
    <t>ზუგდიდის მუნიციპალიტეტის მერიის II სართულზე დერეფნის რეაბილიტაცია.</t>
  </si>
  <si>
    <t>შენიშვნა:</t>
  </si>
  <si>
    <t>1) „წინადადების მიღება დასრულებულია ეტაპზე“ შესასრულებელი სამუშაოების ხარჯთაღრიცხვა (დანართი №1) წარმოდგენილი უნდა იქნეს, „PDF“ ფორმატით, უფლებამოსილი პირის მიერ დამოწმებული/დადასტურებული კვალიფიციური ხელმოწერით/კვალიფიციური შტამპით, ასევე „Excel“-ის დოკუმენტის სახით. თუ ხარჯთაღრიცხვა წარმოდგენილი იქნება მხოლოდ „Excel“-ის დოკუმენტით, ასეთ შემთხვევაში შერჩევა/შეფასება განხორციელდება მასში მითითებული მონაცემების შესაბამისად, ხოლო ხარჯთაღრიცხვის დაზუსტების მოთხოვნასთან ერთად პრეტენდენტმა უნდა წარმოადგინოს უფლებამოსილი პირის მიერ კვალიფიციური ხელმოწერით/კვალიფიციური შტამპით „PDF“ ფორმატით.</t>
  </si>
  <si>
    <t>2) შესასრულებელი სამუშაოების ხარჯთაღრიცხვის შედგენისას და სახარჯთაღრიცხვო ღირებულების განსაზღვრისას პრეტენდენტმა უნდა იხელძღვანელოს ტექნიკური რეგლამენტის _ „სამშენებლო სამუშაოების სახელმწიფო შესყიდვისას ზედნადები ხარჯებისა და გეგმიური მოგების განსაზღვრის წესის დამტკიცების შესახებ“ საქართველოს მთავრობის 2014  წლის 14 იანვრის №55 დადგენილებითა და საქართველოს ტერიტორიაზე მოქმედი სამშენებლო ნორმებისა და წესების, აგრეთვე, სხვა ნორმატიული აქტებით.</t>
  </si>
  <si>
    <t xml:space="preserve">  </t>
  </si>
  <si>
    <t>3) ერთნაირი დასახელების სამუშაოებზე  და მასალებზე უნდა დაფიქსირდეს ერთნაირი ფასი.</t>
  </si>
  <si>
    <t>4) პრეტენდენტის მიერ წარმოდგენილ ხარჯთაღრიცხვაში დაუშვებელია სატენდერო დოკუმენტაციით განსაზღვრული სამუშაოების დასახელების, განზომილებისა და რაოდენობების ცვლილება.</t>
  </si>
  <si>
    <t>5) იმ შემთხვევაში თუ არ იქნება ხარჯთაღრიცხვა წარმოდგენილი ან წარმოდგენილ ხარჯთაღრიცხვაში განუფასებელი პოზიცი(ებ)ის რაოდენობა აღემატება განსაფასებელი პოზიციების 1%-ს სახელმწიფო შესყიდვების სააგენტოს თავმჯდომარის 2017 წლის 14 ივნისის №12 ბრძანების 27-ე მუხლის მე-3 პუნქტის თანახმად დაზუსტებას არ დაექვემდებარება და გამოიწვევს პრეტენდენტის დისკვალიფიკაციას ამავე ბრძანების 32-ე მუხლის პირველი პუნქტის „ბ“ ქვეპუნქტის საფუძველზე.</t>
  </si>
  <si>
    <t>6) გაუთვალისწინებელი ხარჯებისათვის თანხის გამოყენება მოხდება შემსყიდველთან ორგანიზაციასთან შეთანხმებით.</t>
  </si>
  <si>
    <t>8) გამარჯვებულ პრეტენდენტს დამატებით მოეთხოვება მის მიერ ვაჭრობის დამატებით რაუნდების შედეგად დაფიქსირებული საბოლოო ფასის შესაბამისი განფასება, თანდართული ფორმის შესაბამისად.</t>
  </si>
  <si>
    <r>
      <t>7)</t>
    </r>
    <r>
      <rPr>
        <i/>
        <sz val="10"/>
        <color indexed="10"/>
        <rFont val="Times New Roman"/>
        <family val="1"/>
      </rPr>
      <t xml:space="preserve"> </t>
    </r>
    <r>
      <rPr>
        <i/>
        <sz val="10"/>
        <color indexed="10"/>
        <rFont val="Sylfaen"/>
        <family val="1"/>
      </rPr>
      <t>ხარჯთაღრიცხვაში გაუთვალიწინებელი ხარჯებისათვის განსაზღვრული პროცენტული მაჩვენებლის შეცვლა დაუშვებელია.</t>
    </r>
  </si>
  <si>
    <r>
      <t>100 m</t>
    </r>
    <r>
      <rPr>
        <b/>
        <sz val="10"/>
        <rFont val="Calibri"/>
        <family val="2"/>
      </rPr>
      <t>²</t>
    </r>
    <r>
      <rPr>
        <b/>
        <sz val="10"/>
        <rFont val="AcadNusx"/>
        <family val="0"/>
      </rPr>
      <t>²</t>
    </r>
  </si>
  <si>
    <r>
      <t>m</t>
    </r>
    <r>
      <rPr>
        <b/>
        <sz val="10"/>
        <rFont val="Calibri"/>
        <family val="2"/>
      </rPr>
      <t>³</t>
    </r>
    <r>
      <rPr>
        <b/>
        <sz val="10"/>
        <rFont val="AcadNusx"/>
        <family val="0"/>
      </rPr>
      <t>³</t>
    </r>
  </si>
  <si>
    <t>wvrili samSeneblo bloki 20*15*40</t>
  </si>
  <si>
    <t>კედლის შელესვა ქვიშა-ცემენტის ხსნარით</t>
  </si>
  <si>
    <r>
      <t>m</t>
    </r>
    <r>
      <rPr>
        <b/>
        <sz val="10"/>
        <rFont val="Calibri"/>
        <family val="2"/>
      </rPr>
      <t>²</t>
    </r>
  </si>
  <si>
    <t>შრომის დანახარჯი</t>
  </si>
  <si>
    <t>მანქანები</t>
  </si>
  <si>
    <t>მანქ/სთ</t>
  </si>
  <si>
    <t>ხსნარი მოსაპირკეთებელი 1;3</t>
  </si>
  <si>
    <t>TabaSirmuyaos sakidi</t>
  </si>
  <si>
    <t>TabaSirmuyaos sWvali</t>
  </si>
  <si>
    <r>
      <t>m</t>
    </r>
    <r>
      <rPr>
        <b/>
        <sz val="10"/>
        <rFont val="Calibri"/>
        <family val="2"/>
      </rPr>
      <t>²</t>
    </r>
    <r>
      <rPr>
        <b/>
        <sz val="10"/>
        <rFont val="AcadNusx"/>
        <family val="0"/>
      </rPr>
      <t>²</t>
    </r>
  </si>
  <si>
    <t>შენობის გასუფთავება სამშენებლო ნარჩენებისგან</t>
  </si>
  <si>
    <t>ტ</t>
  </si>
  <si>
    <t>სამშენებლო ნაგვის დატვირთვა ხელით ავტოთვითმცლელზე</t>
  </si>
  <si>
    <t>სამშენებლო ნარჩენების გატანა 10კმ</t>
  </si>
  <si>
    <t>სავარაუდო  x a r j T a R r i c x v a</t>
  </si>
  <si>
    <t>სამუშაოს დასახელება</t>
  </si>
  <si>
    <t>განზ.</t>
  </si>
  <si>
    <t>რაოდენობა</t>
  </si>
  <si>
    <t>მასალა</t>
  </si>
  <si>
    <t>ხელფასი</t>
  </si>
  <si>
    <t>მანქანა მექანიზმები</t>
  </si>
  <si>
    <t>ჯამი</t>
  </si>
  <si>
    <t>ერთ.</t>
  </si>
  <si>
    <t>სულ</t>
  </si>
  <si>
    <t>ერთ</t>
  </si>
  <si>
    <t>მთლ.</t>
  </si>
  <si>
    <t>გრუნტის დამუშავება ხელით</t>
  </si>
  <si>
    <t>საფუძვლის მოწყობა ქვიშა-ხრეშოვანი ნარევით</t>
  </si>
  <si>
    <t>ქვიშა-ხრეშოვანი ნარევი</t>
  </si>
  <si>
    <t>საფარის მოწყობა ბეტონით სისქ.8 სმ</t>
  </si>
  <si>
    <t>ბეტონი მ200 ტრანსპორტირებით</t>
  </si>
  <si>
    <t>ლითონის ღობის შეღებვა</t>
  </si>
  <si>
    <t>ანტიკოროზიული საღებავი</t>
  </si>
  <si>
    <t>კგ</t>
  </si>
  <si>
    <t>დამუშავებული გრუნტის ამოტანა</t>
  </si>
  <si>
    <t xml:space="preserve">გრუნტის დატვირთვა ავტოთვითმცლელზე </t>
  </si>
  <si>
    <t>გრუნტის გატანა 15კმ</t>
  </si>
  <si>
    <t xml:space="preserve">სატრანსპორტო ხარჯები   </t>
  </si>
  <si>
    <t>ზედნადები ხარჯები</t>
  </si>
  <si>
    <t>გეგმიური დაგროვება</t>
  </si>
  <si>
    <t>დღგ</t>
  </si>
  <si>
    <t>ზუგდიდის მუნიციპალიტეტის შენობის სარდაფის შესასვლელთან ბეტონის საფარის მოწყობა და ღობის შეღებვა.</t>
  </si>
  <si>
    <t>zugdidis municipalitetis meriis II sarTulze #10, #12 da #14 oTaxis reabilitaciis samuSaoebis savaraudo</t>
  </si>
  <si>
    <t>კარების დემონტაჟი</t>
  </si>
  <si>
    <r>
      <t>100 m</t>
    </r>
    <r>
      <rPr>
        <b/>
        <sz val="9"/>
        <rFont val="Calibri"/>
        <family val="2"/>
      </rPr>
      <t>²</t>
    </r>
    <r>
      <rPr>
        <b/>
        <sz val="9"/>
        <rFont val="AcadNusx"/>
        <family val="0"/>
      </rPr>
      <t>²</t>
    </r>
  </si>
  <si>
    <t>Weris kedlebis mowyoba TabaSir-muyaos filebiT</t>
  </si>
  <si>
    <r>
      <t>m</t>
    </r>
    <r>
      <rPr>
        <b/>
        <sz val="9"/>
        <rFont val="Calibri"/>
        <family val="2"/>
      </rPr>
      <t>²</t>
    </r>
    <r>
      <rPr>
        <b/>
        <sz val="9"/>
        <rFont val="AcadNusx"/>
        <family val="0"/>
      </rPr>
      <t>²</t>
    </r>
  </si>
  <si>
    <t>laminirebuli parketiT iatakis mowyoba</t>
  </si>
  <si>
    <t>laminirebuli parketi АС 4/32 germanuli</t>
  </si>
  <si>
    <t xml:space="preserve">laminiris plintusi </t>
  </si>
  <si>
    <t>laminirebuli parketis dasagebi Rrubeli</t>
  </si>
  <si>
    <t>Sponirebuli mdf-is karebis mowyoba</t>
  </si>
  <si>
    <t>Sponirebuli mdf-is karebi mowyobilebiT</t>
  </si>
  <si>
    <t>laminirebuli Tamasa</t>
  </si>
  <si>
    <t>metaloplastmasis fanjris rafis mowyoba</t>
  </si>
  <si>
    <t>paneluri radiatorebis montaJi</t>
  </si>
  <si>
    <t>paneluri radiatorebi 600*1000mm</t>
  </si>
  <si>
    <t>radiatoris ventili</t>
  </si>
  <si>
    <t>mili minaboWkovani 32*4.4mm</t>
  </si>
  <si>
    <t>samagri plastmasis d-32</t>
  </si>
  <si>
    <t>plastmasis fasonuri nawilebi</t>
  </si>
  <si>
    <t>radiatoris safaris mowyoba</t>
  </si>
  <si>
    <t>laminirebuli dsp  fila Termomedegi zedapiriT</t>
  </si>
  <si>
    <t>farda-Jaluzebis mowyoba</t>
  </si>
  <si>
    <t>farda-Jaluzebi</t>
  </si>
  <si>
    <t>kondicionerebis demontaJi da montaJi</t>
  </si>
  <si>
    <t>eleqtro da internetis sadenebis gayvana</t>
  </si>
  <si>
    <t>internetis sadeni</t>
  </si>
  <si>
    <t>led sanaTi 24vt</t>
  </si>
  <si>
    <t>rozeti oriani</t>
  </si>
  <si>
    <t>internetis rozeti</t>
  </si>
  <si>
    <t>avtomatis yuTi</t>
  </si>
  <si>
    <t>#</t>
  </si>
  <si>
    <r>
      <rPr>
        <b/>
        <sz val="12"/>
        <rFont val="Calibri"/>
        <family val="1"/>
      </rPr>
      <t>ზუგდიდის მუნიციპალიტეტის</t>
    </r>
    <r>
      <rPr>
        <b/>
        <sz val="12"/>
        <rFont val="AcadNusx"/>
        <family val="0"/>
      </rPr>
      <t xml:space="preserve"> შენობის სარდაფის შესასვლელთან ბეტონის საფარის მოწყობისა და ღობის შეღებვის </t>
    </r>
  </si>
  <si>
    <t>საფუძველი</t>
  </si>
  <si>
    <r>
      <t>მ</t>
    </r>
    <r>
      <rPr>
        <b/>
        <vertAlign val="superscript"/>
        <sz val="9"/>
        <color indexed="8"/>
        <rFont val="Calibri"/>
        <family val="2"/>
      </rPr>
      <t>3</t>
    </r>
  </si>
  <si>
    <r>
      <t>100 მ</t>
    </r>
    <r>
      <rPr>
        <b/>
        <vertAlign val="superscript"/>
        <sz val="9"/>
        <color indexed="8"/>
        <rFont val="Calibri"/>
        <family val="2"/>
      </rPr>
      <t>2</t>
    </r>
  </si>
  <si>
    <r>
      <t>მ</t>
    </r>
    <r>
      <rPr>
        <vertAlign val="superscript"/>
        <sz val="9"/>
        <color indexed="8"/>
        <rFont val="Calibri"/>
        <family val="1"/>
      </rPr>
      <t>3</t>
    </r>
  </si>
  <si>
    <r>
      <t xml:space="preserve"> მ</t>
    </r>
    <r>
      <rPr>
        <b/>
        <vertAlign val="superscript"/>
        <sz val="9"/>
        <color indexed="8"/>
        <rFont val="Calibri"/>
        <family val="2"/>
      </rPr>
      <t>2</t>
    </r>
  </si>
  <si>
    <t>safuZveli</t>
  </si>
  <si>
    <t>ზუგდიდის მუნიციპალიტეტის მერიის II სართულზე №10, №12 და №14 ოთახის რეაბილიტაცია.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</si>
</sst>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GEL&quot;#,##0_);\(&quot;GEL&quot;#,##0\)"/>
    <numFmt numFmtId="173" formatCode="&quot;GEL&quot;#,##0_);[Red]\(&quot;GEL&quot;#,##0\)"/>
    <numFmt numFmtId="174" formatCode="&quot;GEL&quot;#,##0.00_);\(&quot;GEL&quot;#,##0.00\)"/>
    <numFmt numFmtId="175" formatCode="&quot;GEL&quot;#,##0.00_);[Red]\(&quot;GEL&quot;#,##0.00\)"/>
    <numFmt numFmtId="176" formatCode="_(&quot;GEL&quot;* #,##0_);_(&quot;GEL&quot;* \(#,##0\);_(&quot;GEL&quot;* &quot;-&quot;_);_(@_)"/>
    <numFmt numFmtId="177" formatCode="_(&quot;GEL&quot;* #,##0.00_);_(&quot;GEL&quot;* \(#,##0.00\);_(&quot;GEL&quot;* &quot;-&quot;??_);_(@_)"/>
    <numFmt numFmtId="178" formatCode="0.0"/>
    <numFmt numFmtId="179" formatCode="0.0000"/>
    <numFmt numFmtId="180" formatCode="0.000"/>
    <numFmt numFmtId="181" formatCode="0.0%"/>
    <numFmt numFmtId="182" formatCode="0.000000"/>
    <numFmt numFmtId="183" formatCode="0.00000"/>
    <numFmt numFmtId="184" formatCode="[$-437]yyyy\ &quot;წლის&quot;\ dd\ mm\,\ dddd"/>
    <numFmt numFmtId="185" formatCode="[$-409]dddd\,\ mmmm\ d\,\ yyyy"/>
  </numFmts>
  <fonts count="65">
    <font>
      <sz val="10"/>
      <name val="Arial"/>
      <family val="0"/>
    </font>
    <font>
      <b/>
      <sz val="12"/>
      <name val="AcadNusx"/>
      <family val="0"/>
    </font>
    <font>
      <b/>
      <sz val="11"/>
      <name val="AcadNusx"/>
      <family val="0"/>
    </font>
    <font>
      <b/>
      <sz val="9"/>
      <name val="AcadNusx"/>
      <family val="0"/>
    </font>
    <font>
      <sz val="9"/>
      <name val="AcadNusx"/>
      <family val="0"/>
    </font>
    <font>
      <sz val="9"/>
      <name val="Calibri"/>
      <family val="2"/>
    </font>
    <font>
      <b/>
      <i/>
      <sz val="10"/>
      <name val="Arial Cyr"/>
      <family val="2"/>
    </font>
    <font>
      <b/>
      <sz val="10"/>
      <name val="Sylfaen"/>
      <family val="1"/>
    </font>
    <font>
      <sz val="10"/>
      <name val="Sylfaen"/>
      <family val="1"/>
    </font>
    <font>
      <b/>
      <i/>
      <sz val="10"/>
      <name val="Sylfaen"/>
      <family val="1"/>
    </font>
    <font>
      <i/>
      <sz val="10"/>
      <name val="Sylfaen"/>
      <family val="1"/>
    </font>
    <font>
      <i/>
      <sz val="10"/>
      <color indexed="10"/>
      <name val="Sylfaen"/>
      <family val="1"/>
    </font>
    <font>
      <sz val="12"/>
      <name val="Grigolia"/>
      <family val="0"/>
    </font>
    <font>
      <i/>
      <sz val="10"/>
      <color indexed="10"/>
      <name val="Times New Roman"/>
      <family val="1"/>
    </font>
    <font>
      <b/>
      <sz val="10"/>
      <name val="AcadNusx"/>
      <family val="0"/>
    </font>
    <font>
      <b/>
      <sz val="10"/>
      <name val="Calibri"/>
      <family val="2"/>
    </font>
    <font>
      <sz val="8"/>
      <name val="AcadNusx"/>
      <family val="0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cadNusx"/>
      <family val="0"/>
    </font>
    <font>
      <b/>
      <sz val="9"/>
      <color indexed="17"/>
      <name val="AcadNusx"/>
      <family val="0"/>
    </font>
    <font>
      <b/>
      <sz val="9"/>
      <color indexed="8"/>
      <name val="Calibri"/>
      <family val="2"/>
    </font>
    <font>
      <sz val="9"/>
      <color indexed="8"/>
      <name val="Calibri"/>
      <family val="1"/>
    </font>
    <font>
      <b/>
      <sz val="11"/>
      <name val="Calibri"/>
      <family val="1"/>
    </font>
    <font>
      <b/>
      <sz val="12"/>
      <name val="Calibri"/>
      <family val="1"/>
    </font>
    <font>
      <b/>
      <vertAlign val="superscript"/>
      <sz val="9"/>
      <color indexed="8"/>
      <name val="Calibri"/>
      <family val="2"/>
    </font>
    <font>
      <vertAlign val="superscript"/>
      <sz val="9"/>
      <color indexed="8"/>
      <name val="Calibri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cadNusx"/>
      <family val="0"/>
    </font>
    <font>
      <b/>
      <sz val="9"/>
      <color rgb="FF00B050"/>
      <name val="AcadNusx"/>
      <family val="0"/>
    </font>
    <font>
      <i/>
      <sz val="10"/>
      <color rgb="FFFF0000"/>
      <name val="Sylfaen"/>
      <family val="1"/>
    </font>
    <font>
      <b/>
      <sz val="9"/>
      <color theme="1"/>
      <name val="Calibri"/>
      <family val="2"/>
    </font>
    <font>
      <sz val="9"/>
      <color theme="1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8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78" fontId="3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8" fontId="60" fillId="0" borderId="10" xfId="0" applyNumberFormat="1" applyFont="1" applyBorder="1" applyAlignment="1">
      <alignment horizontal="center" vertical="center" wrapText="1"/>
    </xf>
    <xf numFmtId="178" fontId="61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left"/>
    </xf>
    <xf numFmtId="1" fontId="3" fillId="33" borderId="10" xfId="0" applyNumberFormat="1" applyFont="1" applyFill="1" applyBorder="1" applyAlignment="1">
      <alignment horizontal="center" vertical="center" wrapText="1"/>
    </xf>
    <xf numFmtId="178" fontId="4" fillId="33" borderId="10" xfId="0" applyNumberFormat="1" applyFont="1" applyFill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9" fontId="3" fillId="0" borderId="10" xfId="0" applyNumberFormat="1" applyFont="1" applyBorder="1" applyAlignment="1">
      <alignment horizontal="left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0" xfId="56" applyFont="1">
      <alignment/>
      <protection/>
    </xf>
    <xf numFmtId="0" fontId="7" fillId="0" borderId="10" xfId="56" applyFont="1" applyBorder="1" applyAlignment="1">
      <alignment horizontal="center" vertical="center"/>
      <protection/>
    </xf>
    <xf numFmtId="0" fontId="7" fillId="0" borderId="10" xfId="56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/>
      <protection/>
    </xf>
    <xf numFmtId="0" fontId="8" fillId="0" borderId="10" xfId="56" applyFont="1" applyBorder="1" applyAlignment="1">
      <alignment horizontal="left" vertical="center" wrapText="1"/>
      <protection/>
    </xf>
    <xf numFmtId="2" fontId="8" fillId="0" borderId="10" xfId="56" applyNumberFormat="1" applyFont="1" applyBorder="1" applyAlignment="1">
      <alignment horizontal="center" vertical="center"/>
      <protection/>
    </xf>
    <xf numFmtId="2" fontId="8" fillId="0" borderId="10" xfId="56" applyNumberFormat="1" applyFont="1" applyBorder="1" applyAlignment="1">
      <alignment horizontal="center"/>
      <protection/>
    </xf>
    <xf numFmtId="0" fontId="6" fillId="0" borderId="0" xfId="0" applyFont="1" applyAlignment="1">
      <alignment horizontal="right" vertical="center"/>
    </xf>
    <xf numFmtId="0" fontId="9" fillId="0" borderId="0" xfId="55" applyFont="1" applyFill="1" applyBorder="1" applyAlignment="1">
      <alignment vertical="top" wrapText="1"/>
      <protection/>
    </xf>
    <xf numFmtId="0" fontId="10" fillId="0" borderId="0" xfId="55" applyFont="1" applyFill="1" applyBorder="1" applyAlignment="1">
      <alignment vertical="top" wrapText="1"/>
      <protection/>
    </xf>
    <xf numFmtId="0" fontId="62" fillId="0" borderId="0" xfId="55" applyFont="1" applyFill="1" applyBorder="1" applyAlignment="1">
      <alignment vertical="top" wrapText="1"/>
      <protection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62" fillId="0" borderId="0" xfId="55" applyFont="1" applyFill="1" applyBorder="1" applyAlignment="1">
      <alignment horizontal="left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178" fontId="14" fillId="0" borderId="10" xfId="0" applyNumberFormat="1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64" fillId="0" borderId="14" xfId="0" applyFont="1" applyBorder="1" applyAlignment="1">
      <alignment horizontal="center" vertical="center"/>
    </xf>
    <xf numFmtId="2" fontId="17" fillId="0" borderId="10" xfId="0" applyNumberFormat="1" applyFont="1" applyBorder="1" applyAlignment="1">
      <alignment horizontal="center" vertical="center" wrapText="1"/>
    </xf>
    <xf numFmtId="1" fontId="17" fillId="0" borderId="10" xfId="0" applyNumberFormat="1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7" fillId="33" borderId="10" xfId="0" applyFont="1" applyFill="1" applyBorder="1" applyAlignment="1">
      <alignment horizontal="center" vertical="center" wrapText="1"/>
    </xf>
    <xf numFmtId="178" fontId="17" fillId="33" borderId="10" xfId="0" applyNumberFormat="1" applyFont="1" applyFill="1" applyBorder="1" applyAlignment="1">
      <alignment horizontal="center" vertical="center" wrapText="1"/>
    </xf>
    <xf numFmtId="9" fontId="17" fillId="0" borderId="10" xfId="0" applyNumberFormat="1" applyFont="1" applyBorder="1" applyAlignment="1">
      <alignment horizontal="left"/>
    </xf>
    <xf numFmtId="1" fontId="17" fillId="33" borderId="10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17" fillId="0" borderId="10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2" fillId="0" borderId="0" xfId="55" applyFont="1" applyFill="1" applyBorder="1" applyAlignment="1">
      <alignment horizontal="left" vertical="center" wrapText="1"/>
      <protection/>
    </xf>
    <xf numFmtId="0" fontId="7" fillId="0" borderId="0" xfId="56" applyFont="1" applyAlignment="1">
      <alignment horizontal="center" vertical="center"/>
      <protection/>
    </xf>
    <xf numFmtId="0" fontId="7" fillId="0" borderId="11" xfId="56" applyFont="1" applyBorder="1" applyAlignment="1">
      <alignment horizontal="center" vertical="center"/>
      <protection/>
    </xf>
    <xf numFmtId="0" fontId="7" fillId="0" borderId="17" xfId="56" applyFont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4" fillId="0" borderId="1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1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14" fillId="0" borderId="11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8" fillId="0" borderId="11" xfId="56" applyFont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7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2.57421875" style="0" customWidth="1"/>
    <col min="2" max="2" width="4.28125" style="0" customWidth="1"/>
    <col min="3" max="3" width="63.7109375" style="0" customWidth="1"/>
    <col min="4" max="4" width="39.421875" style="0" customWidth="1"/>
  </cols>
  <sheetData>
    <row r="1" ht="12.75">
      <c r="D1" s="27" t="s">
        <v>84</v>
      </c>
    </row>
    <row r="2" spans="2:4" ht="15">
      <c r="B2" s="74" t="s">
        <v>85</v>
      </c>
      <c r="C2" s="74"/>
      <c r="D2" s="74"/>
    </row>
    <row r="3" spans="2:4" ht="15">
      <c r="B3" s="20"/>
      <c r="C3" s="20"/>
      <c r="D3" s="20"/>
    </row>
    <row r="4" spans="2:4" ht="30">
      <c r="B4" s="21" t="s">
        <v>86</v>
      </c>
      <c r="C4" s="22" t="s">
        <v>87</v>
      </c>
      <c r="D4" s="22" t="s">
        <v>89</v>
      </c>
    </row>
    <row r="5" spans="2:4" ht="36.75" customHeight="1">
      <c r="B5" s="23">
        <v>1</v>
      </c>
      <c r="C5" s="24" t="s">
        <v>183</v>
      </c>
      <c r="D5" s="24"/>
    </row>
    <row r="6" spans="2:4" ht="35.25" customHeight="1">
      <c r="B6" s="23">
        <v>2</v>
      </c>
      <c r="C6" s="24" t="s">
        <v>90</v>
      </c>
      <c r="D6" s="25"/>
    </row>
    <row r="7" spans="2:4" ht="35.25" customHeight="1">
      <c r="B7" s="177">
        <v>3</v>
      </c>
      <c r="C7" s="24" t="s">
        <v>144</v>
      </c>
      <c r="D7" s="25"/>
    </row>
    <row r="8" spans="2:4" ht="15">
      <c r="B8" s="75" t="s">
        <v>88</v>
      </c>
      <c r="C8" s="76"/>
      <c r="D8" s="26"/>
    </row>
    <row r="11" spans="2:13" ht="21" customHeight="1">
      <c r="B11" s="77" t="s">
        <v>91</v>
      </c>
      <c r="C11" s="77"/>
      <c r="D11" s="28"/>
      <c r="E11" s="28"/>
      <c r="F11" s="28"/>
      <c r="G11" s="28"/>
      <c r="H11" s="28"/>
      <c r="I11" s="28"/>
      <c r="J11" s="28"/>
      <c r="K11" s="28"/>
      <c r="L11" s="28"/>
      <c r="M11" s="28"/>
    </row>
    <row r="12" spans="2:13" ht="9" customHeight="1">
      <c r="B12" s="29"/>
      <c r="C12" s="30"/>
      <c r="D12" s="30"/>
      <c r="E12" s="30"/>
      <c r="F12" s="30"/>
      <c r="G12" s="31"/>
      <c r="H12" s="31"/>
      <c r="I12" s="31"/>
      <c r="J12" s="31"/>
      <c r="K12" s="32"/>
      <c r="L12" s="31"/>
      <c r="M12" s="31"/>
    </row>
    <row r="13" spans="2:13" ht="103.5" customHeight="1">
      <c r="B13" s="73" t="s">
        <v>92</v>
      </c>
      <c r="C13" s="73"/>
      <c r="D13" s="73"/>
      <c r="E13" s="33"/>
      <c r="F13" s="33"/>
      <c r="G13" s="33"/>
      <c r="H13" s="33"/>
      <c r="I13" s="33"/>
      <c r="J13" s="33"/>
      <c r="K13" s="33"/>
      <c r="L13" s="33"/>
      <c r="M13" s="33"/>
    </row>
    <row r="14" spans="2:13" ht="7.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2:13" ht="72" customHeight="1">
      <c r="B15" s="73" t="s">
        <v>93</v>
      </c>
      <c r="C15" s="73"/>
      <c r="D15" s="73"/>
      <c r="E15" s="33"/>
      <c r="F15" s="33"/>
      <c r="G15" s="33"/>
      <c r="H15" s="33"/>
      <c r="I15" s="33"/>
      <c r="J15" s="33"/>
      <c r="K15" s="33"/>
      <c r="L15" s="33"/>
      <c r="M15" s="33"/>
    </row>
    <row r="16" spans="2:13" ht="8.25" customHeight="1">
      <c r="B16" s="33"/>
      <c r="C16" s="33"/>
      <c r="D16" s="33" t="s">
        <v>94</v>
      </c>
      <c r="E16" s="33"/>
      <c r="F16" s="33"/>
      <c r="G16" s="33"/>
      <c r="H16" s="33"/>
      <c r="I16" s="33"/>
      <c r="J16" s="33"/>
      <c r="K16" s="33"/>
      <c r="L16" s="33"/>
      <c r="M16" s="33"/>
    </row>
    <row r="17" spans="2:13" ht="18" customHeight="1">
      <c r="B17" s="73" t="s">
        <v>95</v>
      </c>
      <c r="C17" s="73"/>
      <c r="D17" s="73"/>
      <c r="E17" s="33"/>
      <c r="F17" s="33"/>
      <c r="G17" s="33"/>
      <c r="H17" s="33"/>
      <c r="I17" s="33"/>
      <c r="J17" s="33"/>
      <c r="K17" s="33"/>
      <c r="L17" s="33"/>
      <c r="M17" s="33"/>
    </row>
    <row r="18" spans="2:13" ht="6.75" customHeight="1"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2:13" ht="33" customHeight="1">
      <c r="B19" s="73" t="s">
        <v>96</v>
      </c>
      <c r="C19" s="73"/>
      <c r="D19" s="73"/>
      <c r="E19" s="33"/>
      <c r="F19" s="33"/>
      <c r="G19" s="33"/>
      <c r="H19" s="33"/>
      <c r="I19" s="33"/>
      <c r="J19" s="33"/>
      <c r="K19" s="33"/>
      <c r="L19" s="33"/>
      <c r="M19" s="33"/>
    </row>
    <row r="20" spans="2:13" ht="7.5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2:13" ht="71.25" customHeight="1">
      <c r="B21" s="73" t="s">
        <v>97</v>
      </c>
      <c r="C21" s="73"/>
      <c r="D21" s="73"/>
      <c r="E21" s="33"/>
      <c r="F21" s="33"/>
      <c r="G21" s="33"/>
      <c r="H21" s="33"/>
      <c r="I21" s="33"/>
      <c r="J21" s="33"/>
      <c r="K21" s="33"/>
      <c r="L21" s="33"/>
      <c r="M21" s="33"/>
    </row>
    <row r="22" spans="2:13" ht="7.5" customHeight="1"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</row>
    <row r="23" spans="2:13" ht="21" customHeight="1">
      <c r="B23" s="73" t="s">
        <v>98</v>
      </c>
      <c r="C23" s="73"/>
      <c r="D23" s="73"/>
      <c r="E23" s="33"/>
      <c r="F23" s="33"/>
      <c r="G23" s="33"/>
      <c r="H23" s="33"/>
      <c r="I23" s="33"/>
      <c r="J23" s="33"/>
      <c r="K23" s="33"/>
      <c r="L23" s="33"/>
      <c r="M23" s="33"/>
    </row>
    <row r="24" spans="2:13" ht="7.5" customHeight="1"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</row>
    <row r="25" spans="2:13" ht="33" customHeight="1">
      <c r="B25" s="73" t="s">
        <v>100</v>
      </c>
      <c r="C25" s="73"/>
      <c r="D25" s="73"/>
      <c r="E25" s="33"/>
      <c r="F25" s="33"/>
      <c r="G25" s="33"/>
      <c r="H25" s="33"/>
      <c r="I25" s="33"/>
      <c r="J25" s="33"/>
      <c r="K25" s="33"/>
      <c r="L25" s="33"/>
      <c r="M25" s="33"/>
    </row>
    <row r="26" spans="2:13" ht="9" customHeight="1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2:13" ht="33" customHeight="1">
      <c r="B27" s="73" t="s">
        <v>99</v>
      </c>
      <c r="C27" s="73"/>
      <c r="D27" s="73"/>
      <c r="E27" s="33"/>
      <c r="F27" s="33"/>
      <c r="G27" s="33"/>
      <c r="H27" s="33"/>
      <c r="I27" s="33"/>
      <c r="J27" s="33"/>
      <c r="K27" s="33"/>
      <c r="L27" s="33"/>
      <c r="M27" s="33"/>
    </row>
  </sheetData>
  <sheetProtection/>
  <mergeCells count="11">
    <mergeCell ref="B19:D19"/>
    <mergeCell ref="B21:D21"/>
    <mergeCell ref="B2:D2"/>
    <mergeCell ref="B8:C8"/>
    <mergeCell ref="B23:D23"/>
    <mergeCell ref="B25:D25"/>
    <mergeCell ref="B27:D27"/>
    <mergeCell ref="B11:C11"/>
    <mergeCell ref="B13:D13"/>
    <mergeCell ref="B15:D15"/>
    <mergeCell ref="B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4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4.140625" style="0" customWidth="1"/>
    <col min="2" max="2" width="9.7109375" style="0" customWidth="1"/>
    <col min="7" max="8" width="7.421875" style="0" customWidth="1"/>
    <col min="9" max="9" width="6.00390625" style="0" customWidth="1"/>
    <col min="10" max="11" width="7.140625" style="0" customWidth="1"/>
    <col min="12" max="12" width="6.8515625" style="0" customWidth="1"/>
    <col min="13" max="13" width="6.00390625" style="0" customWidth="1"/>
    <col min="14" max="14" width="7.140625" style="0" customWidth="1"/>
    <col min="15" max="16" width="7.00390625" style="0" customWidth="1"/>
    <col min="17" max="17" width="7.421875" style="0" customWidth="1"/>
  </cols>
  <sheetData>
    <row r="1" spans="1:17" ht="47.25" customHeight="1">
      <c r="A1" s="113" t="s">
        <v>145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6.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34"/>
    </row>
    <row r="3" spans="1:17" ht="47.25">
      <c r="A3" s="115" t="s">
        <v>175</v>
      </c>
      <c r="B3" s="115" t="s">
        <v>182</v>
      </c>
      <c r="C3" s="117" t="s">
        <v>1</v>
      </c>
      <c r="D3" s="118"/>
      <c r="E3" s="118"/>
      <c r="F3" s="118"/>
      <c r="G3" s="119"/>
      <c r="H3" s="35" t="s">
        <v>2</v>
      </c>
      <c r="I3" s="65" t="s">
        <v>16</v>
      </c>
      <c r="J3" s="66"/>
      <c r="K3" s="123" t="s">
        <v>3</v>
      </c>
      <c r="L3" s="124"/>
      <c r="M3" s="123" t="s">
        <v>4</v>
      </c>
      <c r="N3" s="124"/>
      <c r="O3" s="123" t="s">
        <v>5</v>
      </c>
      <c r="P3" s="124"/>
      <c r="Q3" s="35" t="s">
        <v>6</v>
      </c>
    </row>
    <row r="4" spans="1:17" ht="31.5">
      <c r="A4" s="116"/>
      <c r="B4" s="116"/>
      <c r="C4" s="120"/>
      <c r="D4" s="121"/>
      <c r="E4" s="121"/>
      <c r="F4" s="121"/>
      <c r="G4" s="122"/>
      <c r="H4" s="36"/>
      <c r="I4" s="1" t="s">
        <v>17</v>
      </c>
      <c r="J4" s="1" t="s">
        <v>7</v>
      </c>
      <c r="K4" s="1" t="s">
        <v>22</v>
      </c>
      <c r="L4" s="1" t="s">
        <v>7</v>
      </c>
      <c r="M4" s="1" t="s">
        <v>22</v>
      </c>
      <c r="N4" s="1" t="s">
        <v>7</v>
      </c>
      <c r="O4" s="1" t="s">
        <v>22</v>
      </c>
      <c r="P4" s="1" t="s">
        <v>7</v>
      </c>
      <c r="Q4" s="36"/>
    </row>
    <row r="5" spans="1:17" ht="12.75">
      <c r="A5" s="2">
        <v>1</v>
      </c>
      <c r="B5" s="2">
        <v>2</v>
      </c>
      <c r="C5" s="110">
        <v>3</v>
      </c>
      <c r="D5" s="111"/>
      <c r="E5" s="111"/>
      <c r="F5" s="111"/>
      <c r="G5" s="112"/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</row>
    <row r="6" spans="1:17" ht="12.75">
      <c r="A6" s="104">
        <v>1</v>
      </c>
      <c r="B6" s="7"/>
      <c r="C6" s="91" t="s">
        <v>146</v>
      </c>
      <c r="D6" s="92"/>
      <c r="E6" s="92"/>
      <c r="F6" s="92"/>
      <c r="G6" s="93"/>
      <c r="H6" s="2" t="s">
        <v>147</v>
      </c>
      <c r="I6" s="2"/>
      <c r="J6" s="2">
        <v>0.076</v>
      </c>
      <c r="K6" s="3"/>
      <c r="L6" s="3"/>
      <c r="M6" s="2"/>
      <c r="N6" s="2"/>
      <c r="O6" s="2"/>
      <c r="P6" s="2"/>
      <c r="Q6" s="10"/>
    </row>
    <row r="7" spans="1:17" ht="12.75">
      <c r="A7" s="106"/>
      <c r="B7" s="7"/>
      <c r="C7" s="103" t="s">
        <v>20</v>
      </c>
      <c r="D7" s="101"/>
      <c r="E7" s="101"/>
      <c r="F7" s="101"/>
      <c r="G7" s="102"/>
      <c r="H7" s="3" t="s">
        <v>18</v>
      </c>
      <c r="I7" s="3">
        <v>88.7</v>
      </c>
      <c r="J7" s="4">
        <f>J6*I7</f>
        <v>6.7412</v>
      </c>
      <c r="K7" s="3"/>
      <c r="L7" s="4"/>
      <c r="M7" s="3">
        <v>4.6</v>
      </c>
      <c r="N7" s="4">
        <f>M7*J7</f>
        <v>31.00952</v>
      </c>
      <c r="O7" s="3"/>
      <c r="P7" s="5"/>
      <c r="Q7" s="8">
        <f>L7+N7+P7</f>
        <v>31.00952</v>
      </c>
    </row>
    <row r="8" spans="1:17" ht="12.75">
      <c r="A8" s="104">
        <v>2</v>
      </c>
      <c r="B8" s="37"/>
      <c r="C8" s="91" t="s">
        <v>148</v>
      </c>
      <c r="D8" s="92"/>
      <c r="E8" s="92"/>
      <c r="F8" s="92"/>
      <c r="G8" s="93"/>
      <c r="H8" s="2" t="s">
        <v>147</v>
      </c>
      <c r="I8" s="2"/>
      <c r="J8" s="67">
        <v>2.2</v>
      </c>
      <c r="K8" s="3"/>
      <c r="L8" s="4"/>
      <c r="M8" s="3"/>
      <c r="N8" s="4"/>
      <c r="O8" s="3"/>
      <c r="P8" s="4"/>
      <c r="Q8" s="4"/>
    </row>
    <row r="9" spans="1:17" ht="12.75">
      <c r="A9" s="105"/>
      <c r="B9" s="37"/>
      <c r="C9" s="103" t="s">
        <v>20</v>
      </c>
      <c r="D9" s="101"/>
      <c r="E9" s="101"/>
      <c r="F9" s="101"/>
      <c r="G9" s="102"/>
      <c r="H9" s="3" t="s">
        <v>18</v>
      </c>
      <c r="I9" s="3">
        <v>71.9</v>
      </c>
      <c r="J9" s="10">
        <f>J8*I9</f>
        <v>158.18000000000004</v>
      </c>
      <c r="K9" s="3"/>
      <c r="L9" s="4"/>
      <c r="M9" s="3">
        <v>7.8</v>
      </c>
      <c r="N9" s="4">
        <f>J9*M9</f>
        <v>1233.8040000000003</v>
      </c>
      <c r="O9" s="3"/>
      <c r="P9" s="4"/>
      <c r="Q9" s="4">
        <f>N9</f>
        <v>1233.8040000000003</v>
      </c>
    </row>
    <row r="10" spans="1:17" ht="13.5">
      <c r="A10" s="105"/>
      <c r="B10" s="41"/>
      <c r="C10" s="86" t="s">
        <v>45</v>
      </c>
      <c r="D10" s="87"/>
      <c r="E10" s="87"/>
      <c r="F10" s="87"/>
      <c r="G10" s="88"/>
      <c r="H10" s="3" t="s">
        <v>31</v>
      </c>
      <c r="I10" s="3">
        <v>105</v>
      </c>
      <c r="J10" s="10">
        <f>J8*I10</f>
        <v>231.00000000000003</v>
      </c>
      <c r="K10" s="3">
        <v>3.2</v>
      </c>
      <c r="L10" s="4">
        <f aca="true" t="shared" si="0" ref="L10:L15">J10*K10</f>
        <v>739.2000000000002</v>
      </c>
      <c r="M10" s="3"/>
      <c r="N10" s="4"/>
      <c r="O10" s="3"/>
      <c r="P10" s="4"/>
      <c r="Q10" s="4">
        <f aca="true" t="shared" si="1" ref="Q10:Q15">L10</f>
        <v>739.2000000000002</v>
      </c>
    </row>
    <row r="11" spans="1:17" ht="13.5">
      <c r="A11" s="105"/>
      <c r="B11" s="41"/>
      <c r="C11" s="86" t="s">
        <v>46</v>
      </c>
      <c r="D11" s="87"/>
      <c r="E11" s="87"/>
      <c r="F11" s="87"/>
      <c r="G11" s="88"/>
      <c r="H11" s="3" t="s">
        <v>9</v>
      </c>
      <c r="I11" s="3">
        <v>270</v>
      </c>
      <c r="J11" s="10">
        <f>J8*I11</f>
        <v>594</v>
      </c>
      <c r="K11" s="3">
        <v>1.38</v>
      </c>
      <c r="L11" s="4">
        <f t="shared" si="0"/>
        <v>819.7199999999999</v>
      </c>
      <c r="M11" s="3"/>
      <c r="N11" s="4"/>
      <c r="O11" s="3"/>
      <c r="P11" s="4"/>
      <c r="Q11" s="4">
        <f t="shared" si="1"/>
        <v>819.7199999999999</v>
      </c>
    </row>
    <row r="12" spans="1:17" ht="13.5">
      <c r="A12" s="105"/>
      <c r="B12" s="41"/>
      <c r="C12" s="86" t="s">
        <v>110</v>
      </c>
      <c r="D12" s="87"/>
      <c r="E12" s="87"/>
      <c r="F12" s="87"/>
      <c r="G12" s="88"/>
      <c r="H12" s="3" t="s">
        <v>8</v>
      </c>
      <c r="I12" s="3">
        <v>250</v>
      </c>
      <c r="J12" s="10">
        <f>J8*I12</f>
        <v>550</v>
      </c>
      <c r="K12" s="3">
        <v>0.21</v>
      </c>
      <c r="L12" s="4">
        <f t="shared" si="0"/>
        <v>115.5</v>
      </c>
      <c r="M12" s="3"/>
      <c r="N12" s="4"/>
      <c r="O12" s="3"/>
      <c r="P12" s="4"/>
      <c r="Q12" s="4">
        <f t="shared" si="1"/>
        <v>115.5</v>
      </c>
    </row>
    <row r="13" spans="1:17" ht="13.5">
      <c r="A13" s="105"/>
      <c r="B13" s="41"/>
      <c r="C13" s="86" t="s">
        <v>111</v>
      </c>
      <c r="D13" s="87"/>
      <c r="E13" s="87"/>
      <c r="F13" s="87"/>
      <c r="G13" s="88"/>
      <c r="H13" s="3" t="s">
        <v>8</v>
      </c>
      <c r="I13" s="3">
        <v>1500</v>
      </c>
      <c r="J13" s="10">
        <f>J8*I13</f>
        <v>3300.0000000000005</v>
      </c>
      <c r="K13" s="3">
        <v>0.03</v>
      </c>
      <c r="L13" s="4">
        <f t="shared" si="0"/>
        <v>99.00000000000001</v>
      </c>
      <c r="M13" s="3"/>
      <c r="N13" s="4"/>
      <c r="O13" s="3"/>
      <c r="P13" s="4"/>
      <c r="Q13" s="4">
        <f t="shared" si="1"/>
        <v>99.00000000000001</v>
      </c>
    </row>
    <row r="14" spans="1:17" ht="13.5">
      <c r="A14" s="105"/>
      <c r="B14" s="41"/>
      <c r="C14" s="86" t="s">
        <v>47</v>
      </c>
      <c r="D14" s="87"/>
      <c r="E14" s="87"/>
      <c r="F14" s="87"/>
      <c r="G14" s="88"/>
      <c r="H14" s="3" t="s">
        <v>9</v>
      </c>
      <c r="I14" s="3"/>
      <c r="J14" s="10">
        <v>58</v>
      </c>
      <c r="K14" s="3">
        <v>1.5</v>
      </c>
      <c r="L14" s="4">
        <f t="shared" si="0"/>
        <v>87</v>
      </c>
      <c r="M14" s="3"/>
      <c r="N14" s="4"/>
      <c r="O14" s="3"/>
      <c r="P14" s="4"/>
      <c r="Q14" s="4">
        <f t="shared" si="1"/>
        <v>87</v>
      </c>
    </row>
    <row r="15" spans="1:17" ht="12.75">
      <c r="A15" s="106"/>
      <c r="B15" s="37"/>
      <c r="C15" s="103" t="s">
        <v>41</v>
      </c>
      <c r="D15" s="101"/>
      <c r="E15" s="101"/>
      <c r="F15" s="101"/>
      <c r="G15" s="102"/>
      <c r="H15" s="3" t="s">
        <v>42</v>
      </c>
      <c r="I15" s="3">
        <v>6</v>
      </c>
      <c r="J15" s="10">
        <f>J8*I15</f>
        <v>13.200000000000001</v>
      </c>
      <c r="K15" s="3">
        <v>3.2</v>
      </c>
      <c r="L15" s="4">
        <f t="shared" si="0"/>
        <v>42.24000000000001</v>
      </c>
      <c r="M15" s="3"/>
      <c r="N15" s="4"/>
      <c r="O15" s="3"/>
      <c r="P15" s="4"/>
      <c r="Q15" s="4">
        <f t="shared" si="1"/>
        <v>42.24000000000001</v>
      </c>
    </row>
    <row r="16" spans="1:17" ht="12.75">
      <c r="A16" s="104">
        <v>3</v>
      </c>
      <c r="B16" s="37"/>
      <c r="C16" s="91" t="s">
        <v>48</v>
      </c>
      <c r="D16" s="92"/>
      <c r="E16" s="92"/>
      <c r="F16" s="92"/>
      <c r="G16" s="93"/>
      <c r="H16" s="2" t="s">
        <v>147</v>
      </c>
      <c r="I16" s="2"/>
      <c r="J16" s="67">
        <v>2.2</v>
      </c>
      <c r="K16" s="3"/>
      <c r="L16" s="4"/>
      <c r="M16" s="3"/>
      <c r="N16" s="4"/>
      <c r="O16" s="3"/>
      <c r="P16" s="4"/>
      <c r="Q16" s="4"/>
    </row>
    <row r="17" spans="1:17" ht="12.75">
      <c r="A17" s="105"/>
      <c r="B17" s="37"/>
      <c r="C17" s="103" t="s">
        <v>20</v>
      </c>
      <c r="D17" s="101"/>
      <c r="E17" s="101"/>
      <c r="F17" s="101"/>
      <c r="G17" s="102"/>
      <c r="H17" s="3" t="s">
        <v>18</v>
      </c>
      <c r="I17" s="3">
        <v>65.8</v>
      </c>
      <c r="J17" s="10">
        <f>J16*I17</f>
        <v>144.76000000000002</v>
      </c>
      <c r="K17" s="3"/>
      <c r="L17" s="4"/>
      <c r="M17" s="3">
        <v>7.8</v>
      </c>
      <c r="N17" s="4">
        <f>J17*M17</f>
        <v>1129.1280000000002</v>
      </c>
      <c r="O17" s="3"/>
      <c r="P17" s="4"/>
      <c r="Q17" s="4">
        <f>N17</f>
        <v>1129.1280000000002</v>
      </c>
    </row>
    <row r="18" spans="1:17" ht="12.75">
      <c r="A18" s="105"/>
      <c r="B18" s="41"/>
      <c r="C18" s="103" t="s">
        <v>49</v>
      </c>
      <c r="D18" s="101"/>
      <c r="E18" s="101"/>
      <c r="F18" s="101"/>
      <c r="G18" s="102"/>
      <c r="H18" s="3" t="s">
        <v>21</v>
      </c>
      <c r="I18" s="3">
        <v>40</v>
      </c>
      <c r="J18" s="10">
        <f>J16*I18</f>
        <v>88</v>
      </c>
      <c r="K18" s="3">
        <v>0.7</v>
      </c>
      <c r="L18" s="4">
        <f>J18*K18</f>
        <v>61.599999999999994</v>
      </c>
      <c r="M18" s="3"/>
      <c r="N18" s="4"/>
      <c r="O18" s="3"/>
      <c r="P18" s="4"/>
      <c r="Q18" s="4">
        <f>L18</f>
        <v>61.599999999999994</v>
      </c>
    </row>
    <row r="19" spans="1:17" ht="12.75">
      <c r="A19" s="105"/>
      <c r="B19" s="37"/>
      <c r="C19" s="103" t="s">
        <v>50</v>
      </c>
      <c r="D19" s="101"/>
      <c r="E19" s="101"/>
      <c r="F19" s="101"/>
      <c r="G19" s="102"/>
      <c r="H19" s="3" t="s">
        <v>21</v>
      </c>
      <c r="I19" s="3">
        <v>63</v>
      </c>
      <c r="J19" s="10">
        <f>J16*I19</f>
        <v>138.60000000000002</v>
      </c>
      <c r="K19" s="3">
        <v>4.8</v>
      </c>
      <c r="L19" s="4">
        <f>J19*K19</f>
        <v>665.2800000000001</v>
      </c>
      <c r="M19" s="3"/>
      <c r="N19" s="4"/>
      <c r="O19" s="3"/>
      <c r="P19" s="4"/>
      <c r="Q19" s="4">
        <f>L19</f>
        <v>665.2800000000001</v>
      </c>
    </row>
    <row r="20" spans="1:17" ht="12.75">
      <c r="A20" s="106"/>
      <c r="B20" s="37"/>
      <c r="C20" s="103" t="s">
        <v>41</v>
      </c>
      <c r="D20" s="101"/>
      <c r="E20" s="101"/>
      <c r="F20" s="101"/>
      <c r="G20" s="102"/>
      <c r="H20" s="3" t="s">
        <v>42</v>
      </c>
      <c r="I20" s="3">
        <v>1.6</v>
      </c>
      <c r="J20" s="10">
        <f>J16*I20</f>
        <v>3.5200000000000005</v>
      </c>
      <c r="K20" s="3">
        <v>3.2</v>
      </c>
      <c r="L20" s="4">
        <f>J20*K20</f>
        <v>11.264000000000003</v>
      </c>
      <c r="M20" s="3"/>
      <c r="N20" s="4"/>
      <c r="O20" s="3"/>
      <c r="P20" s="4"/>
      <c r="Q20" s="4">
        <f>L20</f>
        <v>11.264000000000003</v>
      </c>
    </row>
    <row r="21" spans="1:17" ht="12.75">
      <c r="A21" s="104">
        <v>4</v>
      </c>
      <c r="B21" s="37"/>
      <c r="C21" s="91" t="s">
        <v>51</v>
      </c>
      <c r="D21" s="92"/>
      <c r="E21" s="92"/>
      <c r="F21" s="92"/>
      <c r="G21" s="93"/>
      <c r="H21" s="2" t="s">
        <v>149</v>
      </c>
      <c r="I21" s="2"/>
      <c r="J21" s="15">
        <v>11</v>
      </c>
      <c r="K21" s="3"/>
      <c r="L21" s="4"/>
      <c r="M21" s="3"/>
      <c r="N21" s="4"/>
      <c r="O21" s="3"/>
      <c r="P21" s="4"/>
      <c r="Q21" s="4"/>
    </row>
    <row r="22" spans="1:17" ht="12.75">
      <c r="A22" s="105"/>
      <c r="B22" s="37"/>
      <c r="C22" s="103" t="s">
        <v>20</v>
      </c>
      <c r="D22" s="101"/>
      <c r="E22" s="101"/>
      <c r="F22" s="101"/>
      <c r="G22" s="102"/>
      <c r="H22" s="3" t="s">
        <v>18</v>
      </c>
      <c r="I22" s="3">
        <v>1.2</v>
      </c>
      <c r="J22" s="4">
        <f>J21*I22</f>
        <v>13.2</v>
      </c>
      <c r="K22" s="10"/>
      <c r="L22" s="4"/>
      <c r="M22" s="3">
        <v>7.8</v>
      </c>
      <c r="N22" s="4">
        <f>J22*M22</f>
        <v>102.96</v>
      </c>
      <c r="O22" s="3"/>
      <c r="P22" s="4"/>
      <c r="Q22" s="4">
        <f>P22+N22+L22</f>
        <v>102.96</v>
      </c>
    </row>
    <row r="23" spans="1:17" ht="12.75">
      <c r="A23" s="106"/>
      <c r="B23" s="41"/>
      <c r="C23" s="103" t="s">
        <v>52</v>
      </c>
      <c r="D23" s="101"/>
      <c r="E23" s="101"/>
      <c r="F23" s="101"/>
      <c r="G23" s="102"/>
      <c r="H23" s="3" t="s">
        <v>31</v>
      </c>
      <c r="I23" s="3"/>
      <c r="J23" s="4">
        <v>11</v>
      </c>
      <c r="K23" s="3">
        <v>17</v>
      </c>
      <c r="L23" s="4">
        <f>K23*J23</f>
        <v>187</v>
      </c>
      <c r="M23" s="3"/>
      <c r="N23" s="4"/>
      <c r="O23" s="3"/>
      <c r="P23" s="4"/>
      <c r="Q23" s="4">
        <f>P23+N23+L23</f>
        <v>187</v>
      </c>
    </row>
    <row r="24" spans="1:17" ht="12.75">
      <c r="A24" s="104">
        <v>5</v>
      </c>
      <c r="B24" s="37"/>
      <c r="C24" s="91" t="s">
        <v>150</v>
      </c>
      <c r="D24" s="92"/>
      <c r="E24" s="92"/>
      <c r="F24" s="92"/>
      <c r="G24" s="93"/>
      <c r="H24" s="2" t="s">
        <v>147</v>
      </c>
      <c r="I24" s="2"/>
      <c r="J24" s="67">
        <v>0.67</v>
      </c>
      <c r="K24" s="3"/>
      <c r="L24" s="4"/>
      <c r="M24" s="3"/>
      <c r="N24" s="4"/>
      <c r="O24" s="3"/>
      <c r="P24" s="4"/>
      <c r="Q24" s="4"/>
    </row>
    <row r="25" spans="1:17" ht="12.75">
      <c r="A25" s="105"/>
      <c r="B25" s="41"/>
      <c r="C25" s="103" t="s">
        <v>20</v>
      </c>
      <c r="D25" s="101"/>
      <c r="E25" s="101"/>
      <c r="F25" s="101"/>
      <c r="G25" s="102"/>
      <c r="H25" s="3" t="s">
        <v>18</v>
      </c>
      <c r="I25" s="3">
        <v>71</v>
      </c>
      <c r="J25" s="4">
        <f>J24*I25</f>
        <v>47.57</v>
      </c>
      <c r="K25" s="3"/>
      <c r="L25" s="4"/>
      <c r="M25" s="3">
        <v>7.8</v>
      </c>
      <c r="N25" s="4">
        <f>J25*M25</f>
        <v>371.046</v>
      </c>
      <c r="O25" s="3"/>
      <c r="P25" s="4"/>
      <c r="Q25" s="4">
        <f>N25</f>
        <v>371.046</v>
      </c>
    </row>
    <row r="26" spans="1:17" ht="12.75">
      <c r="A26" s="105"/>
      <c r="B26" s="41"/>
      <c r="C26" s="103" t="s">
        <v>151</v>
      </c>
      <c r="D26" s="101"/>
      <c r="E26" s="101"/>
      <c r="F26" s="101"/>
      <c r="G26" s="102"/>
      <c r="H26" s="3" t="s">
        <v>31</v>
      </c>
      <c r="I26" s="3"/>
      <c r="J26" s="4">
        <v>67</v>
      </c>
      <c r="K26" s="3">
        <v>26</v>
      </c>
      <c r="L26" s="4">
        <f>J26*K26</f>
        <v>1742</v>
      </c>
      <c r="M26" s="3"/>
      <c r="N26" s="4"/>
      <c r="O26" s="3"/>
      <c r="P26" s="4"/>
      <c r="Q26" s="4">
        <f>L26</f>
        <v>1742</v>
      </c>
    </row>
    <row r="27" spans="1:17" ht="12.75">
      <c r="A27" s="105"/>
      <c r="B27" s="41"/>
      <c r="C27" s="103" t="s">
        <v>152</v>
      </c>
      <c r="D27" s="101"/>
      <c r="E27" s="101"/>
      <c r="F27" s="101"/>
      <c r="G27" s="102"/>
      <c r="H27" s="3" t="s">
        <v>9</v>
      </c>
      <c r="I27" s="3">
        <v>107</v>
      </c>
      <c r="J27" s="4">
        <f>J24*I27</f>
        <v>71.69</v>
      </c>
      <c r="K27" s="3">
        <v>1.5</v>
      </c>
      <c r="L27" s="4">
        <f>J27*K27</f>
        <v>107.535</v>
      </c>
      <c r="M27" s="3"/>
      <c r="N27" s="4"/>
      <c r="O27" s="3"/>
      <c r="P27" s="4"/>
      <c r="Q27" s="4">
        <f>L27</f>
        <v>107.535</v>
      </c>
    </row>
    <row r="28" spans="1:17" ht="12.75">
      <c r="A28" s="105"/>
      <c r="B28" s="41"/>
      <c r="C28" s="103" t="s">
        <v>153</v>
      </c>
      <c r="D28" s="101"/>
      <c r="E28" s="101"/>
      <c r="F28" s="101"/>
      <c r="G28" s="102"/>
      <c r="H28" s="3" t="s">
        <v>31</v>
      </c>
      <c r="I28" s="3"/>
      <c r="J28" s="4">
        <v>67</v>
      </c>
      <c r="K28" s="3">
        <v>0.8</v>
      </c>
      <c r="L28" s="4">
        <f>J28*K28</f>
        <v>53.6</v>
      </c>
      <c r="M28" s="3"/>
      <c r="N28" s="4"/>
      <c r="O28" s="3"/>
      <c r="P28" s="4"/>
      <c r="Q28" s="4">
        <f>L28</f>
        <v>53.6</v>
      </c>
    </row>
    <row r="29" spans="1:17" ht="12.75">
      <c r="A29" s="106"/>
      <c r="B29" s="41"/>
      <c r="C29" s="103" t="s">
        <v>41</v>
      </c>
      <c r="D29" s="101"/>
      <c r="E29" s="101"/>
      <c r="F29" s="101"/>
      <c r="G29" s="102"/>
      <c r="H29" s="3" t="s">
        <v>42</v>
      </c>
      <c r="I29" s="3">
        <v>10.7</v>
      </c>
      <c r="J29" s="4">
        <f>J24*I29</f>
        <v>7.169</v>
      </c>
      <c r="K29" s="3">
        <v>3.2</v>
      </c>
      <c r="L29" s="4">
        <f>J29*K29</f>
        <v>22.9408</v>
      </c>
      <c r="M29" s="3"/>
      <c r="N29" s="4"/>
      <c r="O29" s="3"/>
      <c r="P29" s="4"/>
      <c r="Q29" s="4">
        <f>L29</f>
        <v>22.9408</v>
      </c>
    </row>
    <row r="30" spans="1:17" ht="12.75">
      <c r="A30" s="104">
        <v>6</v>
      </c>
      <c r="B30" s="41"/>
      <c r="C30" s="91" t="s">
        <v>154</v>
      </c>
      <c r="D30" s="92"/>
      <c r="E30" s="92"/>
      <c r="F30" s="92"/>
      <c r="G30" s="93"/>
      <c r="H30" s="2" t="s">
        <v>149</v>
      </c>
      <c r="I30" s="2"/>
      <c r="J30" s="15">
        <v>7.6</v>
      </c>
      <c r="K30" s="3"/>
      <c r="L30" s="4"/>
      <c r="M30" s="3"/>
      <c r="N30" s="4"/>
      <c r="O30" s="3"/>
      <c r="P30" s="4"/>
      <c r="Q30" s="4"/>
    </row>
    <row r="31" spans="1:17" ht="12.75">
      <c r="A31" s="105"/>
      <c r="B31" s="41"/>
      <c r="C31" s="103" t="s">
        <v>20</v>
      </c>
      <c r="D31" s="101"/>
      <c r="E31" s="101"/>
      <c r="F31" s="101"/>
      <c r="G31" s="102"/>
      <c r="H31" s="3" t="s">
        <v>18</v>
      </c>
      <c r="I31" s="3">
        <v>1.2</v>
      </c>
      <c r="J31" s="4">
        <f>J30*I31</f>
        <v>9.12</v>
      </c>
      <c r="K31" s="3"/>
      <c r="L31" s="4"/>
      <c r="M31" s="3">
        <v>7.8</v>
      </c>
      <c r="N31" s="4">
        <f>J31*M31</f>
        <v>71.136</v>
      </c>
      <c r="O31" s="3"/>
      <c r="P31" s="4"/>
      <c r="Q31" s="4">
        <f>N31</f>
        <v>71.136</v>
      </c>
    </row>
    <row r="32" spans="1:17" ht="12.75">
      <c r="A32" s="106"/>
      <c r="B32" s="41"/>
      <c r="C32" s="103" t="s">
        <v>155</v>
      </c>
      <c r="D32" s="101"/>
      <c r="E32" s="101"/>
      <c r="F32" s="101"/>
      <c r="G32" s="102"/>
      <c r="H32" s="3" t="s">
        <v>31</v>
      </c>
      <c r="I32" s="3"/>
      <c r="J32" s="4">
        <v>7.6</v>
      </c>
      <c r="K32" s="3">
        <v>220</v>
      </c>
      <c r="L32" s="4">
        <f>J32*K32</f>
        <v>1672</v>
      </c>
      <c r="M32" s="3"/>
      <c r="N32" s="4"/>
      <c r="O32" s="3"/>
      <c r="P32" s="4"/>
      <c r="Q32" s="4">
        <f>L32</f>
        <v>1672</v>
      </c>
    </row>
    <row r="33" spans="1:17" ht="12.75">
      <c r="A33" s="68"/>
      <c r="B33" s="41"/>
      <c r="C33" s="103" t="s">
        <v>156</v>
      </c>
      <c r="D33" s="101"/>
      <c r="E33" s="101"/>
      <c r="F33" s="101"/>
      <c r="G33" s="102"/>
      <c r="H33" s="3" t="s">
        <v>9</v>
      </c>
      <c r="I33" s="3"/>
      <c r="J33" s="4">
        <v>12</v>
      </c>
      <c r="K33" s="3">
        <v>6</v>
      </c>
      <c r="L33" s="4">
        <f>J33*K33</f>
        <v>72</v>
      </c>
      <c r="M33" s="3"/>
      <c r="N33" s="4"/>
      <c r="O33" s="3"/>
      <c r="P33" s="4"/>
      <c r="Q33" s="4">
        <f>L33</f>
        <v>72</v>
      </c>
    </row>
    <row r="34" spans="1:17" ht="12.75">
      <c r="A34" s="104">
        <v>7</v>
      </c>
      <c r="B34" s="41"/>
      <c r="C34" s="91" t="s">
        <v>157</v>
      </c>
      <c r="D34" s="92"/>
      <c r="E34" s="92"/>
      <c r="F34" s="92"/>
      <c r="G34" s="93"/>
      <c r="H34" s="2" t="s">
        <v>149</v>
      </c>
      <c r="I34" s="2"/>
      <c r="J34" s="15">
        <v>2.9</v>
      </c>
      <c r="K34" s="3"/>
      <c r="L34" s="4"/>
      <c r="M34" s="3"/>
      <c r="N34" s="4"/>
      <c r="O34" s="3"/>
      <c r="P34" s="4"/>
      <c r="Q34" s="4"/>
    </row>
    <row r="35" spans="1:17" ht="12.75">
      <c r="A35" s="105"/>
      <c r="B35" s="41"/>
      <c r="C35" s="103" t="s">
        <v>20</v>
      </c>
      <c r="D35" s="101"/>
      <c r="E35" s="101"/>
      <c r="F35" s="101"/>
      <c r="G35" s="102"/>
      <c r="H35" s="3" t="s">
        <v>18</v>
      </c>
      <c r="I35" s="3">
        <v>1.12</v>
      </c>
      <c r="J35" s="4">
        <f>J34*I35</f>
        <v>3.248</v>
      </c>
      <c r="K35" s="3"/>
      <c r="L35" s="4"/>
      <c r="M35" s="3">
        <v>7.8</v>
      </c>
      <c r="N35" s="4">
        <f>J35*M35</f>
        <v>25.334400000000002</v>
      </c>
      <c r="O35" s="3"/>
      <c r="P35" s="4"/>
      <c r="Q35" s="4">
        <f>N35</f>
        <v>25.334400000000002</v>
      </c>
    </row>
    <row r="36" spans="1:17" ht="12.75">
      <c r="A36" s="106"/>
      <c r="B36" s="41"/>
      <c r="C36" s="103" t="s">
        <v>61</v>
      </c>
      <c r="D36" s="101"/>
      <c r="E36" s="101"/>
      <c r="F36" s="101"/>
      <c r="G36" s="102"/>
      <c r="H36" s="3" t="s">
        <v>31</v>
      </c>
      <c r="I36" s="3"/>
      <c r="J36" s="4">
        <v>2.9</v>
      </c>
      <c r="K36" s="3">
        <v>17</v>
      </c>
      <c r="L36" s="4">
        <f>J36*K36</f>
        <v>49.3</v>
      </c>
      <c r="M36" s="3"/>
      <c r="N36" s="4"/>
      <c r="O36" s="3"/>
      <c r="P36" s="4"/>
      <c r="Q36" s="4">
        <f>L36</f>
        <v>49.3</v>
      </c>
    </row>
    <row r="37" spans="1:17" ht="12.75">
      <c r="A37" s="104">
        <v>8</v>
      </c>
      <c r="B37" s="37"/>
      <c r="C37" s="91" t="s">
        <v>158</v>
      </c>
      <c r="D37" s="92"/>
      <c r="E37" s="92"/>
      <c r="F37" s="92"/>
      <c r="G37" s="93"/>
      <c r="H37" s="2" t="s">
        <v>8</v>
      </c>
      <c r="I37" s="2"/>
      <c r="J37" s="15">
        <v>3</v>
      </c>
      <c r="K37" s="3"/>
      <c r="L37" s="4"/>
      <c r="M37" s="3"/>
      <c r="N37" s="4"/>
      <c r="O37" s="3"/>
      <c r="P37" s="4"/>
      <c r="Q37" s="4"/>
    </row>
    <row r="38" spans="1:17" ht="12.75">
      <c r="A38" s="105"/>
      <c r="B38" s="41"/>
      <c r="C38" s="103" t="s">
        <v>20</v>
      </c>
      <c r="D38" s="101"/>
      <c r="E38" s="101"/>
      <c r="F38" s="101"/>
      <c r="G38" s="102"/>
      <c r="H38" s="3" t="s">
        <v>18</v>
      </c>
      <c r="I38" s="3">
        <v>3.5</v>
      </c>
      <c r="J38" s="4">
        <f>J37*I38</f>
        <v>10.5</v>
      </c>
      <c r="K38" s="3"/>
      <c r="L38" s="4"/>
      <c r="M38" s="3">
        <v>6</v>
      </c>
      <c r="N38" s="4">
        <f>J38*M38</f>
        <v>63</v>
      </c>
      <c r="O38" s="3"/>
      <c r="P38" s="4"/>
      <c r="Q38" s="4">
        <f>N38</f>
        <v>63</v>
      </c>
    </row>
    <row r="39" spans="1:17" ht="12.75">
      <c r="A39" s="105"/>
      <c r="B39" s="41"/>
      <c r="C39" s="103" t="s">
        <v>159</v>
      </c>
      <c r="D39" s="101"/>
      <c r="E39" s="101"/>
      <c r="F39" s="101"/>
      <c r="G39" s="102"/>
      <c r="H39" s="3" t="s">
        <v>8</v>
      </c>
      <c r="I39" s="3"/>
      <c r="J39" s="4">
        <v>3</v>
      </c>
      <c r="K39" s="3">
        <v>126.4</v>
      </c>
      <c r="L39" s="4">
        <f>J39*K39</f>
        <v>379.20000000000005</v>
      </c>
      <c r="M39" s="3"/>
      <c r="N39" s="4"/>
      <c r="O39" s="3"/>
      <c r="P39" s="4"/>
      <c r="Q39" s="4">
        <f>L39</f>
        <v>379.20000000000005</v>
      </c>
    </row>
    <row r="40" spans="1:17" ht="12.75">
      <c r="A40" s="105"/>
      <c r="B40" s="41"/>
      <c r="C40" s="103" t="s">
        <v>160</v>
      </c>
      <c r="D40" s="101"/>
      <c r="E40" s="101"/>
      <c r="F40" s="101"/>
      <c r="G40" s="102"/>
      <c r="H40" s="3" t="s">
        <v>8</v>
      </c>
      <c r="I40" s="3"/>
      <c r="J40" s="4">
        <v>3</v>
      </c>
      <c r="K40" s="3">
        <v>11.5</v>
      </c>
      <c r="L40" s="4">
        <f>J40*K40</f>
        <v>34.5</v>
      </c>
      <c r="M40" s="3"/>
      <c r="N40" s="4"/>
      <c r="O40" s="3"/>
      <c r="P40" s="4"/>
      <c r="Q40" s="4">
        <f>L40</f>
        <v>34.5</v>
      </c>
    </row>
    <row r="41" spans="1:17" ht="12.75">
      <c r="A41" s="105"/>
      <c r="B41" s="41"/>
      <c r="C41" s="103" t="s">
        <v>161</v>
      </c>
      <c r="D41" s="101"/>
      <c r="E41" s="101"/>
      <c r="F41" s="101"/>
      <c r="G41" s="102"/>
      <c r="H41" s="3" t="s">
        <v>9</v>
      </c>
      <c r="I41" s="3"/>
      <c r="J41" s="4">
        <v>24</v>
      </c>
      <c r="K41" s="3">
        <v>4.5</v>
      </c>
      <c r="L41" s="4">
        <f>J41*K41</f>
        <v>108</v>
      </c>
      <c r="M41" s="3"/>
      <c r="N41" s="4"/>
      <c r="O41" s="3"/>
      <c r="P41" s="4"/>
      <c r="Q41" s="4">
        <f>L41</f>
        <v>108</v>
      </c>
    </row>
    <row r="42" spans="1:17" ht="12.75">
      <c r="A42" s="105"/>
      <c r="B42" s="41"/>
      <c r="C42" s="103" t="s">
        <v>162</v>
      </c>
      <c r="D42" s="101"/>
      <c r="E42" s="101"/>
      <c r="F42" s="101"/>
      <c r="G42" s="102"/>
      <c r="H42" s="3" t="s">
        <v>8</v>
      </c>
      <c r="I42" s="3"/>
      <c r="J42" s="4">
        <v>60</v>
      </c>
      <c r="K42" s="3">
        <v>0.42</v>
      </c>
      <c r="L42" s="4">
        <f>J42*K42</f>
        <v>25.2</v>
      </c>
      <c r="M42" s="3"/>
      <c r="N42" s="4"/>
      <c r="O42" s="3"/>
      <c r="P42" s="4"/>
      <c r="Q42" s="4">
        <f>L42</f>
        <v>25.2</v>
      </c>
    </row>
    <row r="43" spans="1:17" ht="12.75">
      <c r="A43" s="106"/>
      <c r="B43" s="41"/>
      <c r="C43" s="103" t="s">
        <v>163</v>
      </c>
      <c r="D43" s="101"/>
      <c r="E43" s="101"/>
      <c r="F43" s="101"/>
      <c r="G43" s="102"/>
      <c r="H43" s="3" t="s">
        <v>8</v>
      </c>
      <c r="I43" s="3"/>
      <c r="J43" s="4">
        <v>20</v>
      </c>
      <c r="K43" s="3">
        <v>2.2</v>
      </c>
      <c r="L43" s="4">
        <f>J43*K43</f>
        <v>44</v>
      </c>
      <c r="M43" s="3"/>
      <c r="N43" s="4"/>
      <c r="O43" s="3"/>
      <c r="P43" s="4"/>
      <c r="Q43" s="4">
        <f>L43</f>
        <v>44</v>
      </c>
    </row>
    <row r="44" spans="1:17" ht="12.75">
      <c r="A44" s="104">
        <v>9</v>
      </c>
      <c r="B44" s="41"/>
      <c r="C44" s="91" t="s">
        <v>164</v>
      </c>
      <c r="D44" s="92"/>
      <c r="E44" s="92"/>
      <c r="F44" s="92"/>
      <c r="G44" s="93"/>
      <c r="H44" s="2" t="s">
        <v>149</v>
      </c>
      <c r="I44" s="2"/>
      <c r="J44" s="15">
        <v>3.3</v>
      </c>
      <c r="K44" s="3"/>
      <c r="L44" s="4"/>
      <c r="M44" s="3"/>
      <c r="N44" s="4"/>
      <c r="O44" s="3"/>
      <c r="P44" s="4"/>
      <c r="Q44" s="4"/>
    </row>
    <row r="45" spans="1:17" ht="12.75">
      <c r="A45" s="105"/>
      <c r="B45" s="41"/>
      <c r="C45" s="103" t="s">
        <v>20</v>
      </c>
      <c r="D45" s="101"/>
      <c r="E45" s="101"/>
      <c r="F45" s="101"/>
      <c r="G45" s="102"/>
      <c r="H45" s="3" t="s">
        <v>18</v>
      </c>
      <c r="I45" s="3">
        <v>1.8</v>
      </c>
      <c r="J45" s="4">
        <f>J44*I45</f>
        <v>5.9399999999999995</v>
      </c>
      <c r="K45" s="3"/>
      <c r="L45" s="4"/>
      <c r="M45" s="3">
        <v>6</v>
      </c>
      <c r="N45" s="4">
        <f>J45*M45</f>
        <v>35.64</v>
      </c>
      <c r="O45" s="3"/>
      <c r="P45" s="4"/>
      <c r="Q45" s="4">
        <f>N45</f>
        <v>35.64</v>
      </c>
    </row>
    <row r="46" spans="1:17" ht="12.75">
      <c r="A46" s="106"/>
      <c r="B46" s="41"/>
      <c r="C46" s="103" t="s">
        <v>165</v>
      </c>
      <c r="D46" s="101"/>
      <c r="E46" s="101"/>
      <c r="F46" s="101"/>
      <c r="G46" s="102"/>
      <c r="H46" s="3" t="s">
        <v>31</v>
      </c>
      <c r="I46" s="3"/>
      <c r="J46" s="4">
        <v>3.3</v>
      </c>
      <c r="K46" s="3">
        <v>50</v>
      </c>
      <c r="L46" s="4">
        <f>J46*K46</f>
        <v>165</v>
      </c>
      <c r="M46" s="3"/>
      <c r="N46" s="4"/>
      <c r="O46" s="3"/>
      <c r="P46" s="4"/>
      <c r="Q46" s="4">
        <f>L46</f>
        <v>165</v>
      </c>
    </row>
    <row r="47" spans="1:17" ht="12.75">
      <c r="A47" s="104">
        <v>10</v>
      </c>
      <c r="B47" s="41"/>
      <c r="C47" s="91" t="s">
        <v>166</v>
      </c>
      <c r="D47" s="92"/>
      <c r="E47" s="92"/>
      <c r="F47" s="92"/>
      <c r="G47" s="93"/>
      <c r="H47" s="2" t="s">
        <v>149</v>
      </c>
      <c r="I47" s="2"/>
      <c r="J47" s="15">
        <v>18</v>
      </c>
      <c r="K47" s="2"/>
      <c r="L47" s="4"/>
      <c r="M47" s="3"/>
      <c r="N47" s="4"/>
      <c r="O47" s="3"/>
      <c r="P47" s="4"/>
      <c r="Q47" s="4"/>
    </row>
    <row r="48" spans="1:17" ht="12.75">
      <c r="A48" s="105"/>
      <c r="B48" s="41"/>
      <c r="C48" s="103" t="s">
        <v>20</v>
      </c>
      <c r="D48" s="101"/>
      <c r="E48" s="101"/>
      <c r="F48" s="101"/>
      <c r="G48" s="102"/>
      <c r="H48" s="3" t="s">
        <v>18</v>
      </c>
      <c r="I48" s="3">
        <v>0.5</v>
      </c>
      <c r="J48" s="4">
        <f>J47*I48</f>
        <v>9</v>
      </c>
      <c r="K48" s="3"/>
      <c r="L48" s="4"/>
      <c r="M48" s="3">
        <v>6</v>
      </c>
      <c r="N48" s="4">
        <f>J48*M48</f>
        <v>54</v>
      </c>
      <c r="O48" s="3"/>
      <c r="P48" s="4"/>
      <c r="Q48" s="4">
        <f>N48</f>
        <v>54</v>
      </c>
    </row>
    <row r="49" spans="1:17" ht="12.75">
      <c r="A49" s="106"/>
      <c r="B49" s="41"/>
      <c r="C49" s="103" t="s">
        <v>167</v>
      </c>
      <c r="D49" s="101"/>
      <c r="E49" s="101"/>
      <c r="F49" s="101"/>
      <c r="G49" s="102"/>
      <c r="H49" s="3" t="s">
        <v>31</v>
      </c>
      <c r="I49" s="3"/>
      <c r="J49" s="4">
        <v>18</v>
      </c>
      <c r="K49" s="3">
        <v>40</v>
      </c>
      <c r="L49" s="4">
        <f>J49*K49</f>
        <v>720</v>
      </c>
      <c r="M49" s="3"/>
      <c r="N49" s="4"/>
      <c r="O49" s="3"/>
      <c r="P49" s="4"/>
      <c r="Q49" s="4">
        <f>L49</f>
        <v>720</v>
      </c>
    </row>
    <row r="50" spans="1:17" ht="12.75">
      <c r="A50" s="68"/>
      <c r="B50" s="41"/>
      <c r="C50" s="91" t="s">
        <v>168</v>
      </c>
      <c r="D50" s="92"/>
      <c r="E50" s="92"/>
      <c r="F50" s="92"/>
      <c r="G50" s="93"/>
      <c r="H50" s="2" t="s">
        <v>8</v>
      </c>
      <c r="I50" s="3"/>
      <c r="J50" s="15">
        <v>3</v>
      </c>
      <c r="K50" s="3"/>
      <c r="L50" s="4"/>
      <c r="M50" s="3"/>
      <c r="N50" s="4"/>
      <c r="O50" s="3"/>
      <c r="P50" s="4"/>
      <c r="Q50" s="4"/>
    </row>
    <row r="51" spans="1:17" ht="12.75">
      <c r="A51" s="68"/>
      <c r="B51" s="41"/>
      <c r="C51" s="103" t="s">
        <v>20</v>
      </c>
      <c r="D51" s="101"/>
      <c r="E51" s="101"/>
      <c r="F51" s="101"/>
      <c r="G51" s="102"/>
      <c r="H51" s="3" t="s">
        <v>18</v>
      </c>
      <c r="I51" s="3">
        <v>7.2</v>
      </c>
      <c r="J51" s="4">
        <f>J50*I51</f>
        <v>21.6</v>
      </c>
      <c r="K51" s="3"/>
      <c r="L51" s="4"/>
      <c r="M51" s="3">
        <v>6</v>
      </c>
      <c r="N51" s="4">
        <f>J51*M51</f>
        <v>129.60000000000002</v>
      </c>
      <c r="O51" s="3"/>
      <c r="P51" s="4"/>
      <c r="Q51" s="4">
        <f>N51</f>
        <v>129.60000000000002</v>
      </c>
    </row>
    <row r="52" spans="1:17" ht="12.75">
      <c r="A52" s="104">
        <v>11</v>
      </c>
      <c r="B52" s="37"/>
      <c r="C52" s="91" t="s">
        <v>169</v>
      </c>
      <c r="D52" s="92"/>
      <c r="E52" s="92"/>
      <c r="F52" s="92"/>
      <c r="G52" s="93"/>
      <c r="H52" s="2" t="s">
        <v>9</v>
      </c>
      <c r="I52" s="2"/>
      <c r="J52" s="69">
        <v>195</v>
      </c>
      <c r="K52" s="3"/>
      <c r="L52" s="4"/>
      <c r="M52" s="3"/>
      <c r="N52" s="4"/>
      <c r="O52" s="3"/>
      <c r="P52" s="4"/>
      <c r="Q52" s="4"/>
    </row>
    <row r="53" spans="1:17" ht="12.75">
      <c r="A53" s="105"/>
      <c r="B53" s="37"/>
      <c r="C53" s="103" t="s">
        <v>20</v>
      </c>
      <c r="D53" s="101"/>
      <c r="E53" s="101"/>
      <c r="F53" s="101"/>
      <c r="G53" s="102"/>
      <c r="H53" s="3" t="s">
        <v>18</v>
      </c>
      <c r="I53" s="3">
        <v>0.139</v>
      </c>
      <c r="J53" s="4">
        <f>J52*I53</f>
        <v>27.105000000000004</v>
      </c>
      <c r="K53" s="3"/>
      <c r="L53" s="4"/>
      <c r="M53" s="3">
        <v>6</v>
      </c>
      <c r="N53" s="4">
        <f>M53*J53</f>
        <v>162.63000000000002</v>
      </c>
      <c r="O53" s="3"/>
      <c r="P53" s="4"/>
      <c r="Q53" s="4">
        <f>P53+N53+L53</f>
        <v>162.63000000000002</v>
      </c>
    </row>
    <row r="54" spans="1:17" ht="12.75">
      <c r="A54" s="105"/>
      <c r="B54" s="41"/>
      <c r="C54" s="103" t="s">
        <v>75</v>
      </c>
      <c r="D54" s="101"/>
      <c r="E54" s="101"/>
      <c r="F54" s="101"/>
      <c r="G54" s="102"/>
      <c r="H54" s="3" t="s">
        <v>9</v>
      </c>
      <c r="I54" s="3"/>
      <c r="J54" s="5">
        <v>125</v>
      </c>
      <c r="K54" s="3">
        <v>1.53</v>
      </c>
      <c r="L54" s="4">
        <f>K54*J54</f>
        <v>191.25</v>
      </c>
      <c r="M54" s="3"/>
      <c r="N54" s="4"/>
      <c r="O54" s="3"/>
      <c r="P54" s="4"/>
      <c r="Q54" s="4">
        <f>P54+N54+L54</f>
        <v>191.25</v>
      </c>
    </row>
    <row r="55" spans="1:17" ht="12.75">
      <c r="A55" s="105"/>
      <c r="B55" s="41"/>
      <c r="C55" s="103" t="s">
        <v>170</v>
      </c>
      <c r="D55" s="101"/>
      <c r="E55" s="101"/>
      <c r="F55" s="101"/>
      <c r="G55" s="102"/>
      <c r="H55" s="3" t="s">
        <v>9</v>
      </c>
      <c r="I55" s="3"/>
      <c r="J55" s="5">
        <v>50</v>
      </c>
      <c r="K55" s="3">
        <v>0.38</v>
      </c>
      <c r="L55" s="4">
        <f>J55*K55</f>
        <v>19</v>
      </c>
      <c r="M55" s="3"/>
      <c r="N55" s="4"/>
      <c r="O55" s="3"/>
      <c r="P55" s="4"/>
      <c r="Q55" s="4">
        <f>L55</f>
        <v>19</v>
      </c>
    </row>
    <row r="56" spans="1:17" ht="12.75">
      <c r="A56" s="106"/>
      <c r="B56" s="41"/>
      <c r="C56" s="103" t="s">
        <v>76</v>
      </c>
      <c r="D56" s="101"/>
      <c r="E56" s="101"/>
      <c r="F56" s="101"/>
      <c r="G56" s="102"/>
      <c r="H56" s="3" t="s">
        <v>8</v>
      </c>
      <c r="I56" s="3"/>
      <c r="J56" s="5">
        <v>6</v>
      </c>
      <c r="K56" s="3">
        <v>0.9</v>
      </c>
      <c r="L56" s="4">
        <f>J56*K56</f>
        <v>5.4</v>
      </c>
      <c r="M56" s="3"/>
      <c r="N56" s="4"/>
      <c r="O56" s="3"/>
      <c r="P56" s="4"/>
      <c r="Q56" s="4">
        <f>L56</f>
        <v>5.4</v>
      </c>
    </row>
    <row r="57" spans="1:17" ht="12.75">
      <c r="A57" s="104">
        <v>12</v>
      </c>
      <c r="B57" s="37"/>
      <c r="C57" s="91" t="s">
        <v>77</v>
      </c>
      <c r="D57" s="92"/>
      <c r="E57" s="92"/>
      <c r="F57" s="92"/>
      <c r="G57" s="93"/>
      <c r="H57" s="2" t="s">
        <v>78</v>
      </c>
      <c r="I57" s="2"/>
      <c r="J57" s="67">
        <v>0.18</v>
      </c>
      <c r="K57" s="3"/>
      <c r="L57" s="4"/>
      <c r="M57" s="3"/>
      <c r="N57" s="4"/>
      <c r="O57" s="3"/>
      <c r="P57" s="4"/>
      <c r="Q57" s="4"/>
    </row>
    <row r="58" spans="1:17" ht="12.75">
      <c r="A58" s="105"/>
      <c r="B58" s="37"/>
      <c r="C58" s="103" t="s">
        <v>20</v>
      </c>
      <c r="D58" s="101"/>
      <c r="E58" s="101"/>
      <c r="F58" s="101"/>
      <c r="G58" s="102"/>
      <c r="H58" s="3" t="s">
        <v>18</v>
      </c>
      <c r="I58" s="3">
        <v>32</v>
      </c>
      <c r="J58" s="4">
        <f>J57*I58</f>
        <v>5.76</v>
      </c>
      <c r="K58" s="3"/>
      <c r="L58" s="4"/>
      <c r="M58" s="3">
        <v>6</v>
      </c>
      <c r="N58" s="4">
        <f>J58*M58</f>
        <v>34.56</v>
      </c>
      <c r="O58" s="3"/>
      <c r="P58" s="4"/>
      <c r="Q58" s="4">
        <f>N58</f>
        <v>34.56</v>
      </c>
    </row>
    <row r="59" spans="1:17" ht="12.75">
      <c r="A59" s="106"/>
      <c r="B59" s="41"/>
      <c r="C59" s="103" t="s">
        <v>171</v>
      </c>
      <c r="D59" s="101"/>
      <c r="E59" s="101"/>
      <c r="F59" s="101"/>
      <c r="G59" s="102"/>
      <c r="H59" s="3" t="s">
        <v>8</v>
      </c>
      <c r="I59" s="3"/>
      <c r="J59" s="4">
        <v>18</v>
      </c>
      <c r="K59" s="3">
        <v>21.34</v>
      </c>
      <c r="L59" s="4">
        <f>J59*K59</f>
        <v>384.12</v>
      </c>
      <c r="M59" s="3"/>
      <c r="N59" s="4"/>
      <c r="O59" s="3"/>
      <c r="P59" s="4"/>
      <c r="Q59" s="4">
        <f>L59</f>
        <v>384.12</v>
      </c>
    </row>
    <row r="60" spans="1:17" ht="12.75">
      <c r="A60" s="107">
        <v>13</v>
      </c>
      <c r="B60" s="37"/>
      <c r="C60" s="91" t="s">
        <v>80</v>
      </c>
      <c r="D60" s="92"/>
      <c r="E60" s="92"/>
      <c r="F60" s="92"/>
      <c r="G60" s="93"/>
      <c r="H60" s="2" t="s">
        <v>8</v>
      </c>
      <c r="I60" s="2"/>
      <c r="J60" s="15">
        <v>30</v>
      </c>
      <c r="K60" s="3"/>
      <c r="L60" s="4"/>
      <c r="M60" s="3"/>
      <c r="N60" s="4"/>
      <c r="O60" s="3"/>
      <c r="P60" s="4"/>
      <c r="Q60" s="4"/>
    </row>
    <row r="61" spans="1:17" ht="12.75">
      <c r="A61" s="108"/>
      <c r="B61" s="37"/>
      <c r="C61" s="103" t="s">
        <v>20</v>
      </c>
      <c r="D61" s="101"/>
      <c r="E61" s="101"/>
      <c r="F61" s="101"/>
      <c r="G61" s="102"/>
      <c r="H61" s="3" t="s">
        <v>18</v>
      </c>
      <c r="I61" s="3">
        <v>0.192</v>
      </c>
      <c r="J61" s="4">
        <f>J60*I61</f>
        <v>5.76</v>
      </c>
      <c r="K61" s="3"/>
      <c r="L61" s="4"/>
      <c r="M61" s="3">
        <v>6</v>
      </c>
      <c r="N61" s="4">
        <f>M61*J61</f>
        <v>34.56</v>
      </c>
      <c r="O61" s="3"/>
      <c r="P61" s="4"/>
      <c r="Q61" s="4">
        <f>P61+N61+L61</f>
        <v>34.56</v>
      </c>
    </row>
    <row r="62" spans="1:17" ht="12.75">
      <c r="A62" s="108"/>
      <c r="B62" s="37"/>
      <c r="C62" s="103" t="s">
        <v>172</v>
      </c>
      <c r="D62" s="101"/>
      <c r="E62" s="101"/>
      <c r="F62" s="101"/>
      <c r="G62" s="102"/>
      <c r="H62" s="3" t="s">
        <v>8</v>
      </c>
      <c r="I62" s="3"/>
      <c r="J62" s="4">
        <v>15</v>
      </c>
      <c r="K62" s="3">
        <v>6</v>
      </c>
      <c r="L62" s="4">
        <f>J62*K62</f>
        <v>90</v>
      </c>
      <c r="M62" s="3"/>
      <c r="N62" s="4"/>
      <c r="O62" s="3"/>
      <c r="P62" s="4"/>
      <c r="Q62" s="4">
        <f>L62</f>
        <v>90</v>
      </c>
    </row>
    <row r="63" spans="1:17" ht="12.75">
      <c r="A63" s="108"/>
      <c r="B63" s="37"/>
      <c r="C63" s="103" t="s">
        <v>173</v>
      </c>
      <c r="D63" s="101"/>
      <c r="E63" s="101"/>
      <c r="F63" s="101"/>
      <c r="G63" s="102"/>
      <c r="H63" s="3" t="s">
        <v>8</v>
      </c>
      <c r="I63" s="3"/>
      <c r="J63" s="4">
        <v>12</v>
      </c>
      <c r="K63" s="3">
        <v>8</v>
      </c>
      <c r="L63" s="4">
        <f>K63*J63</f>
        <v>96</v>
      </c>
      <c r="M63" s="3"/>
      <c r="N63" s="4"/>
      <c r="O63" s="3"/>
      <c r="P63" s="4"/>
      <c r="Q63" s="4">
        <f>P63+N63+L63</f>
        <v>96</v>
      </c>
    </row>
    <row r="64" spans="1:17" ht="12.75">
      <c r="A64" s="108"/>
      <c r="B64" s="70"/>
      <c r="C64" s="101" t="s">
        <v>25</v>
      </c>
      <c r="D64" s="101"/>
      <c r="E64" s="101"/>
      <c r="F64" s="101"/>
      <c r="G64" s="102"/>
      <c r="H64" s="3" t="s">
        <v>8</v>
      </c>
      <c r="I64" s="3"/>
      <c r="J64" s="4">
        <v>3</v>
      </c>
      <c r="K64" s="3">
        <v>3</v>
      </c>
      <c r="L64" s="4">
        <f>J64*K64</f>
        <v>9</v>
      </c>
      <c r="M64" s="3"/>
      <c r="N64" s="4"/>
      <c r="O64" s="3"/>
      <c r="P64" s="4"/>
      <c r="Q64" s="4">
        <f>L64</f>
        <v>9</v>
      </c>
    </row>
    <row r="65" spans="1:17" ht="12.75">
      <c r="A65" s="108"/>
      <c r="B65" s="70"/>
      <c r="C65" s="101" t="s">
        <v>174</v>
      </c>
      <c r="D65" s="101"/>
      <c r="E65" s="101"/>
      <c r="F65" s="101"/>
      <c r="G65" s="102"/>
      <c r="H65" s="3" t="s">
        <v>8</v>
      </c>
      <c r="I65" s="3"/>
      <c r="J65" s="4">
        <v>1</v>
      </c>
      <c r="K65" s="3">
        <v>5.9</v>
      </c>
      <c r="L65" s="4">
        <f>J65*K65</f>
        <v>5.9</v>
      </c>
      <c r="M65" s="3"/>
      <c r="N65" s="4"/>
      <c r="O65" s="3"/>
      <c r="P65" s="4"/>
      <c r="Q65" s="4">
        <f>L65</f>
        <v>5.9</v>
      </c>
    </row>
    <row r="66" spans="1:17" ht="12.75">
      <c r="A66" s="109"/>
      <c r="B66" s="70"/>
      <c r="C66" s="101" t="s">
        <v>82</v>
      </c>
      <c r="D66" s="101"/>
      <c r="E66" s="101"/>
      <c r="F66" s="101"/>
      <c r="G66" s="102"/>
      <c r="H66" s="3" t="s">
        <v>8</v>
      </c>
      <c r="I66" s="3"/>
      <c r="J66" s="4">
        <v>6</v>
      </c>
      <c r="K66" s="3">
        <v>21.8</v>
      </c>
      <c r="L66" s="4">
        <f>J66*K66</f>
        <v>130.8</v>
      </c>
      <c r="M66" s="3"/>
      <c r="N66" s="4"/>
      <c r="O66" s="3"/>
      <c r="P66" s="4"/>
      <c r="Q66" s="4">
        <f>L66</f>
        <v>130.8</v>
      </c>
    </row>
    <row r="67" spans="1:17" ht="12.75">
      <c r="A67" s="3">
        <v>14</v>
      </c>
      <c r="B67" s="45"/>
      <c r="C67" s="91" t="s">
        <v>113</v>
      </c>
      <c r="D67" s="92"/>
      <c r="E67" s="92"/>
      <c r="F67" s="92"/>
      <c r="G67" s="93"/>
      <c r="H67" s="3" t="s">
        <v>114</v>
      </c>
      <c r="I67" s="3"/>
      <c r="J67" s="4">
        <v>5</v>
      </c>
      <c r="K67" s="3"/>
      <c r="L67" s="4"/>
      <c r="M67" s="3"/>
      <c r="N67" s="4"/>
      <c r="O67" s="3"/>
      <c r="P67" s="4"/>
      <c r="Q67" s="4"/>
    </row>
    <row r="68" spans="1:17" ht="12.75">
      <c r="A68" s="3"/>
      <c r="B68" s="45"/>
      <c r="C68" s="103" t="s">
        <v>106</v>
      </c>
      <c r="D68" s="101"/>
      <c r="E68" s="101"/>
      <c r="F68" s="101"/>
      <c r="G68" s="102"/>
      <c r="H68" s="3" t="s">
        <v>83</v>
      </c>
      <c r="I68" s="3">
        <v>1.85</v>
      </c>
      <c r="J68" s="4">
        <f>J67*I68</f>
        <v>9.25</v>
      </c>
      <c r="K68" s="3"/>
      <c r="L68" s="4"/>
      <c r="M68" s="3">
        <v>6</v>
      </c>
      <c r="N68" s="4">
        <f>J68*M68</f>
        <v>55.5</v>
      </c>
      <c r="O68" s="3"/>
      <c r="P68" s="4"/>
      <c r="Q68" s="4">
        <f>N68</f>
        <v>55.5</v>
      </c>
    </row>
    <row r="69" spans="1:17" ht="12.75">
      <c r="A69" s="3">
        <v>15</v>
      </c>
      <c r="B69" s="45"/>
      <c r="C69" s="91" t="s">
        <v>115</v>
      </c>
      <c r="D69" s="92"/>
      <c r="E69" s="92"/>
      <c r="F69" s="92"/>
      <c r="G69" s="93"/>
      <c r="H69" s="2" t="s">
        <v>114</v>
      </c>
      <c r="I69" s="3"/>
      <c r="J69" s="4">
        <v>5</v>
      </c>
      <c r="K69" s="3"/>
      <c r="L69" s="4"/>
      <c r="M69" s="3"/>
      <c r="N69" s="4"/>
      <c r="O69" s="3"/>
      <c r="P69" s="4"/>
      <c r="Q69" s="4"/>
    </row>
    <row r="70" spans="1:17" ht="12.75">
      <c r="A70" s="3"/>
      <c r="B70" s="45"/>
      <c r="C70" s="103" t="s">
        <v>106</v>
      </c>
      <c r="D70" s="101"/>
      <c r="E70" s="101"/>
      <c r="F70" s="101"/>
      <c r="G70" s="102"/>
      <c r="H70" s="3" t="s">
        <v>83</v>
      </c>
      <c r="I70" s="3">
        <v>0.53</v>
      </c>
      <c r="J70" s="4">
        <f>J69*I70</f>
        <v>2.6500000000000004</v>
      </c>
      <c r="K70" s="3"/>
      <c r="L70" s="4"/>
      <c r="M70" s="3">
        <v>6</v>
      </c>
      <c r="N70" s="4">
        <f>J70*M70</f>
        <v>15.900000000000002</v>
      </c>
      <c r="O70" s="3"/>
      <c r="P70" s="4"/>
      <c r="Q70" s="4">
        <f>N70</f>
        <v>15.900000000000002</v>
      </c>
    </row>
    <row r="71" spans="1:17" ht="12.75">
      <c r="A71" s="3">
        <v>16</v>
      </c>
      <c r="B71" s="45"/>
      <c r="C71" s="91" t="s">
        <v>116</v>
      </c>
      <c r="D71" s="92"/>
      <c r="E71" s="92"/>
      <c r="F71" s="92"/>
      <c r="G71" s="93"/>
      <c r="H71" s="3" t="s">
        <v>114</v>
      </c>
      <c r="I71" s="3"/>
      <c r="J71" s="4">
        <v>5</v>
      </c>
      <c r="K71" s="3"/>
      <c r="L71" s="4"/>
      <c r="M71" s="3"/>
      <c r="N71" s="4"/>
      <c r="O71" s="3">
        <v>4.25</v>
      </c>
      <c r="P71" s="4">
        <f>J71*O71:O72</f>
        <v>21.25</v>
      </c>
      <c r="Q71" s="4">
        <f>P71</f>
        <v>21.25</v>
      </c>
    </row>
    <row r="72" spans="1:17" ht="13.5">
      <c r="A72" s="94" t="s">
        <v>13</v>
      </c>
      <c r="B72" s="95"/>
      <c r="C72" s="95"/>
      <c r="D72" s="95"/>
      <c r="E72" s="95"/>
      <c r="F72" s="95"/>
      <c r="G72" s="71"/>
      <c r="H72" s="11"/>
      <c r="I72" s="11"/>
      <c r="J72" s="11"/>
      <c r="K72" s="11"/>
      <c r="L72" s="6">
        <f>SUM(L7:L71)</f>
        <v>8954.549799999999</v>
      </c>
      <c r="M72" s="11"/>
      <c r="N72" s="6">
        <f>SUM(N6:N71)</f>
        <v>3549.80792</v>
      </c>
      <c r="O72" s="11"/>
      <c r="P72" s="13">
        <f>SUM(P7:P71)</f>
        <v>21.25</v>
      </c>
      <c r="Q72" s="6">
        <f>SUM(Q7:Q71)</f>
        <v>12525.60772</v>
      </c>
    </row>
    <row r="73" spans="1:17" ht="13.5">
      <c r="A73" s="96" t="s">
        <v>23</v>
      </c>
      <c r="B73" s="97"/>
      <c r="C73" s="97"/>
      <c r="D73" s="97"/>
      <c r="E73" s="97"/>
      <c r="F73" s="98"/>
      <c r="G73" s="12">
        <v>0.05</v>
      </c>
      <c r="H73" s="11"/>
      <c r="I73" s="11"/>
      <c r="J73" s="11"/>
      <c r="K73" s="11"/>
      <c r="L73" s="6"/>
      <c r="M73" s="11"/>
      <c r="N73" s="6"/>
      <c r="O73" s="11"/>
      <c r="P73" s="13"/>
      <c r="Q73" s="14">
        <f>L72*G73</f>
        <v>447.72749</v>
      </c>
    </row>
    <row r="74" spans="1:17" ht="13.5">
      <c r="A74" s="81" t="s">
        <v>13</v>
      </c>
      <c r="B74" s="82"/>
      <c r="C74" s="82"/>
      <c r="D74" s="82"/>
      <c r="E74" s="82"/>
      <c r="F74" s="82"/>
      <c r="G74" s="72"/>
      <c r="H74" s="11"/>
      <c r="I74" s="11"/>
      <c r="J74" s="11"/>
      <c r="K74" s="11"/>
      <c r="L74" s="6"/>
      <c r="M74" s="11"/>
      <c r="N74" s="6"/>
      <c r="O74" s="11"/>
      <c r="P74" s="13"/>
      <c r="Q74" s="6">
        <f>Q72+Q73</f>
        <v>12973.33521</v>
      </c>
    </row>
    <row r="75" spans="1:17" ht="13.5">
      <c r="A75" s="83" t="s">
        <v>10</v>
      </c>
      <c r="B75" s="84"/>
      <c r="C75" s="84"/>
      <c r="D75" s="84"/>
      <c r="E75" s="84"/>
      <c r="F75" s="85"/>
      <c r="G75" s="12">
        <v>0.1</v>
      </c>
      <c r="H75" s="3"/>
      <c r="I75" s="3"/>
      <c r="J75" s="3"/>
      <c r="K75" s="3"/>
      <c r="L75" s="3"/>
      <c r="M75" s="3"/>
      <c r="N75" s="3"/>
      <c r="O75" s="3"/>
      <c r="P75" s="3"/>
      <c r="Q75" s="4">
        <f>Q74*G75</f>
        <v>1297.333521</v>
      </c>
    </row>
    <row r="76" spans="1:17" ht="13.5">
      <c r="A76" s="99" t="s">
        <v>13</v>
      </c>
      <c r="B76" s="100"/>
      <c r="C76" s="100"/>
      <c r="D76" s="100"/>
      <c r="E76" s="100"/>
      <c r="F76" s="100"/>
      <c r="G76" s="72"/>
      <c r="H76" s="3"/>
      <c r="I76" s="3"/>
      <c r="J76" s="3"/>
      <c r="K76" s="3"/>
      <c r="L76" s="3"/>
      <c r="M76" s="3"/>
      <c r="N76" s="3"/>
      <c r="O76" s="3"/>
      <c r="P76" s="3"/>
      <c r="Q76" s="15">
        <f>Q74+Q75</f>
        <v>14270.668731</v>
      </c>
    </row>
    <row r="77" spans="1:17" ht="13.5">
      <c r="A77" s="83" t="s">
        <v>11</v>
      </c>
      <c r="B77" s="84"/>
      <c r="C77" s="84"/>
      <c r="D77" s="84"/>
      <c r="E77" s="84"/>
      <c r="F77" s="85"/>
      <c r="G77" s="12">
        <v>0.08</v>
      </c>
      <c r="H77" s="3"/>
      <c r="I77" s="3"/>
      <c r="J77" s="3"/>
      <c r="K77" s="3"/>
      <c r="L77" s="3"/>
      <c r="M77" s="3"/>
      <c r="N77" s="3"/>
      <c r="O77" s="3"/>
      <c r="P77" s="3"/>
      <c r="Q77" s="4">
        <f>Q76*G77</f>
        <v>1141.65349848</v>
      </c>
    </row>
    <row r="78" spans="1:17" ht="13.5">
      <c r="A78" s="81" t="s">
        <v>14</v>
      </c>
      <c r="B78" s="82"/>
      <c r="C78" s="82"/>
      <c r="D78" s="82"/>
      <c r="E78" s="82"/>
      <c r="F78" s="82"/>
      <c r="G78" s="72"/>
      <c r="H78" s="3"/>
      <c r="I78" s="3"/>
      <c r="J78" s="3"/>
      <c r="K78" s="3"/>
      <c r="L78" s="3"/>
      <c r="M78" s="3"/>
      <c r="N78" s="3"/>
      <c r="O78" s="3"/>
      <c r="P78" s="3"/>
      <c r="Q78" s="6">
        <f>Q76+Q77</f>
        <v>15412.32222948</v>
      </c>
    </row>
    <row r="79" spans="1:17" ht="13.5">
      <c r="A79" s="83" t="s">
        <v>19</v>
      </c>
      <c r="B79" s="84"/>
      <c r="C79" s="84"/>
      <c r="D79" s="84"/>
      <c r="E79" s="84"/>
      <c r="F79" s="85"/>
      <c r="G79" s="12">
        <v>0.03</v>
      </c>
      <c r="H79" s="3"/>
      <c r="I79" s="3"/>
      <c r="J79" s="3"/>
      <c r="K79" s="3"/>
      <c r="L79" s="3"/>
      <c r="M79" s="3"/>
      <c r="N79" s="3"/>
      <c r="O79" s="3"/>
      <c r="P79" s="3"/>
      <c r="Q79" s="4">
        <f>Q78*G79</f>
        <v>462.3696668844</v>
      </c>
    </row>
    <row r="80" spans="1:17" ht="13.5">
      <c r="A80" s="81" t="s">
        <v>14</v>
      </c>
      <c r="B80" s="82"/>
      <c r="C80" s="82"/>
      <c r="D80" s="82"/>
      <c r="E80" s="82"/>
      <c r="F80" s="82"/>
      <c r="G80" s="72"/>
      <c r="H80" s="3"/>
      <c r="I80" s="3"/>
      <c r="J80" s="3"/>
      <c r="K80" s="3"/>
      <c r="L80" s="3"/>
      <c r="M80" s="3"/>
      <c r="N80" s="3"/>
      <c r="O80" s="3"/>
      <c r="P80" s="3"/>
      <c r="Q80" s="6">
        <f>Q78+Q79</f>
        <v>15874.6918963644</v>
      </c>
    </row>
    <row r="81" spans="1:17" ht="13.5">
      <c r="A81" s="86" t="s">
        <v>28</v>
      </c>
      <c r="B81" s="87"/>
      <c r="C81" s="87"/>
      <c r="D81" s="87"/>
      <c r="E81" s="87"/>
      <c r="F81" s="88"/>
      <c r="G81" s="16">
        <v>0.02</v>
      </c>
      <c r="H81" s="17"/>
      <c r="I81" s="3"/>
      <c r="J81" s="3"/>
      <c r="K81" s="3"/>
      <c r="L81" s="3"/>
      <c r="M81" s="3"/>
      <c r="N81" s="3"/>
      <c r="O81" s="3"/>
      <c r="P81" s="3"/>
      <c r="Q81" s="6">
        <f>N72*G81</f>
        <v>70.9961584</v>
      </c>
    </row>
    <row r="82" spans="1:17" ht="13.5">
      <c r="A82" s="89" t="s">
        <v>6</v>
      </c>
      <c r="B82" s="90"/>
      <c r="C82" s="90"/>
      <c r="D82" s="90"/>
      <c r="E82" s="90"/>
      <c r="F82" s="90"/>
      <c r="G82" s="72"/>
      <c r="H82" s="18"/>
      <c r="I82" s="3"/>
      <c r="J82" s="3"/>
      <c r="K82" s="3"/>
      <c r="L82" s="3"/>
      <c r="M82" s="3"/>
      <c r="N82" s="3"/>
      <c r="O82" s="3"/>
      <c r="P82" s="3"/>
      <c r="Q82" s="6">
        <f>Q80+Q81</f>
        <v>15945.6880547644</v>
      </c>
    </row>
    <row r="83" spans="1:17" ht="13.5">
      <c r="A83" s="78" t="s">
        <v>12</v>
      </c>
      <c r="B83" s="79"/>
      <c r="C83" s="79"/>
      <c r="D83" s="79"/>
      <c r="E83" s="79"/>
      <c r="F83" s="80"/>
      <c r="G83" s="12">
        <v>0.18</v>
      </c>
      <c r="H83" s="3"/>
      <c r="I83" s="3"/>
      <c r="J83" s="3"/>
      <c r="K83" s="3"/>
      <c r="L83" s="3"/>
      <c r="M83" s="3"/>
      <c r="N83" s="3"/>
      <c r="O83" s="3"/>
      <c r="P83" s="3"/>
      <c r="Q83" s="4">
        <f>Q80*G83</f>
        <v>2857.444541345592</v>
      </c>
    </row>
    <row r="84" spans="1:17" ht="13.5">
      <c r="A84" s="81" t="s">
        <v>15</v>
      </c>
      <c r="B84" s="82"/>
      <c r="C84" s="82"/>
      <c r="D84" s="82"/>
      <c r="E84" s="82"/>
      <c r="F84" s="82"/>
      <c r="G84" s="72"/>
      <c r="H84" s="2"/>
      <c r="I84" s="2"/>
      <c r="J84" s="2"/>
      <c r="K84" s="2"/>
      <c r="L84" s="2"/>
      <c r="M84" s="2"/>
      <c r="N84" s="2"/>
      <c r="O84" s="2"/>
      <c r="P84" s="2"/>
      <c r="Q84" s="6">
        <f>Q80+Q83</f>
        <v>18732.136437709993</v>
      </c>
    </row>
  </sheetData>
  <sheetProtection/>
  <mergeCells count="101">
    <mergeCell ref="A83:F83"/>
    <mergeCell ref="A84:F84"/>
    <mergeCell ref="A77:F77"/>
    <mergeCell ref="A78:F78"/>
    <mergeCell ref="A79:F79"/>
    <mergeCell ref="A80:F80"/>
    <mergeCell ref="A81:F81"/>
    <mergeCell ref="A82:F82"/>
    <mergeCell ref="C71:G71"/>
    <mergeCell ref="A72:F72"/>
    <mergeCell ref="A73:F73"/>
    <mergeCell ref="A74:F74"/>
    <mergeCell ref="A75:F75"/>
    <mergeCell ref="A76:F76"/>
    <mergeCell ref="C65:G65"/>
    <mergeCell ref="C66:G66"/>
    <mergeCell ref="C67:G67"/>
    <mergeCell ref="C68:G68"/>
    <mergeCell ref="C69:G69"/>
    <mergeCell ref="C70:G70"/>
    <mergeCell ref="A57:A59"/>
    <mergeCell ref="C57:G57"/>
    <mergeCell ref="C58:G58"/>
    <mergeCell ref="C59:G59"/>
    <mergeCell ref="A60:A66"/>
    <mergeCell ref="C60:G60"/>
    <mergeCell ref="C61:G61"/>
    <mergeCell ref="C62:G62"/>
    <mergeCell ref="C63:G63"/>
    <mergeCell ref="C64:G64"/>
    <mergeCell ref="A52:A56"/>
    <mergeCell ref="C52:G52"/>
    <mergeCell ref="C53:G53"/>
    <mergeCell ref="C54:G54"/>
    <mergeCell ref="C55:G55"/>
    <mergeCell ref="C56:G56"/>
    <mergeCell ref="A47:A49"/>
    <mergeCell ref="C47:G47"/>
    <mergeCell ref="C48:G48"/>
    <mergeCell ref="C49:G49"/>
    <mergeCell ref="C50:G50"/>
    <mergeCell ref="C51:G51"/>
    <mergeCell ref="C42:G42"/>
    <mergeCell ref="C43:G43"/>
    <mergeCell ref="A44:A46"/>
    <mergeCell ref="C44:G44"/>
    <mergeCell ref="C45:G45"/>
    <mergeCell ref="C46:G46"/>
    <mergeCell ref="A34:A36"/>
    <mergeCell ref="C34:G34"/>
    <mergeCell ref="C35:G35"/>
    <mergeCell ref="C36:G36"/>
    <mergeCell ref="A37:A43"/>
    <mergeCell ref="C37:G37"/>
    <mergeCell ref="C38:G38"/>
    <mergeCell ref="C39:G39"/>
    <mergeCell ref="C40:G40"/>
    <mergeCell ref="C41:G41"/>
    <mergeCell ref="C29:G29"/>
    <mergeCell ref="A30:A32"/>
    <mergeCell ref="C30:G30"/>
    <mergeCell ref="C31:G31"/>
    <mergeCell ref="C32:G32"/>
    <mergeCell ref="C33:G33"/>
    <mergeCell ref="A21:A23"/>
    <mergeCell ref="C21:G21"/>
    <mergeCell ref="C22:G22"/>
    <mergeCell ref="C23:G23"/>
    <mergeCell ref="A24:A29"/>
    <mergeCell ref="C24:G24"/>
    <mergeCell ref="C25:G25"/>
    <mergeCell ref="C26:G26"/>
    <mergeCell ref="C27:G27"/>
    <mergeCell ref="C28:G28"/>
    <mergeCell ref="C13:G13"/>
    <mergeCell ref="C14:G14"/>
    <mergeCell ref="C15:G15"/>
    <mergeCell ref="A16:A20"/>
    <mergeCell ref="C16:G16"/>
    <mergeCell ref="C17:G17"/>
    <mergeCell ref="C18:G18"/>
    <mergeCell ref="C19:G19"/>
    <mergeCell ref="C20:G20"/>
    <mergeCell ref="C5:G5"/>
    <mergeCell ref="A6:A7"/>
    <mergeCell ref="C6:G6"/>
    <mergeCell ref="C7:G7"/>
    <mergeCell ref="A8:A15"/>
    <mergeCell ref="C8:G8"/>
    <mergeCell ref="C9:G9"/>
    <mergeCell ref="C10:G10"/>
    <mergeCell ref="C11:G11"/>
    <mergeCell ref="C12:G12"/>
    <mergeCell ref="A1:Q1"/>
    <mergeCell ref="A2:P2"/>
    <mergeCell ref="A3:A4"/>
    <mergeCell ref="B3:B4"/>
    <mergeCell ref="C3:G4"/>
    <mergeCell ref="K3:L3"/>
    <mergeCell ref="M3:N3"/>
    <mergeCell ref="O3:P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1">
      <selection activeCell="S11" sqref="S11"/>
    </sheetView>
  </sheetViews>
  <sheetFormatPr defaultColWidth="9.140625" defaultRowHeight="12.75"/>
  <cols>
    <col min="1" max="1" width="4.140625" style="0" customWidth="1"/>
    <col min="2" max="2" width="9.7109375" style="0" customWidth="1"/>
    <col min="7" max="8" width="7.421875" style="0" customWidth="1"/>
    <col min="9" max="9" width="7.00390625" style="0" customWidth="1"/>
    <col min="10" max="10" width="7.140625" style="0" customWidth="1"/>
    <col min="11" max="11" width="7.00390625" style="0" customWidth="1"/>
    <col min="12" max="12" width="6.8515625" style="0" customWidth="1"/>
    <col min="13" max="13" width="7.421875" style="0" customWidth="1"/>
    <col min="14" max="14" width="7.140625" style="0" customWidth="1"/>
    <col min="15" max="16" width="7.00390625" style="0" customWidth="1"/>
    <col min="17" max="17" width="7.421875" style="0" customWidth="1"/>
  </cols>
  <sheetData>
    <row r="1" spans="1:17" ht="43.5" customHeight="1">
      <c r="A1" s="113" t="s">
        <v>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16.5">
      <c r="A2" s="114" t="s">
        <v>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5.75">
      <c r="A3" s="115" t="s">
        <v>175</v>
      </c>
      <c r="B3" s="115" t="s">
        <v>182</v>
      </c>
      <c r="C3" s="125" t="s">
        <v>1</v>
      </c>
      <c r="D3" s="125"/>
      <c r="E3" s="125"/>
      <c r="F3" s="125"/>
      <c r="G3" s="125"/>
      <c r="H3" s="125" t="s">
        <v>2</v>
      </c>
      <c r="I3" s="117" t="s">
        <v>16</v>
      </c>
      <c r="J3" s="119"/>
      <c r="K3" s="125" t="s">
        <v>3</v>
      </c>
      <c r="L3" s="125"/>
      <c r="M3" s="125" t="s">
        <v>4</v>
      </c>
      <c r="N3" s="125"/>
      <c r="O3" s="125" t="s">
        <v>5</v>
      </c>
      <c r="P3" s="125"/>
      <c r="Q3" s="125" t="s">
        <v>6</v>
      </c>
    </row>
    <row r="4" spans="1:17" ht="31.5">
      <c r="A4" s="116"/>
      <c r="B4" s="116"/>
      <c r="C4" s="125"/>
      <c r="D4" s="125"/>
      <c r="E4" s="125"/>
      <c r="F4" s="125"/>
      <c r="G4" s="125"/>
      <c r="H4" s="125"/>
      <c r="I4" s="1" t="s">
        <v>17</v>
      </c>
      <c r="J4" s="1" t="s">
        <v>7</v>
      </c>
      <c r="K4" s="1" t="s">
        <v>22</v>
      </c>
      <c r="L4" s="1" t="s">
        <v>7</v>
      </c>
      <c r="M4" s="1" t="s">
        <v>22</v>
      </c>
      <c r="N4" s="1" t="s">
        <v>7</v>
      </c>
      <c r="O4" s="1" t="s">
        <v>22</v>
      </c>
      <c r="P4" s="1" t="s">
        <v>7</v>
      </c>
      <c r="Q4" s="125"/>
    </row>
    <row r="5" spans="1:17" ht="12.75">
      <c r="A5" s="2">
        <v>1</v>
      </c>
      <c r="B5" s="2">
        <v>2</v>
      </c>
      <c r="C5" s="126">
        <v>3</v>
      </c>
      <c r="D5" s="126"/>
      <c r="E5" s="126"/>
      <c r="F5" s="126"/>
      <c r="G5" s="126"/>
      <c r="H5" s="2">
        <v>4</v>
      </c>
      <c r="I5" s="2">
        <v>5</v>
      </c>
      <c r="J5" s="2">
        <v>6</v>
      </c>
      <c r="K5" s="2">
        <v>7</v>
      </c>
      <c r="L5" s="2">
        <v>8</v>
      </c>
      <c r="M5" s="2">
        <v>9</v>
      </c>
      <c r="N5" s="2">
        <v>10</v>
      </c>
      <c r="O5" s="2">
        <v>11</v>
      </c>
      <c r="P5" s="2">
        <v>12</v>
      </c>
      <c r="Q5" s="2">
        <v>13</v>
      </c>
    </row>
    <row r="6" spans="1:17" ht="27">
      <c r="A6" s="2">
        <v>1</v>
      </c>
      <c r="B6" s="37"/>
      <c r="C6" s="127" t="s">
        <v>35</v>
      </c>
      <c r="D6" s="128"/>
      <c r="E6" s="128"/>
      <c r="F6" s="128"/>
      <c r="G6" s="129"/>
      <c r="H6" s="38" t="s">
        <v>101</v>
      </c>
      <c r="I6" s="38"/>
      <c r="J6" s="38">
        <v>0.78</v>
      </c>
      <c r="K6" s="2"/>
      <c r="L6" s="2"/>
      <c r="M6" s="2"/>
      <c r="N6" s="2"/>
      <c r="O6" s="2"/>
      <c r="P6" s="2"/>
      <c r="Q6" s="2"/>
    </row>
    <row r="7" spans="1:17" ht="12.75">
      <c r="A7" s="2"/>
      <c r="B7" s="39"/>
      <c r="C7" s="130" t="s">
        <v>20</v>
      </c>
      <c r="D7" s="131"/>
      <c r="E7" s="131"/>
      <c r="F7" s="131"/>
      <c r="G7" s="132"/>
      <c r="H7" s="3" t="s">
        <v>18</v>
      </c>
      <c r="I7" s="3">
        <v>47.2</v>
      </c>
      <c r="J7" s="10">
        <f>J6*I7</f>
        <v>36.816</v>
      </c>
      <c r="K7" s="2"/>
      <c r="L7" s="2"/>
      <c r="M7" s="3"/>
      <c r="N7" s="10"/>
      <c r="O7" s="2"/>
      <c r="P7" s="2"/>
      <c r="Q7" s="10"/>
    </row>
    <row r="8" spans="1:17" ht="27">
      <c r="A8" s="2">
        <v>2</v>
      </c>
      <c r="B8" s="7"/>
      <c r="C8" s="127" t="s">
        <v>36</v>
      </c>
      <c r="D8" s="128"/>
      <c r="E8" s="128"/>
      <c r="F8" s="128"/>
      <c r="G8" s="129"/>
      <c r="H8" s="38" t="s">
        <v>101</v>
      </c>
      <c r="I8" s="38"/>
      <c r="J8" s="38">
        <v>0.78</v>
      </c>
      <c r="K8" s="3"/>
      <c r="L8" s="3"/>
      <c r="M8" s="2"/>
      <c r="N8" s="2"/>
      <c r="O8" s="2"/>
      <c r="P8" s="2"/>
      <c r="Q8" s="10"/>
    </row>
    <row r="9" spans="1:17" ht="12.75">
      <c r="A9" s="3"/>
      <c r="B9" s="7"/>
      <c r="C9" s="103" t="s">
        <v>20</v>
      </c>
      <c r="D9" s="101"/>
      <c r="E9" s="101"/>
      <c r="F9" s="101"/>
      <c r="G9" s="102"/>
      <c r="H9" s="3" t="s">
        <v>18</v>
      </c>
      <c r="I9" s="3">
        <v>38</v>
      </c>
      <c r="J9" s="4">
        <f>J8*I9</f>
        <v>29.64</v>
      </c>
      <c r="K9" s="3"/>
      <c r="L9" s="4"/>
      <c r="M9" s="3"/>
      <c r="N9" s="4"/>
      <c r="O9" s="3"/>
      <c r="P9" s="5"/>
      <c r="Q9" s="8"/>
    </row>
    <row r="10" spans="1:17" ht="12.75">
      <c r="A10" s="3">
        <v>3</v>
      </c>
      <c r="B10" s="37"/>
      <c r="C10" s="103" t="s">
        <v>37</v>
      </c>
      <c r="D10" s="101"/>
      <c r="E10" s="101"/>
      <c r="F10" s="101"/>
      <c r="G10" s="102"/>
      <c r="H10" s="3" t="s">
        <v>30</v>
      </c>
      <c r="I10" s="3"/>
      <c r="J10" s="10">
        <v>1.2</v>
      </c>
      <c r="K10" s="3"/>
      <c r="L10" s="4"/>
      <c r="M10" s="3"/>
      <c r="N10" s="5"/>
      <c r="O10" s="3"/>
      <c r="P10" s="4"/>
      <c r="Q10" s="8"/>
    </row>
    <row r="11" spans="1:17" ht="12.75">
      <c r="A11" s="3"/>
      <c r="B11" s="37"/>
      <c r="C11" s="133" t="s">
        <v>20</v>
      </c>
      <c r="D11" s="134"/>
      <c r="E11" s="134"/>
      <c r="F11" s="134"/>
      <c r="G11" s="135"/>
      <c r="H11" s="3" t="s">
        <v>18</v>
      </c>
      <c r="I11" s="3">
        <v>8.89</v>
      </c>
      <c r="J11" s="4">
        <f>J10*I11</f>
        <v>10.668000000000001</v>
      </c>
      <c r="K11" s="3"/>
      <c r="L11" s="4"/>
      <c r="M11" s="3"/>
      <c r="N11" s="4"/>
      <c r="O11" s="3"/>
      <c r="P11" s="4"/>
      <c r="Q11" s="8"/>
    </row>
    <row r="12" spans="1:17" ht="12.75">
      <c r="A12" s="3"/>
      <c r="B12" s="37"/>
      <c r="C12" s="136" t="s">
        <v>38</v>
      </c>
      <c r="D12" s="137"/>
      <c r="E12" s="137"/>
      <c r="F12" s="137"/>
      <c r="G12" s="138"/>
      <c r="H12" s="3" t="s">
        <v>27</v>
      </c>
      <c r="I12" s="3">
        <v>3.35</v>
      </c>
      <c r="J12" s="4">
        <f>J10*I12</f>
        <v>4.02</v>
      </c>
      <c r="K12" s="3"/>
      <c r="L12" s="4"/>
      <c r="M12" s="3"/>
      <c r="N12" s="4"/>
      <c r="O12" s="3"/>
      <c r="P12" s="4"/>
      <c r="Q12" s="8"/>
    </row>
    <row r="13" spans="1:17" ht="13.5">
      <c r="A13" s="3">
        <v>4</v>
      </c>
      <c r="B13" s="37"/>
      <c r="C13" s="139" t="s">
        <v>39</v>
      </c>
      <c r="D13" s="140"/>
      <c r="E13" s="140"/>
      <c r="F13" s="140"/>
      <c r="G13" s="141"/>
      <c r="H13" s="38" t="s">
        <v>102</v>
      </c>
      <c r="I13" s="38"/>
      <c r="J13" s="40">
        <v>1.8</v>
      </c>
      <c r="K13" s="3"/>
      <c r="L13" s="4"/>
      <c r="M13" s="3"/>
      <c r="N13" s="4"/>
      <c r="O13" s="3"/>
      <c r="P13" s="4"/>
      <c r="Q13" s="9"/>
    </row>
    <row r="14" spans="1:17" ht="12.75">
      <c r="A14" s="3"/>
      <c r="B14" s="37"/>
      <c r="C14" s="103" t="s">
        <v>20</v>
      </c>
      <c r="D14" s="101"/>
      <c r="E14" s="101"/>
      <c r="F14" s="101"/>
      <c r="G14" s="102"/>
      <c r="H14" s="3" t="s">
        <v>18</v>
      </c>
      <c r="I14" s="3">
        <v>7.91</v>
      </c>
      <c r="J14" s="4">
        <f>I14*J13</f>
        <v>14.238000000000001</v>
      </c>
      <c r="K14" s="3"/>
      <c r="L14" s="4"/>
      <c r="M14" s="3"/>
      <c r="N14" s="4"/>
      <c r="O14" s="3"/>
      <c r="P14" s="4"/>
      <c r="Q14" s="4"/>
    </row>
    <row r="15" spans="1:17" ht="12.75">
      <c r="A15" s="3"/>
      <c r="B15" s="41"/>
      <c r="C15" s="103" t="s">
        <v>103</v>
      </c>
      <c r="D15" s="101"/>
      <c r="E15" s="101"/>
      <c r="F15" s="101"/>
      <c r="G15" s="102"/>
      <c r="H15" s="3" t="s">
        <v>8</v>
      </c>
      <c r="I15" s="3">
        <v>90</v>
      </c>
      <c r="J15" s="4">
        <f>I15*J13</f>
        <v>162</v>
      </c>
      <c r="K15" s="3"/>
      <c r="L15" s="4"/>
      <c r="M15" s="3"/>
      <c r="N15" s="4"/>
      <c r="O15" s="3"/>
      <c r="P15" s="4"/>
      <c r="Q15" s="4"/>
    </row>
    <row r="16" spans="1:17" ht="12.75">
      <c r="A16" s="3"/>
      <c r="B16" s="41"/>
      <c r="C16" s="103" t="s">
        <v>40</v>
      </c>
      <c r="D16" s="101"/>
      <c r="E16" s="101"/>
      <c r="F16" s="101"/>
      <c r="G16" s="102"/>
      <c r="H16" s="3" t="s">
        <v>30</v>
      </c>
      <c r="I16" s="3">
        <v>0.11</v>
      </c>
      <c r="J16" s="4">
        <f>J13*I16</f>
        <v>0.198</v>
      </c>
      <c r="K16" s="3"/>
      <c r="L16" s="4"/>
      <c r="M16" s="3"/>
      <c r="N16" s="4"/>
      <c r="O16" s="3"/>
      <c r="P16" s="4"/>
      <c r="Q16" s="4"/>
    </row>
    <row r="17" spans="1:17" ht="12.75">
      <c r="A17" s="3"/>
      <c r="B17" s="37"/>
      <c r="C17" s="130" t="s">
        <v>41</v>
      </c>
      <c r="D17" s="131"/>
      <c r="E17" s="131"/>
      <c r="F17" s="131"/>
      <c r="G17" s="132"/>
      <c r="H17" s="3" t="s">
        <v>42</v>
      </c>
      <c r="I17" s="3">
        <v>0.16</v>
      </c>
      <c r="J17" s="4">
        <f>J13*I17</f>
        <v>0.28800000000000003</v>
      </c>
      <c r="K17" s="3"/>
      <c r="L17" s="4"/>
      <c r="M17" s="3"/>
      <c r="N17" s="4"/>
      <c r="O17" s="3"/>
      <c r="P17" s="4"/>
      <c r="Q17" s="4"/>
    </row>
    <row r="18" spans="1:17" ht="13.5">
      <c r="A18" s="3"/>
      <c r="B18" s="37"/>
      <c r="C18" s="139" t="s">
        <v>104</v>
      </c>
      <c r="D18" s="140"/>
      <c r="E18" s="140"/>
      <c r="F18" s="140"/>
      <c r="G18" s="141"/>
      <c r="H18" s="38" t="s">
        <v>105</v>
      </c>
      <c r="I18" s="3"/>
      <c r="J18" s="4">
        <v>44</v>
      </c>
      <c r="K18" s="3"/>
      <c r="L18" s="4"/>
      <c r="M18" s="3"/>
      <c r="N18" s="4"/>
      <c r="O18" s="3"/>
      <c r="P18" s="4"/>
      <c r="Q18" s="4"/>
    </row>
    <row r="19" spans="1:17" ht="12.75">
      <c r="A19" s="3"/>
      <c r="B19" s="37"/>
      <c r="C19" s="103" t="s">
        <v>106</v>
      </c>
      <c r="D19" s="101"/>
      <c r="E19" s="101"/>
      <c r="F19" s="101"/>
      <c r="G19" s="102"/>
      <c r="H19" s="3" t="s">
        <v>83</v>
      </c>
      <c r="I19" s="3">
        <v>0.64</v>
      </c>
      <c r="J19" s="4">
        <f>J18*I19</f>
        <v>28.16</v>
      </c>
      <c r="K19" s="3"/>
      <c r="L19" s="4"/>
      <c r="M19" s="3"/>
      <c r="N19" s="4"/>
      <c r="O19" s="3"/>
      <c r="P19" s="4"/>
      <c r="Q19" s="4"/>
    </row>
    <row r="20" spans="1:17" ht="12.75">
      <c r="A20" s="3"/>
      <c r="B20" s="37"/>
      <c r="C20" s="103" t="s">
        <v>107</v>
      </c>
      <c r="D20" s="101"/>
      <c r="E20" s="101"/>
      <c r="F20" s="101"/>
      <c r="G20" s="102"/>
      <c r="H20" s="3" t="s">
        <v>108</v>
      </c>
      <c r="I20" s="3">
        <v>0.062</v>
      </c>
      <c r="J20" s="4">
        <f>J18*I20</f>
        <v>2.7279999999999998</v>
      </c>
      <c r="K20" s="3"/>
      <c r="L20" s="4"/>
      <c r="M20" s="3"/>
      <c r="N20" s="4"/>
      <c r="O20" s="3"/>
      <c r="P20" s="4"/>
      <c r="Q20" s="4"/>
    </row>
    <row r="21" spans="1:17" ht="12.75">
      <c r="A21" s="3"/>
      <c r="B21" s="37"/>
      <c r="C21" s="103" t="s">
        <v>109</v>
      </c>
      <c r="D21" s="101"/>
      <c r="E21" s="101"/>
      <c r="F21" s="101"/>
      <c r="G21" s="102"/>
      <c r="H21" s="3" t="s">
        <v>30</v>
      </c>
      <c r="I21" s="3">
        <v>0.0178</v>
      </c>
      <c r="J21" s="4">
        <f>J18*I21</f>
        <v>0.7832</v>
      </c>
      <c r="K21" s="3"/>
      <c r="L21" s="4"/>
      <c r="M21" s="3"/>
      <c r="N21" s="4"/>
      <c r="O21" s="3"/>
      <c r="P21" s="4"/>
      <c r="Q21" s="4"/>
    </row>
    <row r="22" spans="1:17" ht="13.5">
      <c r="A22" s="3">
        <v>5</v>
      </c>
      <c r="B22" s="37"/>
      <c r="C22" s="127" t="s">
        <v>43</v>
      </c>
      <c r="D22" s="128"/>
      <c r="E22" s="128"/>
      <c r="F22" s="128"/>
      <c r="G22" s="129"/>
      <c r="H22" s="38" t="s">
        <v>105</v>
      </c>
      <c r="I22" s="38"/>
      <c r="J22" s="42">
        <v>22</v>
      </c>
      <c r="K22" s="3"/>
      <c r="L22" s="4"/>
      <c r="M22" s="3"/>
      <c r="N22" s="4"/>
      <c r="O22" s="3"/>
      <c r="P22" s="5"/>
      <c r="Q22" s="4"/>
    </row>
    <row r="23" spans="1:17" ht="12.75">
      <c r="A23" s="3"/>
      <c r="B23" s="37"/>
      <c r="C23" s="130" t="s">
        <v>20</v>
      </c>
      <c r="D23" s="131"/>
      <c r="E23" s="131"/>
      <c r="F23" s="131"/>
      <c r="G23" s="132"/>
      <c r="H23" s="3" t="s">
        <v>18</v>
      </c>
      <c r="I23" s="3">
        <v>1.78</v>
      </c>
      <c r="J23" s="4">
        <f>J22*I23</f>
        <v>39.160000000000004</v>
      </c>
      <c r="K23" s="3"/>
      <c r="L23" s="4"/>
      <c r="M23" s="3"/>
      <c r="N23" s="4"/>
      <c r="O23" s="3"/>
      <c r="P23" s="5"/>
      <c r="Q23" s="4"/>
    </row>
    <row r="24" spans="1:17" ht="12.75">
      <c r="A24" s="3"/>
      <c r="B24" s="37"/>
      <c r="C24" s="130" t="s">
        <v>32</v>
      </c>
      <c r="D24" s="131"/>
      <c r="E24" s="131"/>
      <c r="F24" s="131"/>
      <c r="G24" s="132"/>
      <c r="H24" s="3" t="s">
        <v>29</v>
      </c>
      <c r="I24" s="3">
        <v>1.02</v>
      </c>
      <c r="J24" s="4">
        <f>J22*I24</f>
        <v>22.44</v>
      </c>
      <c r="K24" s="3"/>
      <c r="L24" s="4"/>
      <c r="M24" s="3"/>
      <c r="N24" s="4"/>
      <c r="O24" s="3"/>
      <c r="P24" s="5"/>
      <c r="Q24" s="4"/>
    </row>
    <row r="25" spans="1:17" ht="12.75">
      <c r="A25" s="3"/>
      <c r="B25" s="37"/>
      <c r="C25" s="130" t="s">
        <v>33</v>
      </c>
      <c r="D25" s="131"/>
      <c r="E25" s="131"/>
      <c r="F25" s="131"/>
      <c r="G25" s="132"/>
      <c r="H25" s="3" t="s">
        <v>21</v>
      </c>
      <c r="I25" s="3">
        <v>5</v>
      </c>
      <c r="J25" s="4">
        <f>J22*I25</f>
        <v>110</v>
      </c>
      <c r="K25" s="3"/>
      <c r="L25" s="4"/>
      <c r="M25" s="3"/>
      <c r="N25" s="4"/>
      <c r="O25" s="3"/>
      <c r="P25" s="5"/>
      <c r="Q25" s="4"/>
    </row>
    <row r="26" spans="1:17" ht="27">
      <c r="A26" s="3">
        <v>6</v>
      </c>
      <c r="B26" s="37"/>
      <c r="C26" s="127" t="s">
        <v>44</v>
      </c>
      <c r="D26" s="128"/>
      <c r="E26" s="128"/>
      <c r="F26" s="128"/>
      <c r="G26" s="129"/>
      <c r="H26" s="38" t="s">
        <v>101</v>
      </c>
      <c r="I26" s="38"/>
      <c r="J26" s="40">
        <v>2.76</v>
      </c>
      <c r="K26" s="3"/>
      <c r="L26" s="4"/>
      <c r="M26" s="3"/>
      <c r="N26" s="4"/>
      <c r="O26" s="3"/>
      <c r="P26" s="4"/>
      <c r="Q26" s="4"/>
    </row>
    <row r="27" spans="1:17" ht="12.75">
      <c r="A27" s="3"/>
      <c r="B27" s="37"/>
      <c r="C27" s="130" t="s">
        <v>20</v>
      </c>
      <c r="D27" s="131"/>
      <c r="E27" s="131"/>
      <c r="F27" s="131"/>
      <c r="G27" s="132"/>
      <c r="H27" s="3" t="s">
        <v>18</v>
      </c>
      <c r="I27" s="3">
        <v>71.9</v>
      </c>
      <c r="J27" s="10">
        <f>J26*I27</f>
        <v>198.444</v>
      </c>
      <c r="K27" s="3"/>
      <c r="L27" s="4"/>
      <c r="M27" s="3"/>
      <c r="N27" s="4"/>
      <c r="O27" s="3"/>
      <c r="P27" s="4"/>
      <c r="Q27" s="4"/>
    </row>
    <row r="28" spans="1:17" ht="13.5">
      <c r="A28" s="3"/>
      <c r="B28" s="41"/>
      <c r="C28" s="142" t="s">
        <v>45</v>
      </c>
      <c r="D28" s="143"/>
      <c r="E28" s="143"/>
      <c r="F28" s="143"/>
      <c r="G28" s="144"/>
      <c r="H28" s="3" t="s">
        <v>31</v>
      </c>
      <c r="I28" s="3">
        <v>105</v>
      </c>
      <c r="J28" s="10">
        <f>J26*I28</f>
        <v>289.79999999999995</v>
      </c>
      <c r="K28" s="3"/>
      <c r="L28" s="4"/>
      <c r="M28" s="3"/>
      <c r="N28" s="4"/>
      <c r="O28" s="3"/>
      <c r="P28" s="4"/>
      <c r="Q28" s="4"/>
    </row>
    <row r="29" spans="1:17" ht="13.5">
      <c r="A29" s="3"/>
      <c r="B29" s="41"/>
      <c r="C29" s="142" t="s">
        <v>46</v>
      </c>
      <c r="D29" s="143"/>
      <c r="E29" s="143"/>
      <c r="F29" s="143"/>
      <c r="G29" s="144"/>
      <c r="H29" s="3" t="s">
        <v>9</v>
      </c>
      <c r="I29" s="3">
        <v>270</v>
      </c>
      <c r="J29" s="10">
        <f>J26*I29</f>
        <v>745.1999999999999</v>
      </c>
      <c r="K29" s="3"/>
      <c r="L29" s="4"/>
      <c r="M29" s="3"/>
      <c r="N29" s="4"/>
      <c r="O29" s="3"/>
      <c r="P29" s="4"/>
      <c r="Q29" s="4"/>
    </row>
    <row r="30" spans="1:17" ht="13.5">
      <c r="A30" s="3"/>
      <c r="B30" s="41"/>
      <c r="C30" s="86" t="s">
        <v>110</v>
      </c>
      <c r="D30" s="87"/>
      <c r="E30" s="87"/>
      <c r="F30" s="87"/>
      <c r="G30" s="88"/>
      <c r="H30" s="3" t="s">
        <v>8</v>
      </c>
      <c r="I30" s="3">
        <v>250</v>
      </c>
      <c r="J30" s="10">
        <f>J26*I30</f>
        <v>690</v>
      </c>
      <c r="K30" s="3"/>
      <c r="L30" s="4"/>
      <c r="M30" s="3"/>
      <c r="N30" s="4"/>
      <c r="O30" s="3"/>
      <c r="P30" s="4"/>
      <c r="Q30" s="4"/>
    </row>
    <row r="31" spans="1:17" ht="13.5">
      <c r="A31" s="3"/>
      <c r="B31" s="41"/>
      <c r="C31" s="86" t="s">
        <v>111</v>
      </c>
      <c r="D31" s="87"/>
      <c r="E31" s="87"/>
      <c r="F31" s="87"/>
      <c r="G31" s="88"/>
      <c r="H31" s="3" t="s">
        <v>8</v>
      </c>
      <c r="I31" s="3">
        <v>1500</v>
      </c>
      <c r="J31" s="10">
        <f>J26*I31</f>
        <v>4140</v>
      </c>
      <c r="K31" s="3"/>
      <c r="L31" s="4"/>
      <c r="M31" s="3"/>
      <c r="N31" s="4"/>
      <c r="O31" s="3"/>
      <c r="P31" s="4"/>
      <c r="Q31" s="4"/>
    </row>
    <row r="32" spans="1:17" ht="13.5">
      <c r="A32" s="3"/>
      <c r="B32" s="41"/>
      <c r="C32" s="142" t="s">
        <v>47</v>
      </c>
      <c r="D32" s="143"/>
      <c r="E32" s="143"/>
      <c r="F32" s="143"/>
      <c r="G32" s="144"/>
      <c r="H32" s="3" t="s">
        <v>9</v>
      </c>
      <c r="I32" s="3"/>
      <c r="J32" s="10">
        <v>82</v>
      </c>
      <c r="K32" s="3"/>
      <c r="L32" s="4"/>
      <c r="M32" s="3"/>
      <c r="N32" s="4"/>
      <c r="O32" s="3"/>
      <c r="P32" s="4"/>
      <c r="Q32" s="4"/>
    </row>
    <row r="33" spans="1:17" ht="12.75">
      <c r="A33" s="3"/>
      <c r="B33" s="37"/>
      <c r="C33" s="130" t="s">
        <v>41</v>
      </c>
      <c r="D33" s="131"/>
      <c r="E33" s="131"/>
      <c r="F33" s="131"/>
      <c r="G33" s="132"/>
      <c r="H33" s="3" t="s">
        <v>42</v>
      </c>
      <c r="I33" s="3">
        <v>6</v>
      </c>
      <c r="J33" s="10">
        <f>J26*I33</f>
        <v>16.56</v>
      </c>
      <c r="K33" s="3"/>
      <c r="L33" s="4"/>
      <c r="M33" s="3"/>
      <c r="N33" s="4"/>
      <c r="O33" s="3"/>
      <c r="P33" s="4"/>
      <c r="Q33" s="4"/>
    </row>
    <row r="34" spans="1:17" ht="27">
      <c r="A34" s="19">
        <v>7</v>
      </c>
      <c r="B34" s="37"/>
      <c r="C34" s="127" t="s">
        <v>48</v>
      </c>
      <c r="D34" s="128"/>
      <c r="E34" s="128"/>
      <c r="F34" s="128"/>
      <c r="G34" s="129"/>
      <c r="H34" s="38" t="s">
        <v>101</v>
      </c>
      <c r="I34" s="38"/>
      <c r="J34" s="40">
        <v>2.76</v>
      </c>
      <c r="K34" s="3"/>
      <c r="L34" s="4"/>
      <c r="M34" s="3"/>
      <c r="N34" s="4"/>
      <c r="O34" s="3"/>
      <c r="P34" s="4"/>
      <c r="Q34" s="4"/>
    </row>
    <row r="35" spans="1:17" ht="12.75">
      <c r="A35" s="3"/>
      <c r="B35" s="37"/>
      <c r="C35" s="130" t="s">
        <v>20</v>
      </c>
      <c r="D35" s="131"/>
      <c r="E35" s="131"/>
      <c r="F35" s="131"/>
      <c r="G35" s="132"/>
      <c r="H35" s="3" t="s">
        <v>18</v>
      </c>
      <c r="I35" s="3">
        <v>65.8</v>
      </c>
      <c r="J35" s="10">
        <f>J34*I35</f>
        <v>181.60799999999998</v>
      </c>
      <c r="K35" s="3"/>
      <c r="L35" s="4"/>
      <c r="M35" s="3"/>
      <c r="N35" s="4"/>
      <c r="O35" s="3"/>
      <c r="P35" s="4"/>
      <c r="Q35" s="4"/>
    </row>
    <row r="36" spans="1:17" ht="12.75">
      <c r="A36" s="3"/>
      <c r="B36" s="41"/>
      <c r="C36" s="130" t="s">
        <v>49</v>
      </c>
      <c r="D36" s="131"/>
      <c r="E36" s="131"/>
      <c r="F36" s="131"/>
      <c r="G36" s="132"/>
      <c r="H36" s="3" t="s">
        <v>21</v>
      </c>
      <c r="I36" s="3">
        <v>40</v>
      </c>
      <c r="J36" s="10">
        <f>J34*I36</f>
        <v>110.39999999999999</v>
      </c>
      <c r="K36" s="3"/>
      <c r="L36" s="4"/>
      <c r="M36" s="3"/>
      <c r="N36" s="4"/>
      <c r="O36" s="3"/>
      <c r="P36" s="4"/>
      <c r="Q36" s="4"/>
    </row>
    <row r="37" spans="1:17" ht="12.75">
      <c r="A37" s="3"/>
      <c r="B37" s="37"/>
      <c r="C37" s="130" t="s">
        <v>50</v>
      </c>
      <c r="D37" s="131"/>
      <c r="E37" s="131"/>
      <c r="F37" s="131"/>
      <c r="G37" s="132"/>
      <c r="H37" s="3" t="s">
        <v>21</v>
      </c>
      <c r="I37" s="3">
        <v>63</v>
      </c>
      <c r="J37" s="10">
        <f>J34*I37</f>
        <v>173.88</v>
      </c>
      <c r="K37" s="3"/>
      <c r="L37" s="4"/>
      <c r="M37" s="3"/>
      <c r="N37" s="4"/>
      <c r="O37" s="3"/>
      <c r="P37" s="4"/>
      <c r="Q37" s="4"/>
    </row>
    <row r="38" spans="1:17" ht="12.75">
      <c r="A38" s="3"/>
      <c r="B38" s="37"/>
      <c r="C38" s="130" t="s">
        <v>41</v>
      </c>
      <c r="D38" s="131"/>
      <c r="E38" s="131"/>
      <c r="F38" s="131"/>
      <c r="G38" s="132"/>
      <c r="H38" s="3" t="s">
        <v>42</v>
      </c>
      <c r="I38" s="3">
        <v>1.6</v>
      </c>
      <c r="J38" s="10">
        <f>J34*I38</f>
        <v>4.4159999999999995</v>
      </c>
      <c r="K38" s="3"/>
      <c r="L38" s="4"/>
      <c r="M38" s="3"/>
      <c r="N38" s="4"/>
      <c r="O38" s="3"/>
      <c r="P38" s="4"/>
      <c r="Q38" s="4"/>
    </row>
    <row r="39" spans="1:17" ht="13.5">
      <c r="A39" s="3">
        <v>8</v>
      </c>
      <c r="B39" s="37"/>
      <c r="C39" s="139" t="s">
        <v>51</v>
      </c>
      <c r="D39" s="140"/>
      <c r="E39" s="140"/>
      <c r="F39" s="140"/>
      <c r="G39" s="141"/>
      <c r="H39" s="38" t="s">
        <v>112</v>
      </c>
      <c r="I39" s="38"/>
      <c r="J39" s="42">
        <v>17.4</v>
      </c>
      <c r="K39" s="3"/>
      <c r="L39" s="4"/>
      <c r="M39" s="3"/>
      <c r="N39" s="4"/>
      <c r="O39" s="3"/>
      <c r="P39" s="4"/>
      <c r="Q39" s="4"/>
    </row>
    <row r="40" spans="1:17" ht="12.75">
      <c r="A40" s="3"/>
      <c r="B40" s="37"/>
      <c r="C40" s="103" t="s">
        <v>20</v>
      </c>
      <c r="D40" s="101"/>
      <c r="E40" s="101"/>
      <c r="F40" s="101"/>
      <c r="G40" s="102"/>
      <c r="H40" s="3" t="s">
        <v>18</v>
      </c>
      <c r="I40" s="3">
        <v>1.2</v>
      </c>
      <c r="J40" s="4">
        <f>J39*I40</f>
        <v>20.88</v>
      </c>
      <c r="K40" s="10"/>
      <c r="L40" s="4"/>
      <c r="M40" s="3"/>
      <c r="N40" s="4"/>
      <c r="O40" s="3"/>
      <c r="P40" s="4"/>
      <c r="Q40" s="4"/>
    </row>
    <row r="41" spans="1:17" ht="12.75">
      <c r="A41" s="3"/>
      <c r="B41" s="41"/>
      <c r="C41" s="103" t="s">
        <v>52</v>
      </c>
      <c r="D41" s="101"/>
      <c r="E41" s="101"/>
      <c r="F41" s="101"/>
      <c r="G41" s="102"/>
      <c r="H41" s="3" t="s">
        <v>31</v>
      </c>
      <c r="I41" s="3">
        <v>1.1</v>
      </c>
      <c r="J41" s="4">
        <f>J39*I41</f>
        <v>19.14</v>
      </c>
      <c r="K41" s="3"/>
      <c r="L41" s="4"/>
      <c r="M41" s="3"/>
      <c r="N41" s="4"/>
      <c r="O41" s="3"/>
      <c r="P41" s="4"/>
      <c r="Q41" s="4"/>
    </row>
    <row r="42" spans="1:17" ht="27">
      <c r="A42" s="3">
        <v>9</v>
      </c>
      <c r="B42" s="37"/>
      <c r="C42" s="127" t="s">
        <v>53</v>
      </c>
      <c r="D42" s="128"/>
      <c r="E42" s="128"/>
      <c r="F42" s="128"/>
      <c r="G42" s="129"/>
      <c r="H42" s="38" t="s">
        <v>101</v>
      </c>
      <c r="I42" s="38"/>
      <c r="J42" s="40">
        <v>0.78</v>
      </c>
      <c r="K42" s="3"/>
      <c r="L42" s="4"/>
      <c r="M42" s="3"/>
      <c r="N42" s="4"/>
      <c r="O42" s="3"/>
      <c r="P42" s="4"/>
      <c r="Q42" s="4"/>
    </row>
    <row r="43" spans="1:17" ht="12.75">
      <c r="A43" s="3"/>
      <c r="B43" s="37"/>
      <c r="C43" s="130" t="s">
        <v>20</v>
      </c>
      <c r="D43" s="131"/>
      <c r="E43" s="131"/>
      <c r="F43" s="131"/>
      <c r="G43" s="132"/>
      <c r="H43" s="3" t="s">
        <v>18</v>
      </c>
      <c r="I43" s="3">
        <v>19.48</v>
      </c>
      <c r="J43" s="10">
        <f>J42*I43</f>
        <v>15.194400000000002</v>
      </c>
      <c r="K43" s="3"/>
      <c r="L43" s="4"/>
      <c r="M43" s="3"/>
      <c r="N43" s="4"/>
      <c r="O43" s="3"/>
      <c r="P43" s="4"/>
      <c r="Q43" s="4"/>
    </row>
    <row r="44" spans="1:17" ht="12.75">
      <c r="A44" s="3"/>
      <c r="B44" s="37"/>
      <c r="C44" s="130" t="s">
        <v>40</v>
      </c>
      <c r="D44" s="131"/>
      <c r="E44" s="131"/>
      <c r="F44" s="131"/>
      <c r="G44" s="132"/>
      <c r="H44" s="3" t="s">
        <v>30</v>
      </c>
      <c r="I44" s="3">
        <v>3.06</v>
      </c>
      <c r="J44" s="10">
        <f>J42*I44</f>
        <v>2.3868</v>
      </c>
      <c r="K44" s="3"/>
      <c r="L44" s="4"/>
      <c r="M44" s="3"/>
      <c r="N44" s="4"/>
      <c r="O44" s="3"/>
      <c r="P44" s="4"/>
      <c r="Q44" s="4"/>
    </row>
    <row r="45" spans="1:17" ht="12.75">
      <c r="A45" s="3"/>
      <c r="B45" s="37"/>
      <c r="C45" s="130" t="s">
        <v>41</v>
      </c>
      <c r="D45" s="131"/>
      <c r="E45" s="131"/>
      <c r="F45" s="131"/>
      <c r="G45" s="132"/>
      <c r="H45" s="3" t="s">
        <v>42</v>
      </c>
      <c r="I45" s="3">
        <v>6.36</v>
      </c>
      <c r="J45" s="10">
        <f>J42*I45</f>
        <v>4.960800000000001</v>
      </c>
      <c r="K45" s="3"/>
      <c r="L45" s="4"/>
      <c r="M45" s="3"/>
      <c r="N45" s="4"/>
      <c r="O45" s="3"/>
      <c r="P45" s="4"/>
      <c r="Q45" s="4"/>
    </row>
    <row r="46" spans="1:17" ht="27">
      <c r="A46" s="3">
        <v>10</v>
      </c>
      <c r="B46" s="37"/>
      <c r="C46" s="127" t="s">
        <v>54</v>
      </c>
      <c r="D46" s="128"/>
      <c r="E46" s="128"/>
      <c r="F46" s="128"/>
      <c r="G46" s="129"/>
      <c r="H46" s="38" t="s">
        <v>101</v>
      </c>
      <c r="I46" s="38"/>
      <c r="J46" s="40">
        <v>0.78</v>
      </c>
      <c r="K46" s="3"/>
      <c r="L46" s="4"/>
      <c r="M46" s="3"/>
      <c r="N46" s="4"/>
      <c r="O46" s="3"/>
      <c r="P46" s="4"/>
      <c r="Q46" s="4"/>
    </row>
    <row r="47" spans="1:17" ht="12.75">
      <c r="A47" s="3"/>
      <c r="B47" s="37"/>
      <c r="C47" s="130" t="s">
        <v>20</v>
      </c>
      <c r="D47" s="131"/>
      <c r="E47" s="131"/>
      <c r="F47" s="131"/>
      <c r="G47" s="132"/>
      <c r="H47" s="3" t="s">
        <v>18</v>
      </c>
      <c r="I47" s="3">
        <v>158</v>
      </c>
      <c r="J47" s="10">
        <f>J46*I47</f>
        <v>123.24000000000001</v>
      </c>
      <c r="K47" s="3"/>
      <c r="L47" s="4"/>
      <c r="M47" s="3"/>
      <c r="N47" s="4"/>
      <c r="O47" s="3"/>
      <c r="P47" s="4"/>
      <c r="Q47" s="4"/>
    </row>
    <row r="48" spans="1:17" ht="12.75">
      <c r="A48" s="3"/>
      <c r="B48" s="37"/>
      <c r="C48" s="130" t="s">
        <v>55</v>
      </c>
      <c r="D48" s="131"/>
      <c r="E48" s="131"/>
      <c r="F48" s="131"/>
      <c r="G48" s="132"/>
      <c r="H48" s="3" t="s">
        <v>31</v>
      </c>
      <c r="I48" s="3">
        <v>102</v>
      </c>
      <c r="J48" s="10">
        <f>J46*I48</f>
        <v>79.56</v>
      </c>
      <c r="K48" s="3"/>
      <c r="L48" s="4"/>
      <c r="M48" s="3"/>
      <c r="N48" s="4"/>
      <c r="O48" s="3"/>
      <c r="P48" s="4"/>
      <c r="Q48" s="4"/>
    </row>
    <row r="49" spans="1:17" ht="12.75">
      <c r="A49" s="3"/>
      <c r="B49" s="37"/>
      <c r="C49" s="130" t="s">
        <v>56</v>
      </c>
      <c r="D49" s="131"/>
      <c r="E49" s="131"/>
      <c r="F49" s="131"/>
      <c r="G49" s="132"/>
      <c r="H49" s="3" t="s">
        <v>31</v>
      </c>
      <c r="I49" s="3"/>
      <c r="J49" s="10">
        <v>6.6</v>
      </c>
      <c r="K49" s="3"/>
      <c r="L49" s="4"/>
      <c r="M49" s="3"/>
      <c r="N49" s="4"/>
      <c r="O49" s="3"/>
      <c r="P49" s="4"/>
      <c r="Q49" s="4"/>
    </row>
    <row r="50" spans="1:17" ht="12.75">
      <c r="A50" s="3"/>
      <c r="B50" s="37"/>
      <c r="C50" s="130" t="s">
        <v>57</v>
      </c>
      <c r="D50" s="131"/>
      <c r="E50" s="131"/>
      <c r="F50" s="131"/>
      <c r="G50" s="132"/>
      <c r="H50" s="3" t="s">
        <v>21</v>
      </c>
      <c r="I50" s="3">
        <v>500</v>
      </c>
      <c r="J50" s="10">
        <f>J46*I50</f>
        <v>390</v>
      </c>
      <c r="K50" s="3"/>
      <c r="L50" s="4"/>
      <c r="M50" s="3"/>
      <c r="N50" s="4"/>
      <c r="O50" s="3"/>
      <c r="P50" s="4"/>
      <c r="Q50" s="4"/>
    </row>
    <row r="51" spans="1:17" ht="12.75">
      <c r="A51" s="3"/>
      <c r="B51" s="37"/>
      <c r="C51" s="130" t="s">
        <v>41</v>
      </c>
      <c r="D51" s="131"/>
      <c r="E51" s="131"/>
      <c r="F51" s="131"/>
      <c r="G51" s="132"/>
      <c r="H51" s="3" t="s">
        <v>42</v>
      </c>
      <c r="I51" s="3">
        <v>4.66</v>
      </c>
      <c r="J51" s="10">
        <f>J46*I51</f>
        <v>3.6348000000000003</v>
      </c>
      <c r="K51" s="3"/>
      <c r="L51" s="4"/>
      <c r="M51" s="3"/>
      <c r="N51" s="4"/>
      <c r="O51" s="3"/>
      <c r="P51" s="4"/>
      <c r="Q51" s="4"/>
    </row>
    <row r="52" spans="1:17" ht="13.5">
      <c r="A52" s="3">
        <v>12</v>
      </c>
      <c r="B52" s="41"/>
      <c r="C52" s="127" t="s">
        <v>58</v>
      </c>
      <c r="D52" s="128"/>
      <c r="E52" s="128"/>
      <c r="F52" s="128"/>
      <c r="G52" s="129"/>
      <c r="H52" s="38" t="s">
        <v>112</v>
      </c>
      <c r="I52" s="38"/>
      <c r="J52" s="42">
        <v>5.8</v>
      </c>
      <c r="K52" s="3"/>
      <c r="L52" s="4"/>
      <c r="M52" s="3"/>
      <c r="N52" s="4"/>
      <c r="O52" s="3"/>
      <c r="P52" s="4"/>
      <c r="Q52" s="4"/>
    </row>
    <row r="53" spans="1:17" ht="12.75">
      <c r="A53" s="3"/>
      <c r="B53" s="41"/>
      <c r="C53" s="130" t="s">
        <v>20</v>
      </c>
      <c r="D53" s="131"/>
      <c r="E53" s="131"/>
      <c r="F53" s="131"/>
      <c r="G53" s="132"/>
      <c r="H53" s="3" t="s">
        <v>18</v>
      </c>
      <c r="I53" s="3">
        <v>1.2</v>
      </c>
      <c r="J53" s="4">
        <f>J52*I53</f>
        <v>6.96</v>
      </c>
      <c r="K53" s="3"/>
      <c r="L53" s="4"/>
      <c r="M53" s="3"/>
      <c r="N53" s="4"/>
      <c r="O53" s="3"/>
      <c r="P53" s="4"/>
      <c r="Q53" s="4"/>
    </row>
    <row r="54" spans="1:17" ht="12.75">
      <c r="A54" s="3"/>
      <c r="B54" s="41"/>
      <c r="C54" s="130" t="s">
        <v>59</v>
      </c>
      <c r="D54" s="131"/>
      <c r="E54" s="131"/>
      <c r="F54" s="131"/>
      <c r="G54" s="132"/>
      <c r="H54" s="3" t="s">
        <v>31</v>
      </c>
      <c r="I54" s="3"/>
      <c r="J54" s="4">
        <v>3.4</v>
      </c>
      <c r="K54" s="3"/>
      <c r="L54" s="4"/>
      <c r="M54" s="3"/>
      <c r="N54" s="4"/>
      <c r="O54" s="3"/>
      <c r="P54" s="4"/>
      <c r="Q54" s="4"/>
    </row>
    <row r="55" spans="1:17" ht="12.75">
      <c r="A55" s="3"/>
      <c r="B55" s="41"/>
      <c r="C55" s="130" t="s">
        <v>60</v>
      </c>
      <c r="D55" s="131"/>
      <c r="E55" s="131"/>
      <c r="F55" s="131"/>
      <c r="G55" s="132"/>
      <c r="H55" s="3"/>
      <c r="I55" s="3"/>
      <c r="J55" s="4">
        <v>2.4</v>
      </c>
      <c r="K55" s="3"/>
      <c r="L55" s="4"/>
      <c r="M55" s="3"/>
      <c r="N55" s="4"/>
      <c r="O55" s="3"/>
      <c r="P55" s="4"/>
      <c r="Q55" s="4"/>
    </row>
    <row r="56" spans="1:17" ht="12.75">
      <c r="A56" s="3"/>
      <c r="B56" s="41"/>
      <c r="C56" s="130" t="s">
        <v>61</v>
      </c>
      <c r="D56" s="131"/>
      <c r="E56" s="131"/>
      <c r="F56" s="131"/>
      <c r="G56" s="132"/>
      <c r="H56" s="3" t="s">
        <v>62</v>
      </c>
      <c r="I56" s="3"/>
      <c r="J56" s="4">
        <v>1.3</v>
      </c>
      <c r="K56" s="3"/>
      <c r="L56" s="4"/>
      <c r="M56" s="3"/>
      <c r="N56" s="4"/>
      <c r="O56" s="3"/>
      <c r="P56" s="4"/>
      <c r="Q56" s="4"/>
    </row>
    <row r="57" spans="1:17" ht="13.5">
      <c r="A57" s="3">
        <v>13</v>
      </c>
      <c r="B57" s="37"/>
      <c r="C57" s="127" t="s">
        <v>63</v>
      </c>
      <c r="D57" s="128"/>
      <c r="E57" s="128"/>
      <c r="F57" s="128"/>
      <c r="G57" s="129"/>
      <c r="H57" s="38" t="s">
        <v>112</v>
      </c>
      <c r="I57" s="38"/>
      <c r="J57" s="42">
        <v>4.2</v>
      </c>
      <c r="K57" s="3"/>
      <c r="L57" s="4"/>
      <c r="M57" s="3"/>
      <c r="N57" s="4"/>
      <c r="O57" s="3"/>
      <c r="P57" s="4"/>
      <c r="Q57" s="4"/>
    </row>
    <row r="58" spans="1:17" ht="12.75">
      <c r="A58" s="3"/>
      <c r="B58" s="41"/>
      <c r="C58" s="130" t="s">
        <v>20</v>
      </c>
      <c r="D58" s="131"/>
      <c r="E58" s="131"/>
      <c r="F58" s="131"/>
      <c r="G58" s="132"/>
      <c r="H58" s="3" t="s">
        <v>18</v>
      </c>
      <c r="I58" s="3">
        <v>1.5</v>
      </c>
      <c r="J58" s="4">
        <f>J57*I58</f>
        <v>6.300000000000001</v>
      </c>
      <c r="K58" s="3"/>
      <c r="L58" s="4"/>
      <c r="M58" s="3"/>
      <c r="N58" s="4"/>
      <c r="O58" s="3"/>
      <c r="P58" s="4"/>
      <c r="Q58" s="4"/>
    </row>
    <row r="59" spans="1:17" ht="12.75">
      <c r="A59" s="3"/>
      <c r="B59" s="41"/>
      <c r="C59" s="130" t="s">
        <v>64</v>
      </c>
      <c r="D59" s="131"/>
      <c r="E59" s="131"/>
      <c r="F59" s="131"/>
      <c r="G59" s="132"/>
      <c r="H59" s="3" t="s">
        <v>31</v>
      </c>
      <c r="I59" s="3"/>
      <c r="J59" s="4">
        <v>4.2</v>
      </c>
      <c r="K59" s="3"/>
      <c r="L59" s="4"/>
      <c r="M59" s="3"/>
      <c r="N59" s="4"/>
      <c r="O59" s="3"/>
      <c r="P59" s="4"/>
      <c r="Q59" s="4"/>
    </row>
    <row r="60" spans="1:17" ht="13.5">
      <c r="A60" s="3">
        <v>14</v>
      </c>
      <c r="B60" s="41"/>
      <c r="C60" s="127" t="s">
        <v>65</v>
      </c>
      <c r="D60" s="128"/>
      <c r="E60" s="128"/>
      <c r="F60" s="128"/>
      <c r="G60" s="129"/>
      <c r="H60" s="38" t="s">
        <v>8</v>
      </c>
      <c r="I60" s="38"/>
      <c r="J60" s="42">
        <v>2</v>
      </c>
      <c r="K60" s="3"/>
      <c r="L60" s="4"/>
      <c r="M60" s="3"/>
      <c r="N60" s="4"/>
      <c r="O60" s="3"/>
      <c r="P60" s="4"/>
      <c r="Q60" s="4"/>
    </row>
    <row r="61" spans="1:17" ht="12.75">
      <c r="A61" s="3"/>
      <c r="B61" s="41"/>
      <c r="C61" s="130" t="s">
        <v>20</v>
      </c>
      <c r="D61" s="131"/>
      <c r="E61" s="131"/>
      <c r="F61" s="131"/>
      <c r="G61" s="132"/>
      <c r="H61" s="3" t="s">
        <v>18</v>
      </c>
      <c r="I61" s="3">
        <v>1.56</v>
      </c>
      <c r="J61" s="4">
        <f>J60*I61</f>
        <v>3.12</v>
      </c>
      <c r="K61" s="3"/>
      <c r="L61" s="4"/>
      <c r="M61" s="3"/>
      <c r="N61" s="4"/>
      <c r="O61" s="3"/>
      <c r="P61" s="4"/>
      <c r="Q61" s="4"/>
    </row>
    <row r="62" spans="1:17" ht="12.75">
      <c r="A62" s="3"/>
      <c r="B62" s="41"/>
      <c r="C62" s="130" t="s">
        <v>66</v>
      </c>
      <c r="D62" s="131"/>
      <c r="E62" s="131"/>
      <c r="F62" s="131"/>
      <c r="G62" s="132"/>
      <c r="H62" s="3" t="s">
        <v>8</v>
      </c>
      <c r="I62" s="3"/>
      <c r="J62" s="4">
        <v>2</v>
      </c>
      <c r="K62" s="3"/>
      <c r="L62" s="4"/>
      <c r="M62" s="3"/>
      <c r="N62" s="4"/>
      <c r="O62" s="3"/>
      <c r="P62" s="4"/>
      <c r="Q62" s="4"/>
    </row>
    <row r="63" spans="1:17" ht="12.75">
      <c r="A63" s="3"/>
      <c r="B63" s="41"/>
      <c r="C63" s="130" t="s">
        <v>67</v>
      </c>
      <c r="D63" s="131"/>
      <c r="E63" s="131"/>
      <c r="F63" s="131"/>
      <c r="G63" s="132"/>
      <c r="H63" s="3" t="s">
        <v>8</v>
      </c>
      <c r="I63" s="3"/>
      <c r="J63" s="4">
        <v>2</v>
      </c>
      <c r="K63" s="3"/>
      <c r="L63" s="4"/>
      <c r="M63" s="3"/>
      <c r="N63" s="4"/>
      <c r="O63" s="3"/>
      <c r="P63" s="4"/>
      <c r="Q63" s="4"/>
    </row>
    <row r="64" spans="1:17" ht="12.75">
      <c r="A64" s="3"/>
      <c r="B64" s="41"/>
      <c r="C64" s="130" t="s">
        <v>68</v>
      </c>
      <c r="D64" s="131"/>
      <c r="E64" s="131"/>
      <c r="F64" s="131"/>
      <c r="G64" s="132"/>
      <c r="H64" s="3" t="s">
        <v>9</v>
      </c>
      <c r="I64" s="3"/>
      <c r="J64" s="4">
        <v>3</v>
      </c>
      <c r="K64" s="3"/>
      <c r="L64" s="4"/>
      <c r="M64" s="3"/>
      <c r="N64" s="4"/>
      <c r="O64" s="3"/>
      <c r="P64" s="4"/>
      <c r="Q64" s="4"/>
    </row>
    <row r="65" spans="1:17" ht="12.75">
      <c r="A65" s="3"/>
      <c r="B65" s="41"/>
      <c r="C65" s="130" t="s">
        <v>69</v>
      </c>
      <c r="D65" s="131"/>
      <c r="E65" s="131"/>
      <c r="F65" s="131"/>
      <c r="G65" s="132"/>
      <c r="H65" s="3" t="s">
        <v>9</v>
      </c>
      <c r="I65" s="3"/>
      <c r="J65" s="4">
        <v>4</v>
      </c>
      <c r="K65" s="3"/>
      <c r="L65" s="4"/>
      <c r="M65" s="3"/>
      <c r="N65" s="4"/>
      <c r="O65" s="3"/>
      <c r="P65" s="4"/>
      <c r="Q65" s="4"/>
    </row>
    <row r="66" spans="1:17" ht="12.75">
      <c r="A66" s="3"/>
      <c r="B66" s="41"/>
      <c r="C66" s="130" t="s">
        <v>70</v>
      </c>
      <c r="D66" s="131"/>
      <c r="E66" s="131"/>
      <c r="F66" s="131"/>
      <c r="G66" s="132"/>
      <c r="H66" s="3" t="s">
        <v>8</v>
      </c>
      <c r="I66" s="3"/>
      <c r="J66" s="4">
        <v>2</v>
      </c>
      <c r="K66" s="3"/>
      <c r="L66" s="4"/>
      <c r="M66" s="3"/>
      <c r="N66" s="4"/>
      <c r="O66" s="3"/>
      <c r="P66" s="4"/>
      <c r="Q66" s="4"/>
    </row>
    <row r="67" spans="1:17" ht="13.5">
      <c r="A67" s="3">
        <v>15</v>
      </c>
      <c r="B67" s="41"/>
      <c r="C67" s="127" t="s">
        <v>71</v>
      </c>
      <c r="D67" s="128"/>
      <c r="E67" s="128"/>
      <c r="F67" s="128"/>
      <c r="G67" s="129"/>
      <c r="H67" s="38" t="s">
        <v>112</v>
      </c>
      <c r="I67" s="38"/>
      <c r="J67" s="42">
        <v>2.6</v>
      </c>
      <c r="K67" s="3"/>
      <c r="L67" s="4"/>
      <c r="M67" s="3"/>
      <c r="N67" s="4"/>
      <c r="O67" s="3"/>
      <c r="P67" s="4"/>
      <c r="Q67" s="4"/>
    </row>
    <row r="68" spans="1:17" ht="12.75">
      <c r="A68" s="3"/>
      <c r="B68" s="41"/>
      <c r="C68" s="130" t="s">
        <v>20</v>
      </c>
      <c r="D68" s="131"/>
      <c r="E68" s="131"/>
      <c r="F68" s="131"/>
      <c r="G68" s="132"/>
      <c r="H68" s="3" t="s">
        <v>18</v>
      </c>
      <c r="I68" s="3">
        <v>0.5</v>
      </c>
      <c r="J68" s="4">
        <f>J67*I68</f>
        <v>1.3</v>
      </c>
      <c r="K68" s="3"/>
      <c r="L68" s="4"/>
      <c r="M68" s="3"/>
      <c r="N68" s="4"/>
      <c r="O68" s="3"/>
      <c r="P68" s="4"/>
      <c r="Q68" s="4"/>
    </row>
    <row r="69" spans="1:17" ht="12.75">
      <c r="A69" s="3"/>
      <c r="B69" s="41"/>
      <c r="C69" s="130" t="s">
        <v>72</v>
      </c>
      <c r="D69" s="131"/>
      <c r="E69" s="131"/>
      <c r="F69" s="131"/>
      <c r="G69" s="132"/>
      <c r="H69" s="3" t="s">
        <v>31</v>
      </c>
      <c r="I69" s="3"/>
      <c r="J69" s="4">
        <v>2.6</v>
      </c>
      <c r="K69" s="3"/>
      <c r="L69" s="4"/>
      <c r="M69" s="3"/>
      <c r="N69" s="4"/>
      <c r="O69" s="3"/>
      <c r="P69" s="4"/>
      <c r="Q69" s="4"/>
    </row>
    <row r="70" spans="1:17" ht="13.5">
      <c r="A70" s="3">
        <v>16</v>
      </c>
      <c r="B70" s="41"/>
      <c r="C70" s="139" t="s">
        <v>73</v>
      </c>
      <c r="D70" s="140"/>
      <c r="E70" s="140"/>
      <c r="F70" s="140"/>
      <c r="G70" s="141"/>
      <c r="H70" s="38" t="s">
        <v>112</v>
      </c>
      <c r="I70" s="38"/>
      <c r="J70" s="42">
        <v>2.4</v>
      </c>
      <c r="K70" s="3"/>
      <c r="L70" s="4"/>
      <c r="M70" s="3"/>
      <c r="N70" s="4"/>
      <c r="O70" s="3"/>
      <c r="P70" s="4"/>
      <c r="Q70" s="4"/>
    </row>
    <row r="71" spans="1:17" ht="13.5">
      <c r="A71" s="3"/>
      <c r="B71" s="41"/>
      <c r="C71" s="142" t="s">
        <v>20</v>
      </c>
      <c r="D71" s="143"/>
      <c r="E71" s="143"/>
      <c r="F71" s="143"/>
      <c r="G71" s="144"/>
      <c r="H71" s="3" t="s">
        <v>18</v>
      </c>
      <c r="I71" s="3">
        <v>0.8</v>
      </c>
      <c r="J71" s="4">
        <f>J70*I71</f>
        <v>1.92</v>
      </c>
      <c r="K71" s="3"/>
      <c r="L71" s="4"/>
      <c r="M71" s="3"/>
      <c r="N71" s="4"/>
      <c r="O71" s="3"/>
      <c r="P71" s="4"/>
      <c r="Q71" s="4"/>
    </row>
    <row r="72" spans="1:17" ht="13.5">
      <c r="A72" s="3"/>
      <c r="B72" s="41"/>
      <c r="C72" s="142" t="s">
        <v>74</v>
      </c>
      <c r="D72" s="143"/>
      <c r="E72" s="143"/>
      <c r="F72" s="143"/>
      <c r="G72" s="144"/>
      <c r="H72" s="3" t="s">
        <v>31</v>
      </c>
      <c r="I72" s="3"/>
      <c r="J72" s="4">
        <v>2.4</v>
      </c>
      <c r="K72" s="3"/>
      <c r="L72" s="4"/>
      <c r="M72" s="3"/>
      <c r="N72" s="4"/>
      <c r="O72" s="3"/>
      <c r="P72" s="4"/>
      <c r="Q72" s="4"/>
    </row>
    <row r="73" spans="1:17" ht="13.5">
      <c r="A73" s="3">
        <v>17</v>
      </c>
      <c r="B73" s="37"/>
      <c r="C73" s="139" t="s">
        <v>24</v>
      </c>
      <c r="D73" s="140"/>
      <c r="E73" s="140"/>
      <c r="F73" s="140"/>
      <c r="G73" s="141"/>
      <c r="H73" s="38" t="s">
        <v>9</v>
      </c>
      <c r="I73" s="38"/>
      <c r="J73" s="43">
        <v>180</v>
      </c>
      <c r="K73" s="3"/>
      <c r="L73" s="4"/>
      <c r="M73" s="3"/>
      <c r="N73" s="4"/>
      <c r="O73" s="3"/>
      <c r="P73" s="4"/>
      <c r="Q73" s="4"/>
    </row>
    <row r="74" spans="1:17" ht="12.75">
      <c r="A74" s="3"/>
      <c r="B74" s="37"/>
      <c r="C74" s="103" t="s">
        <v>20</v>
      </c>
      <c r="D74" s="101"/>
      <c r="E74" s="101"/>
      <c r="F74" s="101"/>
      <c r="G74" s="102"/>
      <c r="H74" s="3" t="s">
        <v>18</v>
      </c>
      <c r="I74" s="3">
        <v>0.139</v>
      </c>
      <c r="J74" s="4">
        <f>J73*I74</f>
        <v>25.020000000000003</v>
      </c>
      <c r="K74" s="3"/>
      <c r="L74" s="4"/>
      <c r="M74" s="3"/>
      <c r="N74" s="4"/>
      <c r="O74" s="3"/>
      <c r="P74" s="4"/>
      <c r="Q74" s="4"/>
    </row>
    <row r="75" spans="1:17" ht="12.75">
      <c r="A75" s="3"/>
      <c r="B75" s="41"/>
      <c r="C75" s="103" t="s">
        <v>75</v>
      </c>
      <c r="D75" s="101"/>
      <c r="E75" s="101"/>
      <c r="F75" s="101"/>
      <c r="G75" s="102"/>
      <c r="H75" s="3" t="s">
        <v>9</v>
      </c>
      <c r="I75" s="3"/>
      <c r="J75" s="5">
        <v>180</v>
      </c>
      <c r="K75" s="3"/>
      <c r="L75" s="4"/>
      <c r="M75" s="3"/>
      <c r="N75" s="4"/>
      <c r="O75" s="3"/>
      <c r="P75" s="4"/>
      <c r="Q75" s="4"/>
    </row>
    <row r="76" spans="1:17" ht="12.75">
      <c r="A76" s="3"/>
      <c r="B76" s="41"/>
      <c r="C76" s="130" t="s">
        <v>76</v>
      </c>
      <c r="D76" s="131"/>
      <c r="E76" s="131"/>
      <c r="F76" s="131"/>
      <c r="G76" s="132"/>
      <c r="H76" s="3" t="s">
        <v>8</v>
      </c>
      <c r="I76" s="3"/>
      <c r="J76" s="5">
        <v>8</v>
      </c>
      <c r="K76" s="3"/>
      <c r="L76" s="4"/>
      <c r="M76" s="3"/>
      <c r="N76" s="4"/>
      <c r="O76" s="3"/>
      <c r="P76" s="4"/>
      <c r="Q76" s="4"/>
    </row>
    <row r="77" spans="1:17" ht="13.5">
      <c r="A77" s="3">
        <v>18</v>
      </c>
      <c r="B77" s="37"/>
      <c r="C77" s="127" t="s">
        <v>77</v>
      </c>
      <c r="D77" s="128"/>
      <c r="E77" s="128"/>
      <c r="F77" s="128"/>
      <c r="G77" s="129"/>
      <c r="H77" s="38" t="s">
        <v>78</v>
      </c>
      <c r="I77" s="38"/>
      <c r="J77" s="40">
        <v>0.38</v>
      </c>
      <c r="K77" s="3"/>
      <c r="L77" s="4"/>
      <c r="M77" s="3"/>
      <c r="N77" s="4"/>
      <c r="O77" s="3"/>
      <c r="P77" s="4"/>
      <c r="Q77" s="4"/>
    </row>
    <row r="78" spans="1:17" ht="12.75">
      <c r="A78" s="3"/>
      <c r="B78" s="37"/>
      <c r="C78" s="130" t="s">
        <v>20</v>
      </c>
      <c r="D78" s="131"/>
      <c r="E78" s="131"/>
      <c r="F78" s="131"/>
      <c r="G78" s="132"/>
      <c r="H78" s="3" t="s">
        <v>18</v>
      </c>
      <c r="I78" s="3">
        <v>32</v>
      </c>
      <c r="J78" s="4">
        <f>J77*I78</f>
        <v>12.16</v>
      </c>
      <c r="K78" s="3"/>
      <c r="L78" s="4"/>
      <c r="M78" s="3"/>
      <c r="N78" s="4"/>
      <c r="O78" s="3"/>
      <c r="P78" s="4"/>
      <c r="Q78" s="4"/>
    </row>
    <row r="79" spans="1:17" ht="12.75">
      <c r="A79" s="3"/>
      <c r="B79" s="41"/>
      <c r="C79" s="130" t="s">
        <v>79</v>
      </c>
      <c r="D79" s="131"/>
      <c r="E79" s="131"/>
      <c r="F79" s="131"/>
      <c r="G79" s="132"/>
      <c r="H79" s="3" t="s">
        <v>8</v>
      </c>
      <c r="I79" s="3"/>
      <c r="J79" s="4">
        <v>38</v>
      </c>
      <c r="K79" s="3"/>
      <c r="L79" s="4"/>
      <c r="M79" s="3"/>
      <c r="N79" s="4"/>
      <c r="O79" s="3"/>
      <c r="P79" s="4"/>
      <c r="Q79" s="4"/>
    </row>
    <row r="80" spans="1:17" ht="13.5">
      <c r="A80" s="3">
        <v>19</v>
      </c>
      <c r="B80" s="37"/>
      <c r="C80" s="139" t="s">
        <v>80</v>
      </c>
      <c r="D80" s="140"/>
      <c r="E80" s="140"/>
      <c r="F80" s="140"/>
      <c r="G80" s="141"/>
      <c r="H80" s="38" t="s">
        <v>8</v>
      </c>
      <c r="I80" s="38"/>
      <c r="J80" s="15">
        <v>6</v>
      </c>
      <c r="K80" s="3"/>
      <c r="L80" s="4"/>
      <c r="M80" s="3"/>
      <c r="N80" s="4"/>
      <c r="O80" s="3"/>
      <c r="P80" s="4"/>
      <c r="Q80" s="4"/>
    </row>
    <row r="81" spans="1:17" ht="12.75">
      <c r="A81" s="3"/>
      <c r="B81" s="37"/>
      <c r="C81" s="103" t="s">
        <v>20</v>
      </c>
      <c r="D81" s="101"/>
      <c r="E81" s="101"/>
      <c r="F81" s="101"/>
      <c r="G81" s="102"/>
      <c r="H81" s="3" t="s">
        <v>18</v>
      </c>
      <c r="I81" s="3">
        <v>0.192</v>
      </c>
      <c r="J81" s="4">
        <f>J80*I81</f>
        <v>1.1520000000000001</v>
      </c>
      <c r="K81" s="3"/>
      <c r="L81" s="4"/>
      <c r="M81" s="3"/>
      <c r="N81" s="4"/>
      <c r="O81" s="3"/>
      <c r="P81" s="4"/>
      <c r="Q81" s="4"/>
    </row>
    <row r="82" spans="1:17" ht="12.75">
      <c r="A82" s="3"/>
      <c r="B82" s="37"/>
      <c r="C82" s="130" t="s">
        <v>26</v>
      </c>
      <c r="D82" s="131"/>
      <c r="E82" s="131"/>
      <c r="F82" s="131"/>
      <c r="G82" s="132"/>
      <c r="H82" s="3" t="s">
        <v>8</v>
      </c>
      <c r="I82" s="3"/>
      <c r="J82" s="4">
        <v>2</v>
      </c>
      <c r="K82" s="3"/>
      <c r="L82" s="4"/>
      <c r="M82" s="3"/>
      <c r="N82" s="4"/>
      <c r="O82" s="3"/>
      <c r="P82" s="4"/>
      <c r="Q82" s="4"/>
    </row>
    <row r="83" spans="1:17" ht="12.75">
      <c r="A83" s="3"/>
      <c r="B83" s="44"/>
      <c r="C83" s="145" t="s">
        <v>25</v>
      </c>
      <c r="D83" s="145"/>
      <c r="E83" s="145"/>
      <c r="F83" s="145"/>
      <c r="G83" s="145"/>
      <c r="H83" s="3" t="s">
        <v>8</v>
      </c>
      <c r="I83" s="3"/>
      <c r="J83" s="4">
        <v>4</v>
      </c>
      <c r="K83" s="3"/>
      <c r="L83" s="4"/>
      <c r="M83" s="3"/>
      <c r="N83" s="4"/>
      <c r="O83" s="3"/>
      <c r="P83" s="4"/>
      <c r="Q83" s="4"/>
    </row>
    <row r="84" spans="1:17" ht="12.75">
      <c r="A84" s="3"/>
      <c r="B84" s="45"/>
      <c r="C84" s="145" t="s">
        <v>81</v>
      </c>
      <c r="D84" s="145"/>
      <c r="E84" s="145"/>
      <c r="F84" s="145"/>
      <c r="G84" s="145"/>
      <c r="H84" s="3" t="s">
        <v>8</v>
      </c>
      <c r="I84" s="3"/>
      <c r="J84" s="4">
        <v>1</v>
      </c>
      <c r="K84" s="3"/>
      <c r="L84" s="4"/>
      <c r="M84" s="3"/>
      <c r="N84" s="4"/>
      <c r="O84" s="3"/>
      <c r="P84" s="4"/>
      <c r="Q84" s="4"/>
    </row>
    <row r="85" spans="1:17" ht="12.75">
      <c r="A85" s="3"/>
      <c r="B85" s="45"/>
      <c r="C85" s="145" t="s">
        <v>82</v>
      </c>
      <c r="D85" s="145"/>
      <c r="E85" s="145"/>
      <c r="F85" s="145"/>
      <c r="G85" s="145"/>
      <c r="H85" s="3" t="s">
        <v>8</v>
      </c>
      <c r="I85" s="3"/>
      <c r="J85" s="4">
        <v>8</v>
      </c>
      <c r="K85" s="3"/>
      <c r="L85" s="4"/>
      <c r="M85" s="3"/>
      <c r="N85" s="4"/>
      <c r="O85" s="3"/>
      <c r="P85" s="4"/>
      <c r="Q85" s="4"/>
    </row>
    <row r="86" spans="1:17" ht="12.75">
      <c r="A86" s="3">
        <v>20</v>
      </c>
      <c r="B86" s="45"/>
      <c r="C86" s="91" t="s">
        <v>113</v>
      </c>
      <c r="D86" s="92"/>
      <c r="E86" s="92"/>
      <c r="F86" s="92"/>
      <c r="G86" s="93"/>
      <c r="H86" s="3" t="s">
        <v>114</v>
      </c>
      <c r="I86" s="3"/>
      <c r="J86" s="4">
        <v>12</v>
      </c>
      <c r="K86" s="3"/>
      <c r="L86" s="4"/>
      <c r="M86" s="3"/>
      <c r="N86" s="4"/>
      <c r="O86" s="3"/>
      <c r="P86" s="4"/>
      <c r="Q86" s="4"/>
    </row>
    <row r="87" spans="1:17" ht="12.75">
      <c r="A87" s="3"/>
      <c r="B87" s="45"/>
      <c r="C87" s="103" t="s">
        <v>106</v>
      </c>
      <c r="D87" s="101"/>
      <c r="E87" s="101"/>
      <c r="F87" s="101"/>
      <c r="G87" s="102"/>
      <c r="H87" s="3" t="s">
        <v>83</v>
      </c>
      <c r="I87" s="3">
        <v>1.85</v>
      </c>
      <c r="J87" s="4">
        <f>J86*I87</f>
        <v>22.200000000000003</v>
      </c>
      <c r="K87" s="3"/>
      <c r="L87" s="4"/>
      <c r="M87" s="3"/>
      <c r="N87" s="4"/>
      <c r="O87" s="3"/>
      <c r="P87" s="4"/>
      <c r="Q87" s="4"/>
    </row>
    <row r="88" spans="1:17" ht="12.75">
      <c r="A88" s="3">
        <v>21</v>
      </c>
      <c r="B88" s="45"/>
      <c r="C88" s="91" t="s">
        <v>115</v>
      </c>
      <c r="D88" s="92"/>
      <c r="E88" s="92"/>
      <c r="F88" s="92"/>
      <c r="G88" s="93"/>
      <c r="H88" s="2" t="s">
        <v>114</v>
      </c>
      <c r="I88" s="3"/>
      <c r="J88" s="4">
        <v>12</v>
      </c>
      <c r="K88" s="3"/>
      <c r="L88" s="4"/>
      <c r="M88" s="3"/>
      <c r="N88" s="4"/>
      <c r="O88" s="3"/>
      <c r="P88" s="4"/>
      <c r="Q88" s="4"/>
    </row>
    <row r="89" spans="1:17" ht="12.75">
      <c r="A89" s="3"/>
      <c r="B89" s="45"/>
      <c r="C89" s="103" t="s">
        <v>106</v>
      </c>
      <c r="D89" s="101"/>
      <c r="E89" s="101"/>
      <c r="F89" s="101"/>
      <c r="G89" s="102"/>
      <c r="H89" s="3" t="s">
        <v>83</v>
      </c>
      <c r="I89" s="3">
        <v>0.53</v>
      </c>
      <c r="J89" s="4">
        <f>J88*I89</f>
        <v>6.36</v>
      </c>
      <c r="K89" s="3"/>
      <c r="L89" s="4"/>
      <c r="M89" s="3"/>
      <c r="N89" s="4"/>
      <c r="O89" s="3"/>
      <c r="P89" s="4"/>
      <c r="Q89" s="4"/>
    </row>
    <row r="90" spans="1:17" ht="12.75">
      <c r="A90" s="3">
        <v>22</v>
      </c>
      <c r="B90" s="45"/>
      <c r="C90" s="91" t="s">
        <v>116</v>
      </c>
      <c r="D90" s="92"/>
      <c r="E90" s="92"/>
      <c r="F90" s="92"/>
      <c r="G90" s="93"/>
      <c r="H90" s="3" t="s">
        <v>114</v>
      </c>
      <c r="I90" s="3"/>
      <c r="J90" s="4">
        <v>12</v>
      </c>
      <c r="K90" s="3"/>
      <c r="L90" s="4"/>
      <c r="M90" s="3"/>
      <c r="N90" s="4"/>
      <c r="O90" s="3"/>
      <c r="P90" s="4"/>
      <c r="Q90" s="4"/>
    </row>
    <row r="91" spans="1:17" ht="13.5">
      <c r="A91" s="146" t="s">
        <v>13</v>
      </c>
      <c r="B91" s="146"/>
      <c r="C91" s="146"/>
      <c r="D91" s="146"/>
      <c r="E91" s="146"/>
      <c r="F91" s="146"/>
      <c r="G91" s="146"/>
      <c r="H91" s="11"/>
      <c r="I91" s="11"/>
      <c r="J91" s="11"/>
      <c r="K91" s="11"/>
      <c r="L91" s="6"/>
      <c r="M91" s="11"/>
      <c r="N91" s="6"/>
      <c r="O91" s="11"/>
      <c r="P91" s="6"/>
      <c r="Q91" s="6"/>
    </row>
    <row r="92" spans="1:17" ht="13.5">
      <c r="A92" s="147" t="s">
        <v>23</v>
      </c>
      <c r="B92" s="147"/>
      <c r="C92" s="147"/>
      <c r="D92" s="147"/>
      <c r="E92" s="147"/>
      <c r="F92" s="147"/>
      <c r="G92" s="12"/>
      <c r="H92" s="11"/>
      <c r="I92" s="11"/>
      <c r="J92" s="11"/>
      <c r="K92" s="11"/>
      <c r="L92" s="6"/>
      <c r="M92" s="11"/>
      <c r="N92" s="6"/>
      <c r="O92" s="11"/>
      <c r="P92" s="13"/>
      <c r="Q92" s="14"/>
    </row>
    <row r="93" spans="1:17" ht="13.5">
      <c r="A93" s="148" t="s">
        <v>13</v>
      </c>
      <c r="B93" s="148"/>
      <c r="C93" s="148"/>
      <c r="D93" s="148"/>
      <c r="E93" s="148"/>
      <c r="F93" s="148"/>
      <c r="G93" s="148"/>
      <c r="H93" s="11"/>
      <c r="I93" s="11"/>
      <c r="J93" s="11"/>
      <c r="K93" s="11"/>
      <c r="L93" s="6"/>
      <c r="M93" s="11"/>
      <c r="N93" s="6"/>
      <c r="O93" s="11"/>
      <c r="P93" s="13"/>
      <c r="Q93" s="6"/>
    </row>
    <row r="94" spans="1:17" ht="13.5">
      <c r="A94" s="147" t="s">
        <v>10</v>
      </c>
      <c r="B94" s="147"/>
      <c r="C94" s="147"/>
      <c r="D94" s="147"/>
      <c r="E94" s="147"/>
      <c r="F94" s="147"/>
      <c r="G94" s="12"/>
      <c r="H94" s="3"/>
      <c r="I94" s="3"/>
      <c r="J94" s="3"/>
      <c r="K94" s="3"/>
      <c r="L94" s="3"/>
      <c r="M94" s="3"/>
      <c r="N94" s="3"/>
      <c r="O94" s="3"/>
      <c r="P94" s="3"/>
      <c r="Q94" s="4"/>
    </row>
    <row r="95" spans="1:17" ht="13.5">
      <c r="A95" s="148" t="s">
        <v>13</v>
      </c>
      <c r="B95" s="148"/>
      <c r="C95" s="148"/>
      <c r="D95" s="148"/>
      <c r="E95" s="148"/>
      <c r="F95" s="148"/>
      <c r="G95" s="148"/>
      <c r="H95" s="3"/>
      <c r="I95" s="3"/>
      <c r="J95" s="3"/>
      <c r="K95" s="3"/>
      <c r="L95" s="3"/>
      <c r="M95" s="3"/>
      <c r="N95" s="3"/>
      <c r="O95" s="3"/>
      <c r="P95" s="3"/>
      <c r="Q95" s="15"/>
    </row>
    <row r="96" spans="1:17" ht="13.5">
      <c r="A96" s="147" t="s">
        <v>11</v>
      </c>
      <c r="B96" s="147"/>
      <c r="C96" s="147"/>
      <c r="D96" s="147"/>
      <c r="E96" s="147"/>
      <c r="F96" s="147"/>
      <c r="G96" s="12"/>
      <c r="H96" s="3"/>
      <c r="I96" s="3"/>
      <c r="J96" s="3"/>
      <c r="K96" s="3"/>
      <c r="L96" s="3"/>
      <c r="M96" s="3"/>
      <c r="N96" s="3"/>
      <c r="O96" s="3"/>
      <c r="P96" s="3"/>
      <c r="Q96" s="4"/>
    </row>
    <row r="97" spans="1:17" ht="13.5">
      <c r="A97" s="148" t="s">
        <v>14</v>
      </c>
      <c r="B97" s="148"/>
      <c r="C97" s="148"/>
      <c r="D97" s="148"/>
      <c r="E97" s="148"/>
      <c r="F97" s="148"/>
      <c r="G97" s="148"/>
      <c r="H97" s="3"/>
      <c r="I97" s="3"/>
      <c r="J97" s="3"/>
      <c r="K97" s="3"/>
      <c r="L97" s="3"/>
      <c r="M97" s="3"/>
      <c r="N97" s="3"/>
      <c r="O97" s="3"/>
      <c r="P97" s="3"/>
      <c r="Q97" s="6"/>
    </row>
    <row r="98" spans="1:17" ht="13.5">
      <c r="A98" s="147" t="s">
        <v>19</v>
      </c>
      <c r="B98" s="147"/>
      <c r="C98" s="147"/>
      <c r="D98" s="147"/>
      <c r="E98" s="147"/>
      <c r="F98" s="147"/>
      <c r="G98" s="12">
        <v>0.03</v>
      </c>
      <c r="H98" s="3"/>
      <c r="I98" s="3"/>
      <c r="J98" s="3"/>
      <c r="K98" s="3"/>
      <c r="L98" s="3"/>
      <c r="M98" s="3"/>
      <c r="N98" s="3"/>
      <c r="O98" s="3"/>
      <c r="P98" s="3"/>
      <c r="Q98" s="4"/>
    </row>
    <row r="99" spans="1:17" ht="13.5">
      <c r="A99" s="148" t="s">
        <v>14</v>
      </c>
      <c r="B99" s="148"/>
      <c r="C99" s="148"/>
      <c r="D99" s="148"/>
      <c r="E99" s="148"/>
      <c r="F99" s="148"/>
      <c r="G99" s="148"/>
      <c r="H99" s="3"/>
      <c r="I99" s="3"/>
      <c r="J99" s="3"/>
      <c r="K99" s="3"/>
      <c r="L99" s="3"/>
      <c r="M99" s="3"/>
      <c r="N99" s="3"/>
      <c r="O99" s="3"/>
      <c r="P99" s="3"/>
      <c r="Q99" s="6"/>
    </row>
    <row r="100" spans="1:17" ht="13.5">
      <c r="A100" s="149" t="s">
        <v>28</v>
      </c>
      <c r="B100" s="149"/>
      <c r="C100" s="149"/>
      <c r="D100" s="149"/>
      <c r="E100" s="149"/>
      <c r="F100" s="149"/>
      <c r="G100" s="16">
        <v>0.02</v>
      </c>
      <c r="H100" s="17"/>
      <c r="I100" s="3"/>
      <c r="J100" s="3"/>
      <c r="K100" s="3"/>
      <c r="L100" s="3"/>
      <c r="M100" s="3"/>
      <c r="N100" s="3"/>
      <c r="O100" s="3"/>
      <c r="P100" s="3"/>
      <c r="Q100" s="6"/>
    </row>
    <row r="101" spans="1:17" ht="13.5">
      <c r="A101" s="148" t="s">
        <v>6</v>
      </c>
      <c r="B101" s="148"/>
      <c r="C101" s="148"/>
      <c r="D101" s="148"/>
      <c r="E101" s="148"/>
      <c r="F101" s="148"/>
      <c r="G101" s="148"/>
      <c r="H101" s="18"/>
      <c r="I101" s="3"/>
      <c r="J101" s="3"/>
      <c r="K101" s="3"/>
      <c r="L101" s="3"/>
      <c r="M101" s="3"/>
      <c r="N101" s="3"/>
      <c r="O101" s="3"/>
      <c r="P101" s="3"/>
      <c r="Q101" s="6"/>
    </row>
    <row r="102" spans="1:17" ht="13.5">
      <c r="A102" s="147" t="s">
        <v>12</v>
      </c>
      <c r="B102" s="147"/>
      <c r="C102" s="147"/>
      <c r="D102" s="147"/>
      <c r="E102" s="147"/>
      <c r="F102" s="147"/>
      <c r="G102" s="12">
        <v>0.18</v>
      </c>
      <c r="H102" s="3"/>
      <c r="I102" s="3"/>
      <c r="J102" s="3"/>
      <c r="K102" s="3"/>
      <c r="L102" s="3"/>
      <c r="M102" s="3"/>
      <c r="N102" s="3"/>
      <c r="O102" s="3"/>
      <c r="P102" s="3"/>
      <c r="Q102" s="4"/>
    </row>
    <row r="103" spans="1:17" ht="13.5">
      <c r="A103" s="148" t="s">
        <v>15</v>
      </c>
      <c r="B103" s="148"/>
      <c r="C103" s="148"/>
      <c r="D103" s="148"/>
      <c r="E103" s="148"/>
      <c r="F103" s="148"/>
      <c r="G103" s="148"/>
      <c r="H103" s="2"/>
      <c r="I103" s="2"/>
      <c r="J103" s="2"/>
      <c r="K103" s="2"/>
      <c r="L103" s="2"/>
      <c r="M103" s="2"/>
      <c r="N103" s="2"/>
      <c r="O103" s="2"/>
      <c r="P103" s="2"/>
      <c r="Q103" s="13"/>
    </row>
  </sheetData>
  <sheetProtection/>
  <mergeCells count="110">
    <mergeCell ref="A100:F100"/>
    <mergeCell ref="A101:G101"/>
    <mergeCell ref="A102:F102"/>
    <mergeCell ref="A103:G103"/>
    <mergeCell ref="A94:F94"/>
    <mergeCell ref="A95:G95"/>
    <mergeCell ref="A96:F96"/>
    <mergeCell ref="A97:G97"/>
    <mergeCell ref="A98:F98"/>
    <mergeCell ref="A99:G99"/>
    <mergeCell ref="C88:G88"/>
    <mergeCell ref="C89:G89"/>
    <mergeCell ref="C90:G90"/>
    <mergeCell ref="A91:G91"/>
    <mergeCell ref="A92:F92"/>
    <mergeCell ref="A93:G93"/>
    <mergeCell ref="C82:G82"/>
    <mergeCell ref="C83:G83"/>
    <mergeCell ref="C84:G84"/>
    <mergeCell ref="C85:G85"/>
    <mergeCell ref="C86:G86"/>
    <mergeCell ref="C87:G87"/>
    <mergeCell ref="C76:G76"/>
    <mergeCell ref="C77:G77"/>
    <mergeCell ref="C78:G78"/>
    <mergeCell ref="C79:G79"/>
    <mergeCell ref="C80:G80"/>
    <mergeCell ref="C81:G81"/>
    <mergeCell ref="C70:G70"/>
    <mergeCell ref="C71:G71"/>
    <mergeCell ref="C72:G72"/>
    <mergeCell ref="C73:G73"/>
    <mergeCell ref="C74:G74"/>
    <mergeCell ref="C75:G75"/>
    <mergeCell ref="C64:G64"/>
    <mergeCell ref="C65:G65"/>
    <mergeCell ref="C66:G66"/>
    <mergeCell ref="C67:G67"/>
    <mergeCell ref="C68:G68"/>
    <mergeCell ref="C69:G69"/>
    <mergeCell ref="C58:G58"/>
    <mergeCell ref="C59:G59"/>
    <mergeCell ref="C60:G60"/>
    <mergeCell ref="C61:G61"/>
    <mergeCell ref="C62:G62"/>
    <mergeCell ref="C63:G63"/>
    <mergeCell ref="C52:G52"/>
    <mergeCell ref="C53:G53"/>
    <mergeCell ref="C54:G54"/>
    <mergeCell ref="C55:G55"/>
    <mergeCell ref="C56:G56"/>
    <mergeCell ref="C57:G57"/>
    <mergeCell ref="C46:G46"/>
    <mergeCell ref="C47:G47"/>
    <mergeCell ref="C48:G48"/>
    <mergeCell ref="C49:G49"/>
    <mergeCell ref="C50:G50"/>
    <mergeCell ref="C51:G51"/>
    <mergeCell ref="C40:G40"/>
    <mergeCell ref="C41:G41"/>
    <mergeCell ref="C42:G42"/>
    <mergeCell ref="C43:G43"/>
    <mergeCell ref="C44:G44"/>
    <mergeCell ref="C45:G45"/>
    <mergeCell ref="C34:G34"/>
    <mergeCell ref="C35:G35"/>
    <mergeCell ref="C36:G36"/>
    <mergeCell ref="C37:G37"/>
    <mergeCell ref="C38:G38"/>
    <mergeCell ref="C39:G39"/>
    <mergeCell ref="C28:G28"/>
    <mergeCell ref="C29:G29"/>
    <mergeCell ref="C30:G30"/>
    <mergeCell ref="C31:G31"/>
    <mergeCell ref="C32:G32"/>
    <mergeCell ref="C33:G33"/>
    <mergeCell ref="C22:G22"/>
    <mergeCell ref="C23:G23"/>
    <mergeCell ref="C24:G24"/>
    <mergeCell ref="C25:G25"/>
    <mergeCell ref="C26:G26"/>
    <mergeCell ref="C27:G27"/>
    <mergeCell ref="C16:G16"/>
    <mergeCell ref="C17:G17"/>
    <mergeCell ref="C18:G18"/>
    <mergeCell ref="C19:G19"/>
    <mergeCell ref="C20:G20"/>
    <mergeCell ref="C21:G21"/>
    <mergeCell ref="C10:G10"/>
    <mergeCell ref="C11:G11"/>
    <mergeCell ref="C12:G12"/>
    <mergeCell ref="C13:G13"/>
    <mergeCell ref="C14:G14"/>
    <mergeCell ref="C15:G15"/>
    <mergeCell ref="Q3:Q4"/>
    <mergeCell ref="C5:G5"/>
    <mergeCell ref="C6:G6"/>
    <mergeCell ref="C7:G7"/>
    <mergeCell ref="C8:G8"/>
    <mergeCell ref="C9:G9"/>
    <mergeCell ref="A1:Q1"/>
    <mergeCell ref="A2:Q2"/>
    <mergeCell ref="A3:A4"/>
    <mergeCell ref="B3:B4"/>
    <mergeCell ref="C3:G4"/>
    <mergeCell ref="H3:H4"/>
    <mergeCell ref="I3:J3"/>
    <mergeCell ref="K3:L3"/>
    <mergeCell ref="M3:N3"/>
    <mergeCell ref="O3:P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W22" sqref="W22"/>
    </sheetView>
  </sheetViews>
  <sheetFormatPr defaultColWidth="9.140625" defaultRowHeight="12.75"/>
  <cols>
    <col min="1" max="1" width="4.140625" style="0" customWidth="1"/>
    <col min="2" max="2" width="9.7109375" style="0" customWidth="1"/>
    <col min="3" max="3" width="9.00390625" style="0" customWidth="1"/>
    <col min="7" max="7" width="9.28125" style="0" customWidth="1"/>
    <col min="8" max="8" width="7.421875" style="0" customWidth="1"/>
    <col min="9" max="9" width="7.00390625" style="0" customWidth="1"/>
    <col min="10" max="10" width="7.140625" style="0" customWidth="1"/>
    <col min="11" max="11" width="7.00390625" style="0" customWidth="1"/>
    <col min="12" max="12" width="6.8515625" style="0" customWidth="1"/>
    <col min="13" max="13" width="5.7109375" style="0" customWidth="1"/>
    <col min="14" max="14" width="7.140625" style="0" customWidth="1"/>
    <col min="15" max="15" width="5.7109375" style="0" customWidth="1"/>
    <col min="16" max="16" width="6.28125" style="0" customWidth="1"/>
    <col min="17" max="17" width="8.140625" style="0" customWidth="1"/>
  </cols>
  <sheetData>
    <row r="1" spans="1:17" ht="44.25" customHeight="1">
      <c r="A1" s="113" t="s">
        <v>176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26.25" customHeight="1">
      <c r="A2" s="114" t="s">
        <v>117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2.75">
      <c r="A3" s="115" t="s">
        <v>175</v>
      </c>
      <c r="B3" s="150" t="s">
        <v>177</v>
      </c>
      <c r="C3" s="152" t="s">
        <v>118</v>
      </c>
      <c r="D3" s="152"/>
      <c r="E3" s="152"/>
      <c r="F3" s="152"/>
      <c r="G3" s="152"/>
      <c r="H3" s="153" t="s">
        <v>119</v>
      </c>
      <c r="I3" s="154" t="s">
        <v>120</v>
      </c>
      <c r="J3" s="155"/>
      <c r="K3" s="153" t="s">
        <v>121</v>
      </c>
      <c r="L3" s="153"/>
      <c r="M3" s="153" t="s">
        <v>122</v>
      </c>
      <c r="N3" s="153"/>
      <c r="O3" s="153" t="s">
        <v>123</v>
      </c>
      <c r="P3" s="153"/>
      <c r="Q3" s="152" t="s">
        <v>124</v>
      </c>
    </row>
    <row r="4" spans="1:17" ht="30" customHeight="1">
      <c r="A4" s="116"/>
      <c r="B4" s="151"/>
      <c r="C4" s="152"/>
      <c r="D4" s="152"/>
      <c r="E4" s="152"/>
      <c r="F4" s="152"/>
      <c r="G4" s="152"/>
      <c r="H4" s="153"/>
      <c r="I4" s="64" t="s">
        <v>125</v>
      </c>
      <c r="J4" s="64" t="s">
        <v>126</v>
      </c>
      <c r="K4" s="64" t="s">
        <v>127</v>
      </c>
      <c r="L4" s="64" t="s">
        <v>128</v>
      </c>
      <c r="M4" s="64" t="s">
        <v>125</v>
      </c>
      <c r="N4" s="64" t="s">
        <v>128</v>
      </c>
      <c r="O4" s="64" t="s">
        <v>125</v>
      </c>
      <c r="P4" s="64" t="s">
        <v>128</v>
      </c>
      <c r="Q4" s="152"/>
    </row>
    <row r="5" spans="1:17" ht="12.75">
      <c r="A5" s="63">
        <v>1</v>
      </c>
      <c r="B5" s="63">
        <v>2</v>
      </c>
      <c r="C5" s="156">
        <v>3</v>
      </c>
      <c r="D5" s="156"/>
      <c r="E5" s="156"/>
      <c r="F5" s="156"/>
      <c r="G5" s="156"/>
      <c r="H5" s="63">
        <v>4</v>
      </c>
      <c r="I5" s="63">
        <v>5</v>
      </c>
      <c r="J5" s="63">
        <v>6</v>
      </c>
      <c r="K5" s="63">
        <v>7</v>
      </c>
      <c r="L5" s="63">
        <v>8</v>
      </c>
      <c r="M5" s="63">
        <v>9</v>
      </c>
      <c r="N5" s="63">
        <v>10</v>
      </c>
      <c r="O5" s="63">
        <v>11</v>
      </c>
      <c r="P5" s="63">
        <v>12</v>
      </c>
      <c r="Q5" s="63">
        <v>13</v>
      </c>
    </row>
    <row r="6" spans="1:17" ht="23.25" customHeight="1">
      <c r="A6" s="46">
        <v>1</v>
      </c>
      <c r="B6" s="47"/>
      <c r="C6" s="157" t="s">
        <v>129</v>
      </c>
      <c r="D6" s="158"/>
      <c r="E6" s="158"/>
      <c r="F6" s="158"/>
      <c r="G6" s="159"/>
      <c r="H6" s="48" t="s">
        <v>178</v>
      </c>
      <c r="I6" s="64"/>
      <c r="J6" s="49">
        <v>2.25</v>
      </c>
      <c r="K6" s="46"/>
      <c r="L6" s="50"/>
      <c r="M6" s="46"/>
      <c r="N6" s="50"/>
      <c r="O6" s="46"/>
      <c r="P6" s="50"/>
      <c r="Q6" s="50"/>
    </row>
    <row r="7" spans="1:17" ht="12.75">
      <c r="A7" s="46"/>
      <c r="B7" s="47"/>
      <c r="C7" s="160" t="s">
        <v>106</v>
      </c>
      <c r="D7" s="161"/>
      <c r="E7" s="161"/>
      <c r="F7" s="161"/>
      <c r="G7" s="162"/>
      <c r="H7" s="46" t="s">
        <v>83</v>
      </c>
      <c r="I7" s="46">
        <v>2.06</v>
      </c>
      <c r="J7" s="51">
        <f>J6*I7</f>
        <v>4.635</v>
      </c>
      <c r="K7" s="46"/>
      <c r="L7" s="50"/>
      <c r="M7" s="46"/>
      <c r="N7" s="50"/>
      <c r="O7" s="46"/>
      <c r="P7" s="50"/>
      <c r="Q7" s="50"/>
    </row>
    <row r="8" spans="1:17" ht="32.25" customHeight="1">
      <c r="A8" s="46">
        <v>2</v>
      </c>
      <c r="B8" s="47"/>
      <c r="C8" s="157" t="s">
        <v>130</v>
      </c>
      <c r="D8" s="158"/>
      <c r="E8" s="158"/>
      <c r="F8" s="158"/>
      <c r="G8" s="159"/>
      <c r="H8" s="48" t="s">
        <v>179</v>
      </c>
      <c r="I8" s="64"/>
      <c r="J8" s="49">
        <v>0.15</v>
      </c>
      <c r="K8" s="46"/>
      <c r="L8" s="50"/>
      <c r="M8" s="46"/>
      <c r="N8" s="50"/>
      <c r="O8" s="46"/>
      <c r="P8" s="50"/>
      <c r="Q8" s="50"/>
    </row>
    <row r="9" spans="1:17" ht="12.75">
      <c r="A9" s="46"/>
      <c r="B9" s="47"/>
      <c r="C9" s="160" t="s">
        <v>106</v>
      </c>
      <c r="D9" s="161"/>
      <c r="E9" s="161"/>
      <c r="F9" s="161"/>
      <c r="G9" s="162"/>
      <c r="H9" s="46" t="s">
        <v>83</v>
      </c>
      <c r="I9" s="46">
        <v>19</v>
      </c>
      <c r="J9" s="51">
        <f>J8*I9</f>
        <v>2.85</v>
      </c>
      <c r="K9" s="46"/>
      <c r="L9" s="50"/>
      <c r="M9" s="46"/>
      <c r="N9" s="50"/>
      <c r="O9" s="46"/>
      <c r="P9" s="50"/>
      <c r="Q9" s="50"/>
    </row>
    <row r="10" spans="1:17" ht="14.25">
      <c r="A10" s="46"/>
      <c r="B10" s="47"/>
      <c r="C10" s="160" t="s">
        <v>131</v>
      </c>
      <c r="D10" s="161"/>
      <c r="E10" s="161"/>
      <c r="F10" s="161"/>
      <c r="G10" s="162"/>
      <c r="H10" s="52" t="s">
        <v>180</v>
      </c>
      <c r="I10" s="46">
        <v>18.8</v>
      </c>
      <c r="J10" s="51">
        <f>J8*I10</f>
        <v>2.82</v>
      </c>
      <c r="K10" s="46"/>
      <c r="L10" s="50"/>
      <c r="M10" s="46"/>
      <c r="N10" s="50"/>
      <c r="O10" s="46"/>
      <c r="P10" s="50"/>
      <c r="Q10" s="50"/>
    </row>
    <row r="11" spans="1:17" ht="14.25">
      <c r="A11" s="46">
        <v>3</v>
      </c>
      <c r="B11" s="47"/>
      <c r="C11" s="163" t="s">
        <v>132</v>
      </c>
      <c r="D11" s="164"/>
      <c r="E11" s="164"/>
      <c r="F11" s="164"/>
      <c r="G11" s="165"/>
      <c r="H11" s="48" t="s">
        <v>179</v>
      </c>
      <c r="I11" s="46"/>
      <c r="J11" s="53">
        <v>0.13</v>
      </c>
      <c r="K11" s="46"/>
      <c r="L11" s="50"/>
      <c r="M11" s="46"/>
      <c r="N11" s="50"/>
      <c r="O11" s="46"/>
      <c r="P11" s="50"/>
      <c r="Q11" s="50"/>
    </row>
    <row r="12" spans="1:17" ht="12.75">
      <c r="A12" s="46"/>
      <c r="B12" s="47"/>
      <c r="C12" s="166" t="s">
        <v>106</v>
      </c>
      <c r="D12" s="167"/>
      <c r="E12" s="167"/>
      <c r="F12" s="167"/>
      <c r="G12" s="168"/>
      <c r="H12" s="46" t="s">
        <v>83</v>
      </c>
      <c r="I12" s="46">
        <v>32.4</v>
      </c>
      <c r="J12" s="51">
        <f>J11*I12</f>
        <v>4.212</v>
      </c>
      <c r="K12" s="46"/>
      <c r="L12" s="50"/>
      <c r="M12" s="46"/>
      <c r="N12" s="50"/>
      <c r="O12" s="46"/>
      <c r="P12" s="50"/>
      <c r="Q12" s="50"/>
    </row>
    <row r="13" spans="1:17" ht="14.25">
      <c r="A13" s="46"/>
      <c r="B13" s="47"/>
      <c r="C13" s="166" t="s">
        <v>133</v>
      </c>
      <c r="D13" s="167"/>
      <c r="E13" s="167"/>
      <c r="F13" s="167"/>
      <c r="G13" s="168"/>
      <c r="H13" s="52" t="s">
        <v>180</v>
      </c>
      <c r="I13" s="46">
        <v>8.16</v>
      </c>
      <c r="J13" s="51">
        <f>J11*I13</f>
        <v>1.0608</v>
      </c>
      <c r="K13" s="46"/>
      <c r="L13" s="50"/>
      <c r="M13" s="46"/>
      <c r="N13" s="50"/>
      <c r="O13" s="46"/>
      <c r="P13" s="50"/>
      <c r="Q13" s="50"/>
    </row>
    <row r="14" spans="1:17" ht="14.25">
      <c r="A14" s="46"/>
      <c r="B14" s="47"/>
      <c r="C14" s="169" t="s">
        <v>134</v>
      </c>
      <c r="D14" s="170"/>
      <c r="E14" s="170"/>
      <c r="F14" s="170"/>
      <c r="G14" s="171"/>
      <c r="H14" s="48" t="s">
        <v>181</v>
      </c>
      <c r="I14" s="46"/>
      <c r="J14" s="54">
        <v>19.2</v>
      </c>
      <c r="K14" s="46"/>
      <c r="L14" s="50"/>
      <c r="M14" s="46"/>
      <c r="N14" s="50"/>
      <c r="O14" s="46"/>
      <c r="P14" s="50"/>
      <c r="Q14" s="50"/>
    </row>
    <row r="15" spans="1:17" ht="12.75">
      <c r="A15" s="46"/>
      <c r="B15" s="47"/>
      <c r="C15" s="166" t="s">
        <v>106</v>
      </c>
      <c r="D15" s="167"/>
      <c r="E15" s="167"/>
      <c r="F15" s="167"/>
      <c r="G15" s="168"/>
      <c r="H15" s="46" t="s">
        <v>83</v>
      </c>
      <c r="I15" s="46">
        <v>0.68</v>
      </c>
      <c r="J15" s="51">
        <f>J14*I15</f>
        <v>13.056000000000001</v>
      </c>
      <c r="K15" s="46"/>
      <c r="L15" s="50"/>
      <c r="M15" s="46"/>
      <c r="N15" s="50"/>
      <c r="O15" s="46"/>
      <c r="P15" s="50"/>
      <c r="Q15" s="50"/>
    </row>
    <row r="16" spans="1:17" ht="12.75">
      <c r="A16" s="46"/>
      <c r="B16" s="47"/>
      <c r="C16" s="166" t="s">
        <v>135</v>
      </c>
      <c r="D16" s="167"/>
      <c r="E16" s="167"/>
      <c r="F16" s="167"/>
      <c r="G16" s="168"/>
      <c r="H16" s="46" t="s">
        <v>136</v>
      </c>
      <c r="I16" s="46">
        <v>0.28</v>
      </c>
      <c r="J16" s="51">
        <f>J14*I16</f>
        <v>5.376</v>
      </c>
      <c r="K16" s="46"/>
      <c r="L16" s="50"/>
      <c r="M16" s="46"/>
      <c r="N16" s="50"/>
      <c r="O16" s="46"/>
      <c r="P16" s="50"/>
      <c r="Q16" s="50"/>
    </row>
    <row r="17" spans="1:17" ht="12.75">
      <c r="A17" s="46"/>
      <c r="B17" s="47"/>
      <c r="C17" s="169" t="s">
        <v>137</v>
      </c>
      <c r="D17" s="170"/>
      <c r="E17" s="170"/>
      <c r="F17" s="170"/>
      <c r="G17" s="171"/>
      <c r="H17" s="55" t="s">
        <v>114</v>
      </c>
      <c r="I17" s="46"/>
      <c r="J17" s="53">
        <v>3.6</v>
      </c>
      <c r="K17" s="46"/>
      <c r="L17" s="50"/>
      <c r="M17" s="46"/>
      <c r="N17" s="50"/>
      <c r="O17" s="46"/>
      <c r="P17" s="50"/>
      <c r="Q17" s="50"/>
    </row>
    <row r="18" spans="1:17" ht="12.75">
      <c r="A18" s="46"/>
      <c r="B18" s="47"/>
      <c r="C18" s="166" t="s">
        <v>106</v>
      </c>
      <c r="D18" s="167"/>
      <c r="E18" s="167"/>
      <c r="F18" s="167"/>
      <c r="G18" s="168"/>
      <c r="H18" s="56" t="s">
        <v>83</v>
      </c>
      <c r="I18" s="46">
        <v>1.1</v>
      </c>
      <c r="J18" s="51">
        <f>J17*I18</f>
        <v>3.9600000000000004</v>
      </c>
      <c r="K18" s="46"/>
      <c r="L18" s="50"/>
      <c r="M18" s="46"/>
      <c r="N18" s="50"/>
      <c r="O18" s="46"/>
      <c r="P18" s="50"/>
      <c r="Q18" s="50"/>
    </row>
    <row r="19" spans="1:17" ht="12.75">
      <c r="A19" s="46"/>
      <c r="B19" s="47"/>
      <c r="C19" s="169" t="s">
        <v>138</v>
      </c>
      <c r="D19" s="170"/>
      <c r="E19" s="170"/>
      <c r="F19" s="170"/>
      <c r="G19" s="171"/>
      <c r="H19" s="48" t="s">
        <v>114</v>
      </c>
      <c r="I19" s="46"/>
      <c r="J19" s="53">
        <v>3.6</v>
      </c>
      <c r="K19" s="46"/>
      <c r="L19" s="50"/>
      <c r="M19" s="46"/>
      <c r="N19" s="50"/>
      <c r="O19" s="46"/>
      <c r="P19" s="50"/>
      <c r="Q19" s="50"/>
    </row>
    <row r="20" spans="1:17" ht="12.75">
      <c r="A20" s="46"/>
      <c r="B20" s="47"/>
      <c r="C20" s="166" t="s">
        <v>106</v>
      </c>
      <c r="D20" s="167"/>
      <c r="E20" s="167"/>
      <c r="F20" s="167"/>
      <c r="G20" s="168"/>
      <c r="H20" s="52" t="s">
        <v>83</v>
      </c>
      <c r="I20" s="46">
        <v>0.53</v>
      </c>
      <c r="J20" s="51">
        <f>J19*I20</f>
        <v>1.9080000000000001</v>
      </c>
      <c r="K20" s="46"/>
      <c r="L20" s="50"/>
      <c r="M20" s="46"/>
      <c r="N20" s="50"/>
      <c r="O20" s="46"/>
      <c r="P20" s="50"/>
      <c r="Q20" s="50"/>
    </row>
    <row r="21" spans="1:17" ht="12.75">
      <c r="A21" s="46"/>
      <c r="B21" s="47"/>
      <c r="C21" s="169" t="s">
        <v>139</v>
      </c>
      <c r="D21" s="170"/>
      <c r="E21" s="170"/>
      <c r="F21" s="170"/>
      <c r="G21" s="171"/>
      <c r="H21" s="48" t="s">
        <v>114</v>
      </c>
      <c r="I21" s="46"/>
      <c r="J21" s="53">
        <v>3.6</v>
      </c>
      <c r="K21" s="46"/>
      <c r="L21" s="50"/>
      <c r="M21" s="46"/>
      <c r="N21" s="50"/>
      <c r="O21" s="46"/>
      <c r="P21" s="50"/>
      <c r="Q21" s="50"/>
    </row>
    <row r="22" spans="1:17" ht="12.75">
      <c r="A22" s="176" t="s">
        <v>124</v>
      </c>
      <c r="B22" s="176"/>
      <c r="C22" s="176"/>
      <c r="D22" s="176"/>
      <c r="E22" s="176"/>
      <c r="F22" s="176"/>
      <c r="G22" s="176"/>
      <c r="H22" s="57"/>
      <c r="I22" s="57"/>
      <c r="J22" s="57"/>
      <c r="K22" s="57"/>
      <c r="L22" s="58"/>
      <c r="M22" s="57"/>
      <c r="N22" s="58"/>
      <c r="O22" s="57"/>
      <c r="P22" s="58"/>
      <c r="Q22" s="58"/>
    </row>
    <row r="23" spans="1:17" ht="12.75">
      <c r="A23" s="173" t="s">
        <v>140</v>
      </c>
      <c r="B23" s="174"/>
      <c r="C23" s="174"/>
      <c r="D23" s="174"/>
      <c r="E23" s="174"/>
      <c r="F23" s="175"/>
      <c r="G23" s="59"/>
      <c r="H23" s="57"/>
      <c r="I23" s="57"/>
      <c r="J23" s="57"/>
      <c r="K23" s="57"/>
      <c r="L23" s="58"/>
      <c r="M23" s="57"/>
      <c r="N23" s="58"/>
      <c r="O23" s="57"/>
      <c r="P23" s="60"/>
      <c r="Q23" s="61"/>
    </row>
    <row r="24" spans="1:17" ht="12.75">
      <c r="A24" s="172" t="s">
        <v>124</v>
      </c>
      <c r="B24" s="172"/>
      <c r="C24" s="172"/>
      <c r="D24" s="172"/>
      <c r="E24" s="172"/>
      <c r="F24" s="172"/>
      <c r="G24" s="172"/>
      <c r="H24" s="57"/>
      <c r="I24" s="57"/>
      <c r="J24" s="57"/>
      <c r="K24" s="57"/>
      <c r="L24" s="58"/>
      <c r="M24" s="57"/>
      <c r="N24" s="58"/>
      <c r="O24" s="57"/>
      <c r="P24" s="60"/>
      <c r="Q24" s="58"/>
    </row>
    <row r="25" spans="1:17" ht="12.75">
      <c r="A25" s="173" t="s">
        <v>141</v>
      </c>
      <c r="B25" s="174"/>
      <c r="C25" s="174"/>
      <c r="D25" s="174"/>
      <c r="E25" s="174"/>
      <c r="F25" s="175"/>
      <c r="G25" s="59"/>
      <c r="H25" s="46"/>
      <c r="I25" s="46"/>
      <c r="J25" s="46"/>
      <c r="K25" s="46"/>
      <c r="L25" s="46"/>
      <c r="M25" s="46"/>
      <c r="N25" s="46"/>
      <c r="O25" s="46"/>
      <c r="P25" s="46"/>
      <c r="Q25" s="50"/>
    </row>
    <row r="26" spans="1:17" ht="12.75">
      <c r="A26" s="172" t="s">
        <v>124</v>
      </c>
      <c r="B26" s="172"/>
      <c r="C26" s="172"/>
      <c r="D26" s="172"/>
      <c r="E26" s="172"/>
      <c r="F26" s="172"/>
      <c r="G26" s="172"/>
      <c r="H26" s="46"/>
      <c r="I26" s="46"/>
      <c r="J26" s="46"/>
      <c r="K26" s="46"/>
      <c r="L26" s="46"/>
      <c r="M26" s="46"/>
      <c r="N26" s="46"/>
      <c r="O26" s="46"/>
      <c r="P26" s="46"/>
      <c r="Q26" s="62"/>
    </row>
    <row r="27" spans="1:17" ht="12.75">
      <c r="A27" s="173" t="s">
        <v>142</v>
      </c>
      <c r="B27" s="174"/>
      <c r="C27" s="174"/>
      <c r="D27" s="174"/>
      <c r="E27" s="174"/>
      <c r="F27" s="175"/>
      <c r="G27" s="59">
        <v>0.08</v>
      </c>
      <c r="H27" s="46"/>
      <c r="I27" s="46"/>
      <c r="J27" s="46"/>
      <c r="K27" s="46"/>
      <c r="L27" s="46"/>
      <c r="M27" s="46"/>
      <c r="N27" s="46"/>
      <c r="O27" s="46"/>
      <c r="P27" s="46"/>
      <c r="Q27" s="50"/>
    </row>
    <row r="28" spans="1:17" ht="12.75">
      <c r="A28" s="172" t="s">
        <v>124</v>
      </c>
      <c r="B28" s="172"/>
      <c r="C28" s="172"/>
      <c r="D28" s="172"/>
      <c r="E28" s="172"/>
      <c r="F28" s="172"/>
      <c r="G28" s="172"/>
      <c r="H28" s="46"/>
      <c r="I28" s="46"/>
      <c r="J28" s="46"/>
      <c r="K28" s="46"/>
      <c r="L28" s="46"/>
      <c r="M28" s="46"/>
      <c r="N28" s="46"/>
      <c r="O28" s="46"/>
      <c r="P28" s="46"/>
      <c r="Q28" s="58"/>
    </row>
    <row r="29" spans="1:17" ht="12.75">
      <c r="A29" s="173" t="s">
        <v>143</v>
      </c>
      <c r="B29" s="174"/>
      <c r="C29" s="174"/>
      <c r="D29" s="174"/>
      <c r="E29" s="174"/>
      <c r="F29" s="175"/>
      <c r="G29" s="59">
        <v>0.18</v>
      </c>
      <c r="H29" s="46"/>
      <c r="I29" s="46"/>
      <c r="J29" s="46"/>
      <c r="K29" s="46"/>
      <c r="L29" s="46"/>
      <c r="M29" s="46"/>
      <c r="N29" s="46"/>
      <c r="O29" s="46"/>
      <c r="P29" s="46"/>
      <c r="Q29" s="50"/>
    </row>
    <row r="30" spans="1:17" ht="12.75">
      <c r="A30" s="172" t="s">
        <v>124</v>
      </c>
      <c r="B30" s="172"/>
      <c r="C30" s="172"/>
      <c r="D30" s="172"/>
      <c r="E30" s="172"/>
      <c r="F30" s="172"/>
      <c r="G30" s="172"/>
      <c r="H30" s="63"/>
      <c r="I30" s="63"/>
      <c r="J30" s="63"/>
      <c r="K30" s="63"/>
      <c r="L30" s="63"/>
      <c r="M30" s="63"/>
      <c r="N30" s="63"/>
      <c r="O30" s="63"/>
      <c r="P30" s="63"/>
      <c r="Q30" s="58"/>
    </row>
  </sheetData>
  <sheetProtection/>
  <mergeCells count="37">
    <mergeCell ref="A28:G28"/>
    <mergeCell ref="A29:F29"/>
    <mergeCell ref="A30:G30"/>
    <mergeCell ref="A22:G22"/>
    <mergeCell ref="A23:F23"/>
    <mergeCell ref="A24:G24"/>
    <mergeCell ref="A25:F25"/>
    <mergeCell ref="A26:G26"/>
    <mergeCell ref="A27:F27"/>
    <mergeCell ref="C16:G16"/>
    <mergeCell ref="C17:G17"/>
    <mergeCell ref="C18:G18"/>
    <mergeCell ref="C19:G19"/>
    <mergeCell ref="C20:G20"/>
    <mergeCell ref="C21:G21"/>
    <mergeCell ref="C10:G10"/>
    <mergeCell ref="C11:G11"/>
    <mergeCell ref="C12:G12"/>
    <mergeCell ref="C13:G13"/>
    <mergeCell ref="C14:G14"/>
    <mergeCell ref="C15:G15"/>
    <mergeCell ref="Q3:Q4"/>
    <mergeCell ref="C5:G5"/>
    <mergeCell ref="C6:G6"/>
    <mergeCell ref="C7:G7"/>
    <mergeCell ref="C8:G8"/>
    <mergeCell ref="C9:G9"/>
    <mergeCell ref="A1:Q1"/>
    <mergeCell ref="A2:Q2"/>
    <mergeCell ref="A3:A4"/>
    <mergeCell ref="B3:B4"/>
    <mergeCell ref="C3:G4"/>
    <mergeCell ref="H3:H4"/>
    <mergeCell ref="I3:J3"/>
    <mergeCell ref="K3:L3"/>
    <mergeCell ref="M3:N3"/>
    <mergeCell ref="O3:P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Konstantine Churghulia</cp:lastModifiedBy>
  <cp:lastPrinted>2019-06-26T12:18:08Z</cp:lastPrinted>
  <dcterms:created xsi:type="dcterms:W3CDTF">1996-10-14T23:33:28Z</dcterms:created>
  <dcterms:modified xsi:type="dcterms:W3CDTF">2019-10-17T07:41:29Z</dcterms:modified>
  <cp:category/>
  <cp:version/>
  <cp:contentType/>
  <cp:contentStatus/>
</cp:coreProperties>
</file>