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7" i="1"/>
  <c r="D43" i="1"/>
  <c r="D37" i="1"/>
  <c r="D29" i="1"/>
  <c r="D21" i="1"/>
  <c r="D19" i="1"/>
  <c r="D9" i="1"/>
  <c r="D11" i="1"/>
  <c r="D30" i="1"/>
  <c r="D32" i="1"/>
  <c r="D14" i="1"/>
  <c r="D24" i="1"/>
  <c r="D27" i="1"/>
  <c r="D45" i="1"/>
  <c r="D50" i="1"/>
</calcChain>
</file>

<file path=xl/sharedStrings.xml><?xml version="1.0" encoding="utf-8"?>
<sst xmlns="http://schemas.openxmlformats.org/spreadsheetml/2006/main" count="75" uniqueCount="53">
  <si>
    <t>სამუშაოს დასახელება</t>
  </si>
  <si>
    <t>გრძ.მ</t>
  </si>
  <si>
    <t>ცალი</t>
  </si>
  <si>
    <t>Бурение ям глубиной 1,20 м бурильно-крановыми машинами на автомобиле</t>
  </si>
  <si>
    <t>ტ.</t>
  </si>
  <si>
    <t>მ²</t>
  </si>
  <si>
    <t>დარჩენილი გრუნტის გაშლა</t>
  </si>
  <si>
    <t>Выравнивание оставшегося грунта</t>
  </si>
  <si>
    <t>მ³</t>
  </si>
  <si>
    <t>h=1,20 მ ორმოების ამოღება ანძების დაყენების ადგილებში ორმო-ამომთხრელი მანქანით</t>
  </si>
  <si>
    <t>Заполнение ям бетоном B-15 (M-200)</t>
  </si>
  <si>
    <t>B-15 (M-200) ბეტონით ორმოების შევსება</t>
  </si>
  <si>
    <t>ანძის მონტაჟი საძირკველზე</t>
  </si>
  <si>
    <t>Монтаж опоры в фундамент</t>
  </si>
  <si>
    <t>Подготовка и покраска металлической опоры антикорозийной эмальной краской в два слоя</t>
  </si>
  <si>
    <t>Крепление кронштейнов наружного освещения к существующим электрическим столбам</t>
  </si>
  <si>
    <t xml:space="preserve">კონსოლური კრონშტეინების მიმაგრება არსებულ ელექტრო ბოძებზე </t>
  </si>
  <si>
    <t>კონსოლური ტიპის კრონშტეინის მომზადება და შეღებვა ანტიკოროზიული ემალის ზაღებავით ორ ფენად</t>
  </si>
  <si>
    <t>Подготовка и покраска кронштейна консольного типа антикорозийной эмальной краской в два слоя</t>
  </si>
  <si>
    <t>კომპ.</t>
  </si>
  <si>
    <t>СИП კაბელის LED სანათების და არმატურის მონტაჟი</t>
  </si>
  <si>
    <t>Монтаж СИП кабеля, LED светильников и арматуры</t>
  </si>
  <si>
    <t>ლითონის ყუთის დამონტაჟება გარე განათების ავტომატიზაციის სისტემის დასაყენებლად (დამიწებისათვის და ნოლისათვის კლემების მოწყობით)</t>
  </si>
  <si>
    <t>Устройство контура заземления опоры наружного освещения</t>
  </si>
  <si>
    <t>გარე განათების ანძის დამიწების კონტურის მოწყობა</t>
  </si>
  <si>
    <t>გარე განათების СИП კაბელის დამიწების კონტურის მოწყობა</t>
  </si>
  <si>
    <t>Устройство контура заземления СИП кабеля наружного освещения</t>
  </si>
  <si>
    <t>თავი I. სამშენებლო სამუშაოები</t>
  </si>
  <si>
    <t>თავი II. ელ. სამონტაჟო სამუშაოები</t>
  </si>
  <si>
    <t>2.1 (კაბელი, სანათი, არმატურა)</t>
  </si>
  <si>
    <t>2.2 (ავტომატიზაციის სისტემა)</t>
  </si>
  <si>
    <t>2.3 (ანძების დამიწების სამუშაოები)</t>
  </si>
  <si>
    <t>2.4 (СИП კაბელის დამიწების სამუშაოები)</t>
  </si>
  <si>
    <r>
      <rPr>
        <b/>
        <sz val="11"/>
        <color theme="1"/>
        <rFont val="Sylfaen"/>
        <family val="1"/>
        <charset val="204"/>
      </rPr>
      <t>B ტიპი</t>
    </r>
    <r>
      <rPr>
        <sz val="11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</si>
  <si>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t xml:space="preserve">Изготовление металлической опоры наружного освещения </t>
    </r>
    <r>
      <rPr>
        <b/>
        <sz val="11"/>
        <color rgb="FFFF0000"/>
        <rFont val="Sylfaen"/>
        <family val="1"/>
        <charset val="204"/>
      </rPr>
      <t>тип B</t>
    </r>
    <r>
      <rPr>
        <sz val="11"/>
        <color rgb="FFFF0000"/>
        <rFont val="Sylfaen"/>
        <family val="1"/>
        <charset val="204"/>
      </rPr>
      <t xml:space="preserve"> (см. чертёж)</t>
    </r>
  </si>
  <si>
    <t>ლითინის ანძის მომზადება და შეღებვა ანტიკოროზიული ემალის საღებავით ორ ფენად</t>
  </si>
  <si>
    <r>
      <rPr>
        <b/>
        <sz val="11"/>
        <color theme="1"/>
        <rFont val="Sylfaen"/>
        <family val="1"/>
        <charset val="204"/>
      </rPr>
      <t>D ტიპი</t>
    </r>
    <r>
      <rPr>
        <sz val="11"/>
        <color theme="1"/>
        <rFont val="Sylfaen"/>
        <family val="1"/>
        <charset val="204"/>
      </rPr>
      <t>-ს გარე განათების კონსოლური ტიპის კრონშტეინის დამზადება (იხ. ნახაზი)</t>
    </r>
  </si>
  <si>
    <r>
      <t xml:space="preserve">Изготовление кронштейна консольного типа для наружного освещения </t>
    </r>
    <r>
      <rPr>
        <b/>
        <sz val="11"/>
        <color rgb="FFFF0000"/>
        <rFont val="Sylfaen"/>
        <family val="1"/>
        <charset val="204"/>
      </rPr>
      <t>тип D</t>
    </r>
    <r>
      <rPr>
        <sz val="11"/>
        <color rgb="FFFF0000"/>
        <rFont val="Sylfaen"/>
        <family val="1"/>
        <charset val="204"/>
      </rPr>
      <t xml:space="preserve"> (см. чертёж)</t>
    </r>
  </si>
  <si>
    <r>
      <rPr>
        <b/>
        <sz val="11"/>
        <color theme="1"/>
        <rFont val="Sylfaen"/>
        <family val="1"/>
        <charset val="204"/>
      </rPr>
      <t>F ტიპი</t>
    </r>
    <r>
      <rPr>
        <sz val="11"/>
        <color theme="1"/>
        <rFont val="Sylfaen"/>
        <family val="1"/>
        <charset val="204"/>
      </rPr>
      <t>-ს გარე განათების კონსოლური ტიპის კრონშტეინის დამზადება (იხ. ნახაზი)</t>
    </r>
  </si>
  <si>
    <r>
      <t xml:space="preserve">Изготовление кронштейна консольного типа для наружного освещения </t>
    </r>
    <r>
      <rPr>
        <b/>
        <sz val="11"/>
        <color rgb="FFFF0000"/>
        <rFont val="Sylfaen"/>
        <family val="1"/>
        <charset val="204"/>
      </rPr>
      <t>тип F</t>
    </r>
    <r>
      <rPr>
        <sz val="11"/>
        <color rgb="FFFF0000"/>
        <rFont val="Sylfaen"/>
        <family val="1"/>
        <charset val="204"/>
      </rPr>
      <t xml:space="preserve"> (см. чертёж)</t>
    </r>
  </si>
  <si>
    <t xml:space="preserve">Монтаж металлического ящика для установки системы автоматизации наружного освещения (с устройством клемм для заземления и ноля) </t>
  </si>
  <si>
    <t>დანართი N6</t>
  </si>
  <si>
    <t>N</t>
  </si>
  <si>
    <t>განზომილება</t>
  </si>
  <si>
    <t>რაოდენობა</t>
  </si>
  <si>
    <t>კალენდარული გრაფიკი</t>
  </si>
  <si>
    <t>I თვე</t>
  </si>
  <si>
    <t>II თვე</t>
  </si>
  <si>
    <t>I კვირა</t>
  </si>
  <si>
    <t>II კვირა</t>
  </si>
  <si>
    <t>III კვირა</t>
  </si>
  <si>
    <r>
      <rPr>
        <b/>
        <sz val="9"/>
        <color theme="1"/>
        <rFont val="AcadNusx"/>
      </rPr>
      <t>IV</t>
    </r>
    <r>
      <rPr>
        <b/>
        <sz val="9"/>
        <color theme="1"/>
        <rFont val="Calibri"/>
        <family val="2"/>
      </rPr>
      <t xml:space="preserve"> კვირა</t>
    </r>
  </si>
  <si>
    <t>დმანისის მუნიციპალიტეტის სოფელ ჯავახში გარე განათების მოწყობის კალენდარული გეგმა-გრაფიკი(40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</si>
</sst>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sz val="12"/>
      <color theme="1"/>
      <name val="Sylfaen"/>
      <family val="1"/>
      <charset val="204"/>
    </font>
    <font>
      <u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AcadNusx"/>
    </font>
    <font>
      <b/>
      <sz val="11"/>
      <color theme="1"/>
      <name val="AcadNusx"/>
    </font>
    <font>
      <b/>
      <sz val="11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5" borderId="8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12" fillId="5" borderId="16" xfId="1" applyFont="1" applyFill="1" applyBorder="1" applyAlignment="1">
      <alignment horizontal="center" vertical="center" textRotation="90" wrapText="1"/>
    </xf>
    <xf numFmtId="0" fontId="12" fillId="5" borderId="16" xfId="1" applyFont="1" applyFill="1" applyBorder="1" applyAlignment="1">
      <alignment horizontal="center" vertical="center" textRotation="90"/>
    </xf>
    <xf numFmtId="0" fontId="14" fillId="5" borderId="1" xfId="1" applyNumberFormat="1" applyFont="1" applyFill="1" applyBorder="1" applyAlignment="1">
      <alignment horizontal="center" vertical="center" wrapText="1"/>
    </xf>
    <xf numFmtId="0" fontId="15" fillId="5" borderId="1" xfId="1" applyNumberFormat="1" applyFont="1" applyFill="1" applyBorder="1" applyAlignment="1">
      <alignment horizontal="center" vertical="center" wrapText="1"/>
    </xf>
    <xf numFmtId="0" fontId="15" fillId="5" borderId="3" xfId="1" applyNumberFormat="1" applyFont="1" applyFill="1" applyBorder="1" applyAlignment="1">
      <alignment horizontal="center" vertical="center" wrapText="1"/>
    </xf>
    <xf numFmtId="0" fontId="14" fillId="5" borderId="3" xfId="1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3" zoomScaleNormal="100" workbookViewId="0">
      <selection activeCell="O2" sqref="O2"/>
    </sheetView>
  </sheetViews>
  <sheetFormatPr defaultColWidth="8.85546875" defaultRowHeight="15" x14ac:dyDescent="0.25"/>
  <cols>
    <col min="1" max="1" width="3.7109375" style="1" customWidth="1"/>
    <col min="2" max="2" width="42.42578125" style="1" customWidth="1"/>
    <col min="3" max="4" width="8.7109375" style="1" customWidth="1"/>
    <col min="5" max="5" width="3.140625" style="1" bestFit="1" customWidth="1"/>
    <col min="6" max="7" width="5.42578125" style="1" bestFit="1" customWidth="1"/>
    <col min="8" max="8" width="3.28515625" style="1" bestFit="1" customWidth="1"/>
    <col min="9" max="9" width="3.140625" style="1" bestFit="1" customWidth="1"/>
    <col min="10" max="10" width="5.42578125" style="1" bestFit="1" customWidth="1"/>
    <col min="11" max="16384" width="8.85546875" style="1"/>
  </cols>
  <sheetData>
    <row r="1" spans="1:10" s="2" customFormat="1" ht="19.5" x14ac:dyDescent="0.25">
      <c r="A1" s="33"/>
      <c r="B1" s="33"/>
      <c r="C1" s="33"/>
      <c r="D1" s="33"/>
      <c r="G1" s="66" t="s">
        <v>41</v>
      </c>
      <c r="H1" s="66"/>
      <c r="I1" s="66"/>
      <c r="J1" s="66"/>
    </row>
    <row r="2" spans="1:10" ht="38.25" customHeight="1" x14ac:dyDescent="0.25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 x14ac:dyDescent="0.3"/>
    <row r="4" spans="1:10" s="14" customFormat="1" ht="15.75" thickBot="1" x14ac:dyDescent="0.3">
      <c r="A4" s="34" t="s">
        <v>42</v>
      </c>
      <c r="B4" s="35" t="s">
        <v>0</v>
      </c>
      <c r="C4" s="35" t="s">
        <v>43</v>
      </c>
      <c r="D4" s="35" t="s">
        <v>44</v>
      </c>
      <c r="E4" s="36" t="s">
        <v>45</v>
      </c>
      <c r="F4" s="37"/>
      <c r="G4" s="37"/>
      <c r="H4" s="37"/>
      <c r="I4" s="37"/>
      <c r="J4" s="37"/>
    </row>
    <row r="5" spans="1:10" ht="19.899999999999999" customHeight="1" thickBot="1" x14ac:dyDescent="0.3">
      <c r="A5" s="38"/>
      <c r="B5" s="39"/>
      <c r="C5" s="39"/>
      <c r="D5" s="39"/>
      <c r="E5" s="40" t="s">
        <v>46</v>
      </c>
      <c r="F5" s="41"/>
      <c r="G5" s="41"/>
      <c r="H5" s="42"/>
      <c r="I5" s="40" t="s">
        <v>47</v>
      </c>
      <c r="J5" s="42"/>
    </row>
    <row r="6" spans="1:10" ht="48.75" customHeight="1" thickBot="1" x14ac:dyDescent="0.3">
      <c r="A6" s="43"/>
      <c r="B6" s="44"/>
      <c r="C6" s="44"/>
      <c r="D6" s="44"/>
      <c r="E6" s="45" t="s">
        <v>48</v>
      </c>
      <c r="F6" s="45" t="s">
        <v>49</v>
      </c>
      <c r="G6" s="45" t="s">
        <v>50</v>
      </c>
      <c r="H6" s="46" t="s">
        <v>51</v>
      </c>
      <c r="I6" s="45" t="s">
        <v>48</v>
      </c>
      <c r="J6" s="45" t="s">
        <v>49</v>
      </c>
    </row>
    <row r="7" spans="1:10" ht="15.75" x14ac:dyDescent="0.25">
      <c r="A7" s="47">
        <v>1</v>
      </c>
      <c r="B7" s="47">
        <v>2</v>
      </c>
      <c r="C7" s="47">
        <v>3</v>
      </c>
      <c r="D7" s="48">
        <v>4</v>
      </c>
      <c r="E7" s="49">
        <v>5</v>
      </c>
      <c r="F7" s="50">
        <v>6</v>
      </c>
      <c r="G7" s="49">
        <v>7</v>
      </c>
      <c r="H7" s="50">
        <v>8</v>
      </c>
      <c r="I7" s="49">
        <v>9</v>
      </c>
      <c r="J7" s="50">
        <v>10</v>
      </c>
    </row>
    <row r="8" spans="1:10" ht="18" x14ac:dyDescent="0.25">
      <c r="A8" s="29" t="s">
        <v>27</v>
      </c>
      <c r="B8" s="30"/>
      <c r="C8" s="31"/>
      <c r="D8" s="17"/>
      <c r="E8" s="15"/>
      <c r="F8" s="15"/>
      <c r="G8" s="15"/>
      <c r="H8" s="15"/>
      <c r="I8" s="15"/>
      <c r="J8" s="15"/>
    </row>
    <row r="9" spans="1:10" s="14" customFormat="1" ht="45" x14ac:dyDescent="0.25">
      <c r="A9" s="18">
        <v>1</v>
      </c>
      <c r="B9" s="8" t="s">
        <v>9</v>
      </c>
      <c r="C9" s="24" t="s">
        <v>2</v>
      </c>
      <c r="D9" s="51">
        <f>D13</f>
        <v>11</v>
      </c>
      <c r="E9" s="15"/>
      <c r="F9" s="15"/>
      <c r="G9" s="15"/>
      <c r="H9" s="15"/>
      <c r="I9" s="15"/>
      <c r="J9" s="15"/>
    </row>
    <row r="10" spans="1:10" s="3" customFormat="1" ht="30" x14ac:dyDescent="0.25">
      <c r="A10" s="18"/>
      <c r="B10" s="10" t="s">
        <v>3</v>
      </c>
      <c r="C10" s="25"/>
      <c r="D10" s="52"/>
      <c r="E10" s="65"/>
      <c r="F10" s="65"/>
      <c r="G10" s="65"/>
      <c r="H10" s="65"/>
      <c r="I10" s="65"/>
      <c r="J10" s="65"/>
    </row>
    <row r="11" spans="1:10" ht="15" customHeight="1" x14ac:dyDescent="0.25">
      <c r="A11" s="18">
        <v>2</v>
      </c>
      <c r="B11" s="8" t="s">
        <v>6</v>
      </c>
      <c r="C11" s="19" t="s">
        <v>8</v>
      </c>
      <c r="D11" s="53">
        <f>D9*0.3</f>
        <v>3.3</v>
      </c>
      <c r="E11" s="15"/>
      <c r="F11" s="15"/>
      <c r="G11" s="15"/>
      <c r="H11" s="15"/>
      <c r="I11" s="15"/>
      <c r="J11" s="15"/>
    </row>
    <row r="12" spans="1:10" x14ac:dyDescent="0.25">
      <c r="A12" s="18"/>
      <c r="B12" s="10" t="s">
        <v>7</v>
      </c>
      <c r="C12" s="19"/>
      <c r="D12" s="54"/>
      <c r="E12" s="15"/>
      <c r="F12" s="15"/>
      <c r="G12" s="15"/>
      <c r="H12" s="15"/>
      <c r="I12" s="15"/>
      <c r="J12" s="15"/>
    </row>
    <row r="13" spans="1:10" s="14" customFormat="1" ht="30" x14ac:dyDescent="0.25">
      <c r="A13" s="18">
        <v>3</v>
      </c>
      <c r="B13" s="8" t="s">
        <v>33</v>
      </c>
      <c r="C13" s="12" t="s">
        <v>2</v>
      </c>
      <c r="D13" s="55">
        <v>11</v>
      </c>
      <c r="E13" s="15"/>
      <c r="F13" s="15"/>
      <c r="G13" s="15"/>
      <c r="H13" s="15"/>
      <c r="I13" s="15"/>
      <c r="J13" s="15"/>
    </row>
    <row r="14" spans="1:10" s="14" customFormat="1" x14ac:dyDescent="0.25">
      <c r="A14" s="18"/>
      <c r="B14" s="9"/>
      <c r="C14" s="5" t="s">
        <v>4</v>
      </c>
      <c r="D14" s="56">
        <f>D13*0.071</f>
        <v>0.78099999999999992</v>
      </c>
      <c r="E14" s="15"/>
      <c r="F14" s="15"/>
      <c r="G14" s="15"/>
      <c r="H14" s="15"/>
      <c r="I14" s="15"/>
      <c r="J14" s="15"/>
    </row>
    <row r="15" spans="1:10" s="3" customFormat="1" ht="45" x14ac:dyDescent="0.25">
      <c r="A15" s="18"/>
      <c r="B15" s="10" t="s">
        <v>34</v>
      </c>
      <c r="C15" s="13"/>
      <c r="D15" s="57"/>
      <c r="E15" s="65"/>
      <c r="F15" s="65"/>
      <c r="G15" s="65"/>
      <c r="H15" s="65"/>
      <c r="I15" s="65"/>
      <c r="J15" s="65"/>
    </row>
    <row r="16" spans="1:10" ht="45" x14ac:dyDescent="0.25">
      <c r="A16" s="18">
        <v>4</v>
      </c>
      <c r="B16" s="8" t="s">
        <v>35</v>
      </c>
      <c r="C16" s="4" t="s">
        <v>2</v>
      </c>
      <c r="D16" s="58">
        <f>D13</f>
        <v>11</v>
      </c>
      <c r="E16" s="15"/>
      <c r="F16" s="15"/>
      <c r="G16" s="15"/>
      <c r="H16" s="15"/>
      <c r="I16" s="15"/>
      <c r="J16" s="15"/>
    </row>
    <row r="17" spans="1:10" x14ac:dyDescent="0.25">
      <c r="A17" s="18"/>
      <c r="B17" s="9"/>
      <c r="C17" s="5" t="s">
        <v>5</v>
      </c>
      <c r="D17" s="59">
        <f>D16*3.21*1.5</f>
        <v>52.965000000000003</v>
      </c>
      <c r="E17" s="15"/>
      <c r="F17" s="15"/>
      <c r="G17" s="15"/>
      <c r="H17" s="15"/>
      <c r="I17" s="15"/>
      <c r="J17" s="15"/>
    </row>
    <row r="18" spans="1:10" s="3" customFormat="1" ht="45" x14ac:dyDescent="0.25">
      <c r="A18" s="18"/>
      <c r="B18" s="10" t="s">
        <v>14</v>
      </c>
      <c r="C18" s="6"/>
      <c r="D18" s="57"/>
      <c r="E18" s="65"/>
      <c r="F18" s="65"/>
      <c r="G18" s="65"/>
      <c r="H18" s="65"/>
      <c r="I18" s="65"/>
      <c r="J18" s="65"/>
    </row>
    <row r="19" spans="1:10" ht="30" x14ac:dyDescent="0.25">
      <c r="A19" s="18">
        <v>5</v>
      </c>
      <c r="B19" s="8" t="s">
        <v>11</v>
      </c>
      <c r="C19" s="19" t="s">
        <v>8</v>
      </c>
      <c r="D19" s="53">
        <f>D13*0.3</f>
        <v>3.3</v>
      </c>
      <c r="E19" s="15"/>
      <c r="F19" s="15"/>
      <c r="G19" s="15"/>
      <c r="H19" s="15"/>
      <c r="I19" s="15"/>
      <c r="J19" s="15"/>
    </row>
    <row r="20" spans="1:10" x14ac:dyDescent="0.25">
      <c r="A20" s="18"/>
      <c r="B20" s="10" t="s">
        <v>10</v>
      </c>
      <c r="C20" s="19"/>
      <c r="D20" s="54"/>
      <c r="E20" s="15"/>
      <c r="F20" s="15"/>
      <c r="G20" s="15"/>
      <c r="H20" s="15"/>
      <c r="I20" s="15"/>
      <c r="J20" s="15"/>
    </row>
    <row r="21" spans="1:10" ht="15" customHeight="1" x14ac:dyDescent="0.25">
      <c r="A21" s="18">
        <v>6</v>
      </c>
      <c r="B21" s="8" t="s">
        <v>12</v>
      </c>
      <c r="C21" s="24" t="s">
        <v>2</v>
      </c>
      <c r="D21" s="51">
        <f>D13</f>
        <v>11</v>
      </c>
      <c r="E21" s="15"/>
      <c r="F21" s="15"/>
      <c r="G21" s="15"/>
      <c r="H21" s="15"/>
      <c r="I21" s="15"/>
      <c r="J21" s="15"/>
    </row>
    <row r="22" spans="1:10" x14ac:dyDescent="0.25">
      <c r="A22" s="18"/>
      <c r="B22" s="11" t="s">
        <v>13</v>
      </c>
      <c r="C22" s="25"/>
      <c r="D22" s="52"/>
      <c r="E22" s="15"/>
      <c r="F22" s="15"/>
      <c r="G22" s="15"/>
      <c r="H22" s="15"/>
      <c r="I22" s="15"/>
      <c r="J22" s="15"/>
    </row>
    <row r="23" spans="1:10" s="14" customFormat="1" ht="45" x14ac:dyDescent="0.25">
      <c r="A23" s="18">
        <v>7</v>
      </c>
      <c r="B23" s="8" t="s">
        <v>36</v>
      </c>
      <c r="C23" s="12" t="s">
        <v>2</v>
      </c>
      <c r="D23" s="55">
        <v>69</v>
      </c>
      <c r="E23" s="15"/>
      <c r="F23" s="15"/>
      <c r="G23" s="15"/>
      <c r="H23" s="15"/>
      <c r="I23" s="15"/>
      <c r="J23" s="15"/>
    </row>
    <row r="24" spans="1:10" s="14" customFormat="1" x14ac:dyDescent="0.25">
      <c r="A24" s="18"/>
      <c r="B24" s="9"/>
      <c r="C24" s="5" t="s">
        <v>4</v>
      </c>
      <c r="D24" s="56">
        <f>D23*0.006</f>
        <v>0.41400000000000003</v>
      </c>
      <c r="E24" s="15"/>
      <c r="F24" s="15"/>
      <c r="G24" s="15"/>
      <c r="H24" s="15"/>
      <c r="I24" s="15"/>
      <c r="J24" s="15"/>
    </row>
    <row r="25" spans="1:10" s="3" customFormat="1" ht="45" x14ac:dyDescent="0.25">
      <c r="A25" s="18"/>
      <c r="B25" s="10" t="s">
        <v>37</v>
      </c>
      <c r="C25" s="13"/>
      <c r="D25" s="57"/>
      <c r="E25" s="65"/>
      <c r="F25" s="65"/>
      <c r="G25" s="65"/>
      <c r="H25" s="65"/>
      <c r="I25" s="65"/>
      <c r="J25" s="65"/>
    </row>
    <row r="26" spans="1:10" s="14" customFormat="1" ht="45" x14ac:dyDescent="0.25">
      <c r="A26" s="18">
        <v>8</v>
      </c>
      <c r="B26" s="8" t="s">
        <v>38</v>
      </c>
      <c r="C26" s="12" t="s">
        <v>2</v>
      </c>
      <c r="D26" s="55">
        <v>12</v>
      </c>
      <c r="E26" s="15"/>
      <c r="F26" s="15"/>
      <c r="G26" s="15"/>
      <c r="H26" s="15"/>
      <c r="I26" s="15"/>
      <c r="J26" s="15"/>
    </row>
    <row r="27" spans="1:10" s="14" customFormat="1" x14ac:dyDescent="0.25">
      <c r="A27" s="18"/>
      <c r="B27" s="9"/>
      <c r="C27" s="5" t="s">
        <v>4</v>
      </c>
      <c r="D27" s="56">
        <f>D26*0.006</f>
        <v>7.2000000000000008E-2</v>
      </c>
      <c r="E27" s="15"/>
      <c r="F27" s="15"/>
      <c r="G27" s="15"/>
      <c r="H27" s="15"/>
      <c r="I27" s="15"/>
      <c r="J27" s="15"/>
    </row>
    <row r="28" spans="1:10" s="3" customFormat="1" ht="45" x14ac:dyDescent="0.25">
      <c r="A28" s="18"/>
      <c r="B28" s="10" t="s">
        <v>39</v>
      </c>
      <c r="C28" s="13"/>
      <c r="D28" s="57"/>
      <c r="E28" s="65"/>
      <c r="F28" s="65"/>
      <c r="G28" s="65"/>
      <c r="H28" s="65"/>
      <c r="I28" s="65"/>
      <c r="J28" s="65"/>
    </row>
    <row r="29" spans="1:10" ht="60" x14ac:dyDescent="0.25">
      <c r="A29" s="18">
        <v>9</v>
      </c>
      <c r="B29" s="8" t="s">
        <v>17</v>
      </c>
      <c r="C29" s="4" t="s">
        <v>2</v>
      </c>
      <c r="D29" s="58">
        <f>D23+D26</f>
        <v>81</v>
      </c>
      <c r="E29" s="15"/>
      <c r="F29" s="15"/>
      <c r="G29" s="15"/>
      <c r="H29" s="15"/>
      <c r="I29" s="15"/>
      <c r="J29" s="15"/>
    </row>
    <row r="30" spans="1:10" x14ac:dyDescent="0.25">
      <c r="A30" s="18"/>
      <c r="B30" s="9"/>
      <c r="C30" s="5" t="s">
        <v>5</v>
      </c>
      <c r="D30" s="59">
        <f>D29*0.6*1.5</f>
        <v>72.900000000000006</v>
      </c>
      <c r="E30" s="15"/>
      <c r="F30" s="15"/>
      <c r="G30" s="15"/>
      <c r="H30" s="15"/>
      <c r="I30" s="15"/>
      <c r="J30" s="15"/>
    </row>
    <row r="31" spans="1:10" s="3" customFormat="1" ht="45" x14ac:dyDescent="0.25">
      <c r="A31" s="18"/>
      <c r="B31" s="10" t="s">
        <v>18</v>
      </c>
      <c r="C31" s="6"/>
      <c r="D31" s="57"/>
      <c r="E31" s="65"/>
      <c r="F31" s="65"/>
      <c r="G31" s="65"/>
      <c r="H31" s="65"/>
      <c r="I31" s="65"/>
      <c r="J31" s="65"/>
    </row>
    <row r="32" spans="1:10" ht="30" x14ac:dyDescent="0.25">
      <c r="A32" s="18">
        <v>10</v>
      </c>
      <c r="B32" s="8" t="s">
        <v>16</v>
      </c>
      <c r="C32" s="24" t="s">
        <v>2</v>
      </c>
      <c r="D32" s="51">
        <f>D29</f>
        <v>81</v>
      </c>
      <c r="E32" s="15"/>
      <c r="F32" s="15"/>
      <c r="G32" s="15"/>
      <c r="H32" s="15"/>
      <c r="I32" s="15"/>
      <c r="J32" s="15"/>
    </row>
    <row r="33" spans="1:10" ht="45" x14ac:dyDescent="0.25">
      <c r="A33" s="18"/>
      <c r="B33" s="10" t="s">
        <v>15</v>
      </c>
      <c r="C33" s="25"/>
      <c r="D33" s="52"/>
      <c r="E33" s="15"/>
      <c r="F33" s="15"/>
      <c r="G33" s="15"/>
      <c r="H33" s="15"/>
      <c r="I33" s="15"/>
      <c r="J33" s="15"/>
    </row>
    <row r="34" spans="1:10" ht="18" x14ac:dyDescent="0.25">
      <c r="A34" s="29" t="s">
        <v>28</v>
      </c>
      <c r="B34" s="30"/>
      <c r="C34" s="31"/>
      <c r="D34" s="17"/>
      <c r="E34" s="15"/>
      <c r="F34" s="15"/>
      <c r="G34" s="15"/>
      <c r="H34" s="15"/>
      <c r="I34" s="15"/>
      <c r="J34" s="15"/>
    </row>
    <row r="35" spans="1:10" ht="19.899999999999999" customHeight="1" x14ac:dyDescent="0.25">
      <c r="A35" s="26" t="s">
        <v>29</v>
      </c>
      <c r="B35" s="27"/>
      <c r="C35" s="28"/>
      <c r="D35" s="16"/>
      <c r="E35" s="15"/>
      <c r="F35" s="15"/>
      <c r="G35" s="15"/>
      <c r="H35" s="15"/>
      <c r="I35" s="15"/>
      <c r="J35" s="15"/>
    </row>
    <row r="36" spans="1:10" ht="30" x14ac:dyDescent="0.25">
      <c r="A36" s="18">
        <v>11</v>
      </c>
      <c r="B36" s="8" t="s">
        <v>20</v>
      </c>
      <c r="C36" s="4" t="s">
        <v>1</v>
      </c>
      <c r="D36" s="60">
        <v>3246</v>
      </c>
      <c r="E36" s="15"/>
      <c r="F36" s="15"/>
      <c r="G36" s="15"/>
      <c r="H36" s="15"/>
      <c r="I36" s="15"/>
      <c r="J36" s="15"/>
    </row>
    <row r="37" spans="1:10" x14ac:dyDescent="0.25">
      <c r="A37" s="18"/>
      <c r="B37" s="9"/>
      <c r="C37" s="5" t="s">
        <v>19</v>
      </c>
      <c r="D37" s="61">
        <f>D13+D23+D26</f>
        <v>92</v>
      </c>
      <c r="E37" s="15"/>
      <c r="F37" s="15"/>
      <c r="G37" s="15"/>
      <c r="H37" s="15"/>
      <c r="I37" s="15"/>
      <c r="J37" s="15"/>
    </row>
    <row r="38" spans="1:10" ht="30" x14ac:dyDescent="0.25">
      <c r="A38" s="18"/>
      <c r="B38" s="10" t="s">
        <v>21</v>
      </c>
      <c r="C38" s="6"/>
      <c r="D38" s="62"/>
      <c r="E38" s="15"/>
      <c r="F38" s="15"/>
      <c r="G38" s="15"/>
      <c r="H38" s="15"/>
      <c r="I38" s="15"/>
      <c r="J38" s="15"/>
    </row>
    <row r="39" spans="1:10" ht="19.899999999999999" customHeight="1" x14ac:dyDescent="0.25">
      <c r="A39" s="26" t="s">
        <v>30</v>
      </c>
      <c r="B39" s="27"/>
      <c r="C39" s="28"/>
      <c r="D39" s="7"/>
      <c r="E39" s="15"/>
      <c r="F39" s="15"/>
      <c r="G39" s="15"/>
      <c r="H39" s="15"/>
      <c r="I39" s="15"/>
      <c r="J39" s="15"/>
    </row>
    <row r="40" spans="1:10" ht="60" x14ac:dyDescent="0.25">
      <c r="A40" s="18">
        <v>12</v>
      </c>
      <c r="B40" s="8" t="s">
        <v>22</v>
      </c>
      <c r="C40" s="24" t="s">
        <v>2</v>
      </c>
      <c r="D40" s="63">
        <v>4</v>
      </c>
      <c r="E40" s="15"/>
      <c r="F40" s="15"/>
      <c r="G40" s="15"/>
      <c r="H40" s="15"/>
      <c r="I40" s="15"/>
      <c r="J40" s="15"/>
    </row>
    <row r="41" spans="1:10" ht="60" x14ac:dyDescent="0.25">
      <c r="A41" s="18"/>
      <c r="B41" s="10" t="s">
        <v>40</v>
      </c>
      <c r="C41" s="25"/>
      <c r="D41" s="64"/>
      <c r="E41" s="15"/>
      <c r="F41" s="15"/>
      <c r="G41" s="15"/>
      <c r="H41" s="15"/>
      <c r="I41" s="15"/>
      <c r="J41" s="15"/>
    </row>
    <row r="42" spans="1:10" ht="19.899999999999999" customHeight="1" x14ac:dyDescent="0.25">
      <c r="A42" s="26" t="s">
        <v>31</v>
      </c>
      <c r="B42" s="27"/>
      <c r="C42" s="28"/>
      <c r="D42" s="7"/>
      <c r="E42" s="15"/>
      <c r="F42" s="15"/>
      <c r="G42" s="15"/>
      <c r="H42" s="15"/>
      <c r="I42" s="15"/>
      <c r="J42" s="15"/>
    </row>
    <row r="43" spans="1:10" ht="30" x14ac:dyDescent="0.25">
      <c r="A43" s="18">
        <v>13</v>
      </c>
      <c r="B43" s="8" t="s">
        <v>24</v>
      </c>
      <c r="C43" s="19" t="s">
        <v>19</v>
      </c>
      <c r="D43" s="51">
        <f>D13</f>
        <v>11</v>
      </c>
      <c r="E43" s="15"/>
      <c r="F43" s="15"/>
      <c r="G43" s="15"/>
      <c r="H43" s="15"/>
      <c r="I43" s="15"/>
      <c r="J43" s="15"/>
    </row>
    <row r="44" spans="1:10" ht="30" x14ac:dyDescent="0.25">
      <c r="A44" s="18"/>
      <c r="B44" s="10" t="s">
        <v>23</v>
      </c>
      <c r="C44" s="19"/>
      <c r="D44" s="52"/>
      <c r="E44" s="15"/>
      <c r="F44" s="15"/>
      <c r="G44" s="15"/>
      <c r="H44" s="15"/>
      <c r="I44" s="15"/>
      <c r="J44" s="15"/>
    </row>
    <row r="45" spans="1:10" ht="14.45" customHeight="1" x14ac:dyDescent="0.25">
      <c r="A45" s="20">
        <v>14</v>
      </c>
      <c r="B45" s="8" t="s">
        <v>6</v>
      </c>
      <c r="C45" s="22" t="s">
        <v>8</v>
      </c>
      <c r="D45" s="53">
        <f>D43*0.3</f>
        <v>3.3</v>
      </c>
      <c r="E45" s="15"/>
      <c r="F45" s="15"/>
      <c r="G45" s="15"/>
      <c r="H45" s="15"/>
      <c r="I45" s="15"/>
      <c r="J45" s="15"/>
    </row>
    <row r="46" spans="1:10" x14ac:dyDescent="0.25">
      <c r="A46" s="21"/>
      <c r="B46" s="11" t="s">
        <v>7</v>
      </c>
      <c r="C46" s="23"/>
      <c r="D46" s="54"/>
      <c r="E46" s="15"/>
      <c r="F46" s="15"/>
      <c r="G46" s="15"/>
      <c r="H46" s="15"/>
      <c r="I46" s="15"/>
      <c r="J46" s="15"/>
    </row>
    <row r="47" spans="1:10" ht="19.899999999999999" customHeight="1" x14ac:dyDescent="0.25">
      <c r="A47" s="26" t="s">
        <v>32</v>
      </c>
      <c r="B47" s="27"/>
      <c r="C47" s="28"/>
      <c r="D47" s="7"/>
      <c r="E47" s="15"/>
      <c r="F47" s="15"/>
      <c r="G47" s="15"/>
      <c r="H47" s="15"/>
      <c r="I47" s="15"/>
      <c r="J47" s="15"/>
    </row>
    <row r="48" spans="1:10" ht="30" x14ac:dyDescent="0.25">
      <c r="A48" s="18">
        <v>15</v>
      </c>
      <c r="B48" s="8" t="s">
        <v>25</v>
      </c>
      <c r="C48" s="19" t="s">
        <v>19</v>
      </c>
      <c r="D48" s="63">
        <v>4</v>
      </c>
      <c r="E48" s="15"/>
      <c r="F48" s="15"/>
      <c r="G48" s="15"/>
      <c r="H48" s="15"/>
      <c r="I48" s="15"/>
      <c r="J48" s="15"/>
    </row>
    <row r="49" spans="1:10" ht="30" x14ac:dyDescent="0.25">
      <c r="A49" s="18"/>
      <c r="B49" s="10" t="s">
        <v>26</v>
      </c>
      <c r="C49" s="19"/>
      <c r="D49" s="64"/>
      <c r="E49" s="15"/>
      <c r="F49" s="15"/>
      <c r="G49" s="15"/>
      <c r="H49" s="15"/>
      <c r="I49" s="15"/>
      <c r="J49" s="15"/>
    </row>
    <row r="50" spans="1:10" ht="14.45" customHeight="1" x14ac:dyDescent="0.25">
      <c r="A50" s="20">
        <v>16</v>
      </c>
      <c r="B50" s="8" t="s">
        <v>6</v>
      </c>
      <c r="C50" s="22" t="s">
        <v>8</v>
      </c>
      <c r="D50" s="53">
        <f>D48*1.6</f>
        <v>6.4</v>
      </c>
      <c r="E50" s="15"/>
      <c r="F50" s="15"/>
      <c r="G50" s="15"/>
      <c r="H50" s="15"/>
      <c r="I50" s="15"/>
      <c r="J50" s="15"/>
    </row>
    <row r="51" spans="1:10" x14ac:dyDescent="0.25">
      <c r="A51" s="21"/>
      <c r="B51" s="10" t="s">
        <v>7</v>
      </c>
      <c r="C51" s="23"/>
      <c r="D51" s="54"/>
      <c r="E51" s="15"/>
      <c r="F51" s="15"/>
      <c r="G51" s="15"/>
      <c r="H51" s="15"/>
      <c r="I51" s="15"/>
      <c r="J51" s="15"/>
    </row>
  </sheetData>
  <mergeCells count="51">
    <mergeCell ref="A4:A6"/>
    <mergeCell ref="B4:B6"/>
    <mergeCell ref="C4:C6"/>
    <mergeCell ref="D4:D6"/>
    <mergeCell ref="E4:J4"/>
    <mergeCell ref="E5:H5"/>
    <mergeCell ref="I5:J5"/>
    <mergeCell ref="A2:J2"/>
    <mergeCell ref="G1:J1"/>
    <mergeCell ref="A42:C42"/>
    <mergeCell ref="A43:A44"/>
    <mergeCell ref="C43:C44"/>
    <mergeCell ref="D43:D44"/>
    <mergeCell ref="A35:C35"/>
    <mergeCell ref="A39:C39"/>
    <mergeCell ref="A40:A41"/>
    <mergeCell ref="C40:C41"/>
    <mergeCell ref="A34:C34"/>
    <mergeCell ref="A36:A38"/>
    <mergeCell ref="A32:A33"/>
    <mergeCell ref="C32:C33"/>
    <mergeCell ref="A16:A18"/>
    <mergeCell ref="A8:C8"/>
    <mergeCell ref="A11:A12"/>
    <mergeCell ref="C11:C12"/>
    <mergeCell ref="D11:D12"/>
    <mergeCell ref="A21:A22"/>
    <mergeCell ref="C19:C20"/>
    <mergeCell ref="D19:D20"/>
    <mergeCell ref="A19:A20"/>
    <mergeCell ref="C21:C22"/>
    <mergeCell ref="D21:D22"/>
    <mergeCell ref="A29:A31"/>
    <mergeCell ref="D32:D33"/>
    <mergeCell ref="D40:D41"/>
    <mergeCell ref="A45:A46"/>
    <mergeCell ref="C45:C46"/>
    <mergeCell ref="D45:D46"/>
    <mergeCell ref="A47:C47"/>
    <mergeCell ref="A48:A49"/>
    <mergeCell ref="C48:C49"/>
    <mergeCell ref="D48:D49"/>
    <mergeCell ref="A50:A51"/>
    <mergeCell ref="A9:A10"/>
    <mergeCell ref="C9:C10"/>
    <mergeCell ref="D9:D10"/>
    <mergeCell ref="A13:A15"/>
    <mergeCell ref="A23:A25"/>
    <mergeCell ref="A26:A28"/>
    <mergeCell ref="C50:C51"/>
    <mergeCell ref="D50:D51"/>
  </mergeCells>
  <pageMargins left="0.43307086614173229" right="0.23622047244094491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2019-10-07T08:57:02Z</dcterms:modified>
</cp:coreProperties>
</file>