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4240" windowHeight="12135"/>
  </bookViews>
  <sheets>
    <sheet name="ხარჯთაღრიცხვა" sheetId="1" r:id="rId1"/>
  </sheets>
  <definedNames>
    <definedName name="_xlnm.Print_Area" localSheetId="0">ხარჯთაღრიცხვა!$A$1:$H$62</definedName>
  </definedNames>
  <calcPr calcId="162913"/>
</workbook>
</file>

<file path=xl/calcChain.xml><?xml version="1.0" encoding="utf-8"?>
<calcChain xmlns="http://schemas.openxmlformats.org/spreadsheetml/2006/main">
  <c r="F52" i="1" l="1"/>
  <c r="F51" i="1"/>
  <c r="F49" i="1"/>
  <c r="F47" i="1"/>
  <c r="F43" i="1"/>
  <c r="F42" i="1"/>
  <c r="F41" i="1"/>
  <c r="F40" i="1"/>
  <c r="F46" i="1" s="1"/>
  <c r="F39" i="1"/>
  <c r="F37" i="1"/>
  <c r="F36" i="1"/>
  <c r="F34" i="1"/>
  <c r="F31" i="1"/>
  <c r="F30" i="1"/>
  <c r="F29" i="1"/>
  <c r="F28" i="1"/>
  <c r="F33" i="1" s="1"/>
  <c r="F27" i="1"/>
  <c r="F25" i="1"/>
  <c r="F22" i="1"/>
  <c r="F21" i="1"/>
  <c r="F20" i="1"/>
  <c r="F19" i="1"/>
  <c r="F24" i="1" s="1"/>
  <c r="F18" i="1"/>
  <c r="F16" i="1"/>
  <c r="F14" i="1"/>
  <c r="F12" i="1"/>
  <c r="F11" i="1"/>
  <c r="F9" i="1"/>
</calcChain>
</file>

<file path=xl/sharedStrings.xml><?xml version="1.0" encoding="utf-8"?>
<sst xmlns="http://schemas.openxmlformats.org/spreadsheetml/2006/main" count="143" uniqueCount="63">
  <si>
    <t>#</t>
  </si>
  <si>
    <t>safuZveli</t>
  </si>
  <si>
    <t>ganz.</t>
  </si>
  <si>
    <t>normatiuli</t>
  </si>
  <si>
    <t>jami</t>
  </si>
  <si>
    <t>s a m u S a o s</t>
  </si>
  <si>
    <t>dasaxeleba</t>
  </si>
  <si>
    <t>1'</t>
  </si>
  <si>
    <t>2'</t>
  </si>
  <si>
    <t>3'</t>
  </si>
  <si>
    <t>4'</t>
  </si>
  <si>
    <t>5'</t>
  </si>
  <si>
    <t>6'</t>
  </si>
  <si>
    <t>13'</t>
  </si>
  <si>
    <t>SromiTi resursebi</t>
  </si>
  <si>
    <t>kac/sT</t>
  </si>
  <si>
    <t>c</t>
  </si>
  <si>
    <t>t</t>
  </si>
  <si>
    <t xml:space="preserve"> jami</t>
  </si>
  <si>
    <t xml:space="preserve">gauTvaliswinebeli xarjebi </t>
  </si>
  <si>
    <t>dRg</t>
  </si>
  <si>
    <t xml:space="preserve"> </t>
  </si>
  <si>
    <r>
      <t>m</t>
    </r>
    <r>
      <rPr>
        <vertAlign val="superscript"/>
        <sz val="10"/>
        <rFont val="AcadNusx"/>
      </rPr>
      <t>3</t>
    </r>
  </si>
  <si>
    <t xml:space="preserve"> 1-80-1</t>
  </si>
  <si>
    <r>
      <t>m</t>
    </r>
    <r>
      <rPr>
        <vertAlign val="superscript"/>
        <sz val="10"/>
        <rFont val="AcadNusx"/>
      </rPr>
      <t>2</t>
    </r>
  </si>
  <si>
    <t xml:space="preserve"> 1-81-1</t>
  </si>
  <si>
    <t>amonawmendis datvirTva xeliT a/manqanebze</t>
  </si>
  <si>
    <t xml:space="preserve">manqanebi </t>
  </si>
  <si>
    <t>lari</t>
  </si>
  <si>
    <t>m</t>
  </si>
  <si>
    <t>sxva masalebi</t>
  </si>
  <si>
    <t xml:space="preserve">  6-11-1</t>
  </si>
  <si>
    <t>RorRi 0-20</t>
  </si>
  <si>
    <t>konstruqciuli liTonis SeduRebis bade, armaturiT d-5mm</t>
  </si>
  <si>
    <t>miwis gaWra xeliT betonis kedlis saZirkvlis mosawyobad 0,7X0,6X112m</t>
  </si>
  <si>
    <t>gruntis datvirTva xeliT a/manqanebze</t>
  </si>
  <si>
    <t>46-21-1</t>
  </si>
  <si>
    <r>
      <t xml:space="preserve">betoni m-300 </t>
    </r>
    <r>
      <rPr>
        <sz val="10"/>
        <rFont val="Cambria"/>
        <family val="1"/>
        <charset val="204"/>
        <scheme val="major"/>
      </rPr>
      <t>B-22,5</t>
    </r>
  </si>
  <si>
    <t>arsebul kedlebSi naxvretebis mowyoba ankerebis mosawyobad 10sm</t>
  </si>
  <si>
    <t>armatura d-12mm</t>
  </si>
  <si>
    <t>arxis amowmenda xeliT</t>
  </si>
  <si>
    <t>ქ. ზესტაფონში Wyondidelis quCaze md. nasarulaze damcavi kedlis mowyobis</t>
  </si>
  <si>
    <t xml:space="preserve">rk/betonis mowyoba kedlis saZirkvlisaTvis  </t>
  </si>
  <si>
    <t xml:space="preserve">  6-1-22</t>
  </si>
  <si>
    <t>rk/betonis mowyoba kedlebisaTvis</t>
  </si>
  <si>
    <t>RorRis 0-20m mowyoba kedlis saZirkvlisaTvis sisqiT 10sm</t>
  </si>
  <si>
    <t>rk/betonis mowyoba kedlebisaTvis 0,35X1X30m</t>
  </si>
  <si>
    <t xml:space="preserve">daxerxili masala III xarisxis 40-60mm </t>
  </si>
  <si>
    <t>pr</t>
  </si>
  <si>
    <r>
      <t>m</t>
    </r>
    <r>
      <rPr>
        <b/>
        <vertAlign val="superscript"/>
        <sz val="10"/>
        <rFont val="AcadNusx"/>
      </rPr>
      <t>3</t>
    </r>
  </si>
  <si>
    <t xml:space="preserve"> jami </t>
  </si>
  <si>
    <r>
      <t>manqanebi betoniს m-300</t>
    </r>
    <r>
      <rPr>
        <sz val="10"/>
        <rFont val="Cambria"/>
        <family val="1"/>
        <charset val="204"/>
        <scheme val="major"/>
      </rPr>
      <t xml:space="preserve"> B-22,5 </t>
    </r>
    <r>
      <rPr>
        <sz val="10"/>
        <rFont val="AcadNusx"/>
      </rPr>
      <t>transportirebisaTvis 15km</t>
    </r>
  </si>
  <si>
    <r>
      <t>manqanebi betoniს m-300</t>
    </r>
    <r>
      <rPr>
        <sz val="10"/>
        <rFont val="Cambria"/>
        <family val="1"/>
        <charset val="204"/>
        <scheme val="major"/>
      </rPr>
      <t xml:space="preserve"> B-22,5 </t>
    </r>
    <r>
      <rPr>
        <sz val="10"/>
        <rFont val="AcadNusx"/>
      </rPr>
      <t xml:space="preserve">transportirebisaTvis15km </t>
    </r>
  </si>
  <si>
    <t>manqanebi RorRis transportirebisaTvis 15km-ze</t>
  </si>
  <si>
    <t>fari yalibis ficari 25mm</t>
  </si>
  <si>
    <t>fari yalibis ficari25mm</t>
  </si>
  <si>
    <t>zednadebi xarjebi</t>
  </si>
  <si>
    <t>gegmiuri mogeba</t>
  </si>
  <si>
    <t xml:space="preserve">  6-11-3</t>
  </si>
  <si>
    <t>manqanebi nagvis gasatanad 10km-ze</t>
  </si>
  <si>
    <t>raodenoba</t>
  </si>
  <si>
    <t>erT. Ffasi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</si>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</sst>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AcadNusx"/>
    </font>
    <font>
      <sz val="11"/>
      <name val="AcadNusx"/>
    </font>
    <font>
      <sz val="10"/>
      <name val="AcadNusx"/>
    </font>
    <font>
      <b/>
      <sz val="10"/>
      <color rgb="FF000000"/>
      <name val="AcadNusx"/>
    </font>
    <font>
      <vertAlign val="superscript"/>
      <sz val="10"/>
      <name val="AcadNusx"/>
    </font>
    <font>
      <b/>
      <sz val="10"/>
      <name val="AcadNusx"/>
    </font>
    <font>
      <sz val="10"/>
      <name val="LitNusx"/>
    </font>
    <font>
      <sz val="11"/>
      <name val="LitNusx"/>
      <family val="2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name val="Cambria"/>
      <family val="1"/>
      <charset val="204"/>
      <scheme val="major"/>
    </font>
    <font>
      <sz val="10"/>
      <name val="LitNusx"/>
      <family val="2"/>
    </font>
    <font>
      <b/>
      <vertAlign val="superscript"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</cellStyleXfs>
  <cellXfs count="86">
    <xf numFmtId="0" fontId="0" fillId="0" borderId="0" xfId="0"/>
    <xf numFmtId="0" fontId="0" fillId="2" borderId="0" xfId="0" applyFill="1"/>
    <xf numFmtId="0" fontId="4" fillId="2" borderId="2" xfId="4" applyFont="1" applyFill="1" applyBorder="1" applyAlignment="1">
      <alignment horizontal="left" wrapText="1"/>
    </xf>
    <xf numFmtId="0" fontId="4" fillId="2" borderId="0" xfId="4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5" xfId="4" applyFont="1" applyFill="1" applyBorder="1" applyAlignment="1">
      <alignment horizontal="left" wrapText="1"/>
    </xf>
    <xf numFmtId="0" fontId="4" fillId="2" borderId="6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0" fillId="0" borderId="0" xfId="0" applyFo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12" fillId="0" borderId="0" xfId="0" applyFont="1"/>
    <xf numFmtId="49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vertical="center" wrapText="1"/>
    </xf>
    <xf numFmtId="2" fontId="5" fillId="0" borderId="6" xfId="5" applyNumberFormat="1" applyFont="1" applyFill="1" applyBorder="1" applyAlignment="1">
      <alignment horizontal="center" vertical="center"/>
    </xf>
    <xf numFmtId="164" fontId="8" fillId="2" borderId="6" xfId="3" applyNumberFormat="1" applyFont="1" applyFill="1" applyBorder="1" applyAlignment="1">
      <alignment horizontal="center"/>
    </xf>
    <xf numFmtId="0" fontId="8" fillId="2" borderId="6" xfId="3" applyFont="1" applyFill="1" applyBorder="1" applyAlignment="1">
      <alignment horizontal="center"/>
    </xf>
    <xf numFmtId="0" fontId="8" fillId="2" borderId="6" xfId="3" applyFont="1" applyFill="1" applyBorder="1" applyAlignment="1">
      <alignment horizontal="center" wrapText="1"/>
    </xf>
    <xf numFmtId="9" fontId="8" fillId="2" borderId="6" xfId="2" applyFont="1" applyFill="1" applyBorder="1" applyAlignment="1" applyProtection="1">
      <alignment horizontal="center"/>
      <protection locked="0"/>
    </xf>
    <xf numFmtId="9" fontId="8" fillId="2" borderId="6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 wrapText="1"/>
    </xf>
    <xf numFmtId="0" fontId="4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wrapText="1"/>
    </xf>
    <xf numFmtId="166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6" fontId="5" fillId="0" borderId="6" xfId="1" applyNumberFormat="1" applyFont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/>
    </xf>
    <xf numFmtId="2" fontId="8" fillId="2" borderId="6" xfId="3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/>
    </xf>
    <xf numFmtId="2" fontId="4" fillId="2" borderId="0" xfId="1" applyNumberFormat="1" applyFont="1" applyFill="1" applyBorder="1" applyAlignment="1">
      <alignment horizontal="center"/>
    </xf>
    <xf numFmtId="2" fontId="4" fillId="2" borderId="0" xfId="3" applyNumberFormat="1" applyFont="1" applyFill="1" applyAlignment="1">
      <alignment horizontal="center"/>
    </xf>
    <xf numFmtId="2" fontId="0" fillId="2" borderId="0" xfId="0" applyNumberFormat="1" applyFill="1"/>
    <xf numFmtId="0" fontId="5" fillId="0" borderId="6" xfId="0" applyFont="1" applyBorder="1" applyAlignment="1">
      <alignment vertical="center" wrapText="1"/>
    </xf>
    <xf numFmtId="165" fontId="0" fillId="2" borderId="0" xfId="0" applyNumberFormat="1" applyFill="1"/>
    <xf numFmtId="0" fontId="8" fillId="0" borderId="6" xfId="0" applyFont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3" xfId="4" applyNumberFormat="1" applyFont="1" applyFill="1" applyBorder="1" applyAlignment="1">
      <alignment horizontal="center" vertical="center"/>
    </xf>
    <xf numFmtId="0" fontId="4" fillId="2" borderId="4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9" fontId="4" fillId="2" borderId="3" xfId="2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wrapText="1"/>
    </xf>
    <xf numFmtId="2" fontId="4" fillId="2" borderId="3" xfId="1" applyNumberFormat="1" applyFont="1" applyFill="1" applyBorder="1" applyAlignment="1">
      <alignment horizontal="center" wrapText="1"/>
    </xf>
    <xf numFmtId="2" fontId="4" fillId="2" borderId="4" xfId="1" applyNumberFormat="1" applyFont="1" applyFill="1" applyBorder="1" applyAlignment="1">
      <alignment horizont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Лист1" xfId="5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2"/>
  <sheetViews>
    <sheetView tabSelected="1" zoomScale="154" zoomScaleNormal="154" zoomScaleSheetLayoutView="100" workbookViewId="0">
      <selection activeCell="L69" sqref="L69"/>
    </sheetView>
  </sheetViews>
  <sheetFormatPr defaultColWidth="9" defaultRowHeight="15" x14ac:dyDescent="0.25"/>
  <cols>
    <col min="1" max="1" width="3" style="1" bestFit="1" customWidth="1"/>
    <col min="2" max="2" width="10.5703125" style="1" customWidth="1"/>
    <col min="3" max="3" width="33.140625" style="1" customWidth="1"/>
    <col min="4" max="4" width="7.7109375" style="1" bestFit="1" customWidth="1"/>
    <col min="5" max="5" width="8.7109375" style="59" customWidth="1"/>
    <col min="6" max="7" width="9.7109375" style="59" customWidth="1"/>
    <col min="8" max="8" width="14.7109375" style="59" customWidth="1"/>
    <col min="9" max="9" width="10.28515625" style="1" bestFit="1" customWidth="1"/>
    <col min="10" max="16384" width="9" style="1"/>
  </cols>
  <sheetData>
    <row r="1" spans="1:251" ht="48.75" customHeight="1" x14ac:dyDescent="0.25">
      <c r="A1" s="66" t="s">
        <v>41</v>
      </c>
      <c r="B1" s="66"/>
      <c r="C1" s="66"/>
      <c r="D1" s="66"/>
      <c r="E1" s="66"/>
      <c r="F1" s="66"/>
      <c r="G1" s="66"/>
      <c r="H1" s="66"/>
    </row>
    <row r="2" spans="1:251" ht="15.75" x14ac:dyDescent="0.25">
      <c r="A2" s="67"/>
      <c r="B2" s="67"/>
      <c r="C2" s="67"/>
      <c r="D2" s="67"/>
      <c r="E2" s="67"/>
      <c r="F2" s="67"/>
      <c r="G2" s="67"/>
      <c r="H2" s="67"/>
    </row>
    <row r="3" spans="1:251" ht="15.75" x14ac:dyDescent="0.3">
      <c r="A3" s="68" t="s">
        <v>0</v>
      </c>
      <c r="B3" s="71" t="s">
        <v>1</v>
      </c>
      <c r="C3" s="2"/>
      <c r="D3" s="74" t="s">
        <v>2</v>
      </c>
      <c r="E3" s="80" t="s">
        <v>3</v>
      </c>
      <c r="F3" s="83" t="s">
        <v>60</v>
      </c>
      <c r="G3" s="80" t="s">
        <v>61</v>
      </c>
      <c r="H3" s="77" t="s">
        <v>4</v>
      </c>
    </row>
    <row r="4" spans="1:251" ht="15.75" x14ac:dyDescent="0.25">
      <c r="A4" s="69"/>
      <c r="B4" s="72"/>
      <c r="C4" s="3" t="s">
        <v>5</v>
      </c>
      <c r="D4" s="75"/>
      <c r="E4" s="81"/>
      <c r="F4" s="84"/>
      <c r="G4" s="81"/>
      <c r="H4" s="78"/>
    </row>
    <row r="5" spans="1:251" ht="15.75" customHeight="1" x14ac:dyDescent="0.25">
      <c r="A5" s="69"/>
      <c r="B5" s="72"/>
      <c r="C5" s="4" t="s">
        <v>6</v>
      </c>
      <c r="D5" s="75"/>
      <c r="E5" s="81"/>
      <c r="F5" s="84"/>
      <c r="G5" s="81"/>
      <c r="H5" s="78"/>
    </row>
    <row r="6" spans="1:251" ht="15.75" x14ac:dyDescent="0.3">
      <c r="A6" s="70"/>
      <c r="B6" s="73"/>
      <c r="C6" s="5"/>
      <c r="D6" s="76"/>
      <c r="E6" s="82"/>
      <c r="F6" s="85"/>
      <c r="G6" s="82"/>
      <c r="H6" s="79"/>
    </row>
    <row r="7" spans="1:251" ht="15.75" x14ac:dyDescent="0.3">
      <c r="A7" s="6" t="s">
        <v>7</v>
      </c>
      <c r="B7" s="6" t="s">
        <v>8</v>
      </c>
      <c r="C7" s="7" t="s">
        <v>9</v>
      </c>
      <c r="D7" s="6" t="s">
        <v>10</v>
      </c>
      <c r="E7" s="43" t="s">
        <v>11</v>
      </c>
      <c r="F7" s="43" t="s">
        <v>12</v>
      </c>
      <c r="G7" s="43"/>
      <c r="H7" s="43" t="s">
        <v>13</v>
      </c>
    </row>
    <row r="8" spans="1:251" s="11" customFormat="1" ht="40.5" customHeight="1" x14ac:dyDescent="0.25">
      <c r="A8" s="8">
        <v>1</v>
      </c>
      <c r="B8" s="9" t="s">
        <v>23</v>
      </c>
      <c r="C8" s="10" t="s">
        <v>34</v>
      </c>
      <c r="D8" s="62" t="s">
        <v>49</v>
      </c>
      <c r="E8" s="63"/>
      <c r="F8" s="33">
        <v>47.04</v>
      </c>
      <c r="G8" s="33"/>
      <c r="H8" s="44"/>
    </row>
    <row r="9" spans="1:251" s="14" customFormat="1" ht="15.75" x14ac:dyDescent="0.3">
      <c r="A9" s="12"/>
      <c r="B9" s="12"/>
      <c r="C9" s="13" t="s">
        <v>14</v>
      </c>
      <c r="D9" s="12" t="s">
        <v>15</v>
      </c>
      <c r="E9" s="48">
        <v>1.31</v>
      </c>
      <c r="F9" s="48">
        <f>E9*F8</f>
        <v>61.622399999999999</v>
      </c>
      <c r="G9" s="48"/>
      <c r="H9" s="4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11" customFormat="1" ht="33" customHeight="1" x14ac:dyDescent="0.25">
      <c r="A10" s="8">
        <v>2</v>
      </c>
      <c r="B10" s="9" t="s">
        <v>25</v>
      </c>
      <c r="C10" s="10" t="s">
        <v>35</v>
      </c>
      <c r="D10" s="62" t="s">
        <v>49</v>
      </c>
      <c r="E10" s="63"/>
      <c r="F10" s="33">
        <v>47.04</v>
      </c>
      <c r="G10" s="33"/>
      <c r="H10" s="44"/>
      <c r="I10"/>
    </row>
    <row r="11" spans="1:251" s="14" customFormat="1" ht="15.75" x14ac:dyDescent="0.3">
      <c r="A11" s="12"/>
      <c r="B11" s="12"/>
      <c r="C11" s="13" t="s">
        <v>14</v>
      </c>
      <c r="D11" s="12" t="s">
        <v>15</v>
      </c>
      <c r="E11" s="42">
        <v>0.89600000000000002</v>
      </c>
      <c r="F11" s="48">
        <f>E11*F10</f>
        <v>42.147840000000002</v>
      </c>
      <c r="G11" s="48"/>
      <c r="H11" s="4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17" customFormat="1" ht="29.25" customHeight="1" x14ac:dyDescent="0.25">
      <c r="A12" s="15"/>
      <c r="B12" s="18"/>
      <c r="C12" s="19" t="s">
        <v>59</v>
      </c>
      <c r="D12" s="20" t="s">
        <v>17</v>
      </c>
      <c r="E12" s="20"/>
      <c r="F12" s="16">
        <f>F10*1.2</f>
        <v>56.448</v>
      </c>
      <c r="G12" s="16"/>
      <c r="H12" s="16"/>
      <c r="I12"/>
    </row>
    <row r="13" spans="1:251" s="11" customFormat="1" ht="32.25" customHeight="1" x14ac:dyDescent="0.25">
      <c r="A13" s="8">
        <v>3</v>
      </c>
      <c r="B13" s="9" t="s">
        <v>25</v>
      </c>
      <c r="C13" s="10" t="s">
        <v>45</v>
      </c>
      <c r="D13" s="62" t="s">
        <v>49</v>
      </c>
      <c r="E13" s="63"/>
      <c r="F13" s="33">
        <v>7.84</v>
      </c>
      <c r="G13" s="33"/>
      <c r="H13" s="44"/>
      <c r="I13"/>
    </row>
    <row r="14" spans="1:251" s="14" customFormat="1" ht="15.75" x14ac:dyDescent="0.3">
      <c r="A14" s="12"/>
      <c r="B14" s="12"/>
      <c r="C14" s="13" t="s">
        <v>14</v>
      </c>
      <c r="D14" s="12" t="s">
        <v>15</v>
      </c>
      <c r="E14" s="42">
        <v>0.89600000000000002</v>
      </c>
      <c r="F14" s="48">
        <f>E14*F13</f>
        <v>7.0246399999999998</v>
      </c>
      <c r="G14" s="48"/>
      <c r="H14" s="4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customFormat="1" ht="15.75" x14ac:dyDescent="0.25">
      <c r="A15" s="36"/>
      <c r="B15" s="36"/>
      <c r="C15" s="13" t="s">
        <v>32</v>
      </c>
      <c r="D15" s="12" t="s">
        <v>22</v>
      </c>
      <c r="E15" s="46"/>
      <c r="F15" s="46">
        <v>7.84</v>
      </c>
      <c r="G15" s="46"/>
      <c r="H15" s="47"/>
    </row>
    <row r="16" spans="1:251" s="17" customFormat="1" ht="27.75" customHeight="1" x14ac:dyDescent="0.25">
      <c r="A16" s="15"/>
      <c r="B16" s="18"/>
      <c r="C16" s="19" t="s">
        <v>53</v>
      </c>
      <c r="D16" s="20" t="s">
        <v>17</v>
      </c>
      <c r="E16" s="20"/>
      <c r="F16" s="16">
        <f>F15*1.6</f>
        <v>12.544</v>
      </c>
      <c r="G16" s="16"/>
      <c r="H16" s="16"/>
      <c r="I16"/>
    </row>
    <row r="17" spans="1:19" customFormat="1" ht="34.5" customHeight="1" x14ac:dyDescent="0.25">
      <c r="A17" s="36">
        <v>4</v>
      </c>
      <c r="B17" s="36" t="s">
        <v>43</v>
      </c>
      <c r="C17" s="37" t="s">
        <v>42</v>
      </c>
      <c r="D17" s="62" t="s">
        <v>49</v>
      </c>
      <c r="E17" s="63"/>
      <c r="F17" s="33">
        <v>39.200000000000003</v>
      </c>
      <c r="G17" s="33"/>
      <c r="H17" s="47"/>
    </row>
    <row r="18" spans="1:19" customFormat="1" x14ac:dyDescent="0.25">
      <c r="A18" s="36"/>
      <c r="B18" s="1"/>
      <c r="C18" s="38" t="s">
        <v>14</v>
      </c>
      <c r="D18" s="12" t="s">
        <v>15</v>
      </c>
      <c r="E18" s="48">
        <v>3.78</v>
      </c>
      <c r="F18" s="49">
        <f>E18*F17</f>
        <v>148.17600000000002</v>
      </c>
      <c r="G18" s="49"/>
      <c r="H18" s="50"/>
    </row>
    <row r="19" spans="1:19" customFormat="1" ht="15.75" x14ac:dyDescent="0.25">
      <c r="A19" s="36"/>
      <c r="B19" s="36"/>
      <c r="C19" s="13" t="s">
        <v>37</v>
      </c>
      <c r="D19" s="12" t="s">
        <v>22</v>
      </c>
      <c r="E19" s="35">
        <v>1.0149999999999999</v>
      </c>
      <c r="F19" s="46">
        <f>E19*F17</f>
        <v>39.787999999999997</v>
      </c>
      <c r="G19" s="46"/>
      <c r="H19" s="47"/>
    </row>
    <row r="20" spans="1:19" customFormat="1" x14ac:dyDescent="0.25">
      <c r="A20" s="12"/>
      <c r="B20" s="12" t="s">
        <v>21</v>
      </c>
      <c r="C20" s="39" t="s">
        <v>27</v>
      </c>
      <c r="D20" s="12" t="s">
        <v>28</v>
      </c>
      <c r="E20" s="48">
        <v>0.92</v>
      </c>
      <c r="F20" s="48">
        <f>E20*F17</f>
        <v>36.064000000000007</v>
      </c>
      <c r="G20" s="48"/>
      <c r="H20" s="50"/>
    </row>
    <row r="21" spans="1:19" customFormat="1" ht="15.75" x14ac:dyDescent="0.25">
      <c r="A21" s="36" t="s">
        <v>21</v>
      </c>
      <c r="B21" s="36"/>
      <c r="C21" s="38" t="s">
        <v>54</v>
      </c>
      <c r="D21" s="36" t="s">
        <v>24</v>
      </c>
      <c r="E21" s="41">
        <v>0.70299999999999996</v>
      </c>
      <c r="F21" s="51">
        <f>E21*F17</f>
        <v>27.557600000000001</v>
      </c>
      <c r="G21" s="51"/>
      <c r="H21" s="47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customFormat="1" ht="27" x14ac:dyDescent="0.25">
      <c r="A22" s="36" t="s">
        <v>21</v>
      </c>
      <c r="B22" s="36"/>
      <c r="C22" s="60" t="s">
        <v>47</v>
      </c>
      <c r="D22" s="36" t="s">
        <v>22</v>
      </c>
      <c r="E22" s="40">
        <v>1.14E-2</v>
      </c>
      <c r="F22" s="51">
        <f>E22*F17</f>
        <v>0.44688000000000005</v>
      </c>
      <c r="G22" s="51"/>
      <c r="H22" s="47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14" customFormat="1" ht="27.75" x14ac:dyDescent="0.3">
      <c r="A23" s="12"/>
      <c r="B23" s="12"/>
      <c r="C23" s="39" t="s">
        <v>33</v>
      </c>
      <c r="D23" s="36" t="s">
        <v>24</v>
      </c>
      <c r="E23" s="46" t="s">
        <v>48</v>
      </c>
      <c r="F23" s="46">
        <v>112</v>
      </c>
      <c r="G23" s="46"/>
      <c r="H23" s="47"/>
      <c r="I23"/>
    </row>
    <row r="24" spans="1:19" customFormat="1" ht="27" x14ac:dyDescent="0.25">
      <c r="A24" s="12"/>
      <c r="B24" s="12"/>
      <c r="C24" s="39" t="s">
        <v>51</v>
      </c>
      <c r="D24" s="12" t="s">
        <v>17</v>
      </c>
      <c r="E24" s="48"/>
      <c r="F24" s="48">
        <f>F19*2.4</f>
        <v>95.491199999999992</v>
      </c>
      <c r="G24" s="48"/>
      <c r="H24" s="48"/>
    </row>
    <row r="25" spans="1:19" customFormat="1" x14ac:dyDescent="0.25">
      <c r="A25" s="12"/>
      <c r="B25" s="12"/>
      <c r="C25" s="13" t="s">
        <v>30</v>
      </c>
      <c r="D25" s="12" t="s">
        <v>28</v>
      </c>
      <c r="E25" s="46">
        <v>0.6</v>
      </c>
      <c r="F25" s="46">
        <f>E25*F17</f>
        <v>23.52</v>
      </c>
      <c r="G25" s="46"/>
      <c r="H25" s="47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customFormat="1" ht="30" customHeight="1" x14ac:dyDescent="0.25">
      <c r="A26" s="36">
        <v>5</v>
      </c>
      <c r="B26" s="36" t="s">
        <v>31</v>
      </c>
      <c r="C26" s="37" t="s">
        <v>44</v>
      </c>
      <c r="D26" s="62" t="s">
        <v>49</v>
      </c>
      <c r="E26" s="63"/>
      <c r="F26" s="33">
        <v>58.8</v>
      </c>
      <c r="G26" s="33"/>
      <c r="H26" s="47"/>
    </row>
    <row r="27" spans="1:19" customFormat="1" x14ac:dyDescent="0.25">
      <c r="A27" s="36"/>
      <c r="B27" s="1"/>
      <c r="C27" s="38" t="s">
        <v>14</v>
      </c>
      <c r="D27" s="12" t="s">
        <v>15</v>
      </c>
      <c r="E27" s="48">
        <v>2.81</v>
      </c>
      <c r="F27" s="49">
        <f>E27*F26</f>
        <v>165.22800000000001</v>
      </c>
      <c r="G27" s="49"/>
      <c r="H27" s="50"/>
    </row>
    <row r="28" spans="1:19" customFormat="1" ht="15.75" x14ac:dyDescent="0.25">
      <c r="A28" s="36"/>
      <c r="B28" s="36"/>
      <c r="C28" s="13" t="s">
        <v>37</v>
      </c>
      <c r="D28" s="12" t="s">
        <v>22</v>
      </c>
      <c r="E28" s="46">
        <v>1.02</v>
      </c>
      <c r="F28" s="46">
        <f>E28*F26</f>
        <v>59.975999999999999</v>
      </c>
      <c r="G28" s="46"/>
      <c r="H28" s="47"/>
    </row>
    <row r="29" spans="1:19" customFormat="1" x14ac:dyDescent="0.25">
      <c r="A29" s="12"/>
      <c r="B29" s="12" t="s">
        <v>21</v>
      </c>
      <c r="C29" s="39" t="s">
        <v>27</v>
      </c>
      <c r="D29" s="12" t="s">
        <v>28</v>
      </c>
      <c r="E29" s="48">
        <v>0.33</v>
      </c>
      <c r="F29" s="48">
        <f>E29*F26</f>
        <v>19.404</v>
      </c>
      <c r="G29" s="48"/>
      <c r="H29" s="50"/>
    </row>
    <row r="30" spans="1:19" customFormat="1" ht="15.75" x14ac:dyDescent="0.25">
      <c r="A30" s="36" t="s">
        <v>21</v>
      </c>
      <c r="B30" s="36"/>
      <c r="C30" s="38" t="s">
        <v>55</v>
      </c>
      <c r="D30" s="36" t="s">
        <v>24</v>
      </c>
      <c r="E30" s="40">
        <v>0.71699999999999997</v>
      </c>
      <c r="F30" s="51">
        <f>E30*F26</f>
        <v>42.159599999999998</v>
      </c>
      <c r="G30" s="51"/>
      <c r="H30" s="47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customFormat="1" ht="27" x14ac:dyDescent="0.25">
      <c r="A31" s="36" t="s">
        <v>21</v>
      </c>
      <c r="B31" s="36"/>
      <c r="C31" s="60" t="s">
        <v>47</v>
      </c>
      <c r="D31" s="36" t="s">
        <v>22</v>
      </c>
      <c r="E31" s="40">
        <v>1.6500000000000001E-2</v>
      </c>
      <c r="F31" s="51">
        <f>E31*F26</f>
        <v>0.97019999999999995</v>
      </c>
      <c r="G31" s="51"/>
      <c r="H31" s="47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14" customFormat="1" ht="27.75" x14ac:dyDescent="0.3">
      <c r="A32" s="12"/>
      <c r="B32" s="12"/>
      <c r="C32" s="39" t="s">
        <v>33</v>
      </c>
      <c r="D32" s="36" t="s">
        <v>24</v>
      </c>
      <c r="E32" s="46" t="s">
        <v>48</v>
      </c>
      <c r="F32" s="46">
        <v>168</v>
      </c>
      <c r="G32" s="46"/>
      <c r="H32" s="47"/>
      <c r="I32"/>
    </row>
    <row r="33" spans="1:251" customFormat="1" ht="27" x14ac:dyDescent="0.25">
      <c r="A33" s="12"/>
      <c r="B33" s="12"/>
      <c r="C33" s="39" t="s">
        <v>52</v>
      </c>
      <c r="D33" s="12" t="s">
        <v>17</v>
      </c>
      <c r="E33" s="48"/>
      <c r="F33" s="48">
        <f>F28*2.4</f>
        <v>143.94239999999999</v>
      </c>
      <c r="G33" s="48"/>
      <c r="H33" s="48"/>
    </row>
    <row r="34" spans="1:251" customFormat="1" x14ac:dyDescent="0.25">
      <c r="A34" s="12"/>
      <c r="B34" s="12"/>
      <c r="C34" s="13" t="s">
        <v>30</v>
      </c>
      <c r="D34" s="12" t="s">
        <v>28</v>
      </c>
      <c r="E34" s="46">
        <v>0.16</v>
      </c>
      <c r="F34" s="46">
        <f>E34*F26</f>
        <v>9.4079999999999995</v>
      </c>
      <c r="G34" s="46"/>
      <c r="H34" s="47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251" s="11" customFormat="1" ht="40.5" customHeight="1" x14ac:dyDescent="0.25">
      <c r="A35" s="8">
        <v>6</v>
      </c>
      <c r="B35" s="9" t="s">
        <v>36</v>
      </c>
      <c r="C35" s="10" t="s">
        <v>38</v>
      </c>
      <c r="D35" s="62" t="s">
        <v>16</v>
      </c>
      <c r="E35" s="63"/>
      <c r="F35" s="33">
        <v>150</v>
      </c>
      <c r="G35" s="33"/>
      <c r="H35" s="44"/>
      <c r="I35"/>
    </row>
    <row r="36" spans="1:251" s="14" customFormat="1" ht="15.75" x14ac:dyDescent="0.3">
      <c r="A36" s="12"/>
      <c r="B36" s="12"/>
      <c r="C36" s="13" t="s">
        <v>14</v>
      </c>
      <c r="D36" s="12" t="s">
        <v>15</v>
      </c>
      <c r="E36" s="64">
        <v>0.246</v>
      </c>
      <c r="F36" s="48">
        <f>E36*F35</f>
        <v>36.9</v>
      </c>
      <c r="G36" s="48"/>
      <c r="H36" s="45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customFormat="1" x14ac:dyDescent="0.25">
      <c r="A37" s="12"/>
      <c r="B37" s="12" t="s">
        <v>21</v>
      </c>
      <c r="C37" s="39" t="s">
        <v>27</v>
      </c>
      <c r="D37" s="12" t="s">
        <v>28</v>
      </c>
      <c r="E37" s="65">
        <v>9.2999999999999999E-2</v>
      </c>
      <c r="F37" s="48">
        <f>E37*F35</f>
        <v>13.95</v>
      </c>
      <c r="G37" s="48"/>
      <c r="H37" s="50"/>
    </row>
    <row r="38" spans="1:251" customFormat="1" ht="31.5" customHeight="1" x14ac:dyDescent="0.25">
      <c r="A38" s="36">
        <v>7</v>
      </c>
      <c r="B38" s="36" t="s">
        <v>58</v>
      </c>
      <c r="C38" s="37" t="s">
        <v>46</v>
      </c>
      <c r="D38" s="62" t="s">
        <v>49</v>
      </c>
      <c r="E38" s="63"/>
      <c r="F38" s="33">
        <v>10.5</v>
      </c>
      <c r="G38" s="33"/>
      <c r="H38" s="47"/>
    </row>
    <row r="39" spans="1:251" customFormat="1" x14ac:dyDescent="0.25">
      <c r="A39" s="36"/>
      <c r="B39" s="1"/>
      <c r="C39" s="38" t="s">
        <v>14</v>
      </c>
      <c r="D39" s="12" t="s">
        <v>15</v>
      </c>
      <c r="E39" s="48">
        <v>8.44</v>
      </c>
      <c r="F39" s="49">
        <f>E39*F38</f>
        <v>88.61999999999999</v>
      </c>
      <c r="G39" s="49"/>
      <c r="H39" s="50"/>
    </row>
    <row r="40" spans="1:251" customFormat="1" ht="15.75" x14ac:dyDescent="0.25">
      <c r="A40" s="36"/>
      <c r="B40" s="36"/>
      <c r="C40" s="13" t="s">
        <v>37</v>
      </c>
      <c r="D40" s="12" t="s">
        <v>22</v>
      </c>
      <c r="E40" s="35">
        <v>1.0149999999999999</v>
      </c>
      <c r="F40" s="46">
        <f>E40*F38</f>
        <v>10.657499999999999</v>
      </c>
      <c r="G40" s="46"/>
      <c r="H40" s="47"/>
    </row>
    <row r="41" spans="1:251" customFormat="1" x14ac:dyDescent="0.25">
      <c r="A41" s="12"/>
      <c r="B41" s="12" t="s">
        <v>21</v>
      </c>
      <c r="C41" s="39" t="s">
        <v>27</v>
      </c>
      <c r="D41" s="12" t="s">
        <v>28</v>
      </c>
      <c r="E41" s="48">
        <v>1.1000000000000001</v>
      </c>
      <c r="F41" s="48">
        <f>E41*F38</f>
        <v>11.55</v>
      </c>
      <c r="G41" s="48"/>
      <c r="H41" s="50"/>
    </row>
    <row r="42" spans="1:251" customFormat="1" ht="15.75" x14ac:dyDescent="0.25">
      <c r="A42" s="36" t="s">
        <v>21</v>
      </c>
      <c r="B42" s="36"/>
      <c r="C42" s="38" t="s">
        <v>55</v>
      </c>
      <c r="D42" s="36" t="s">
        <v>24</v>
      </c>
      <c r="E42" s="41">
        <v>1.84</v>
      </c>
      <c r="F42" s="51">
        <f>E42*F38</f>
        <v>19.32</v>
      </c>
      <c r="G42" s="51"/>
      <c r="H42" s="47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251" customFormat="1" ht="27" x14ac:dyDescent="0.25">
      <c r="A43" s="36" t="s">
        <v>21</v>
      </c>
      <c r="B43" s="36"/>
      <c r="C43" s="60" t="s">
        <v>47</v>
      </c>
      <c r="D43" s="36" t="s">
        <v>22</v>
      </c>
      <c r="E43" s="40">
        <v>4.2500000000000003E-2</v>
      </c>
      <c r="F43" s="51">
        <f>E43*F38</f>
        <v>0.44625000000000004</v>
      </c>
      <c r="G43" s="51"/>
      <c r="H43" s="47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251" s="14" customFormat="1" ht="15.75" x14ac:dyDescent="0.3">
      <c r="A44" s="12"/>
      <c r="B44" s="12"/>
      <c r="C44" s="39" t="s">
        <v>39</v>
      </c>
      <c r="D44" s="36" t="s">
        <v>29</v>
      </c>
      <c r="E44" s="46" t="s">
        <v>48</v>
      </c>
      <c r="F44" s="46">
        <v>30</v>
      </c>
      <c r="G44" s="46"/>
      <c r="H44" s="47"/>
      <c r="I44"/>
    </row>
    <row r="45" spans="1:251" s="14" customFormat="1" ht="27.75" x14ac:dyDescent="0.3">
      <c r="A45" s="12"/>
      <c r="B45" s="12"/>
      <c r="C45" s="39" t="s">
        <v>33</v>
      </c>
      <c r="D45" s="36" t="s">
        <v>24</v>
      </c>
      <c r="E45" s="46" t="s">
        <v>48</v>
      </c>
      <c r="F45" s="46">
        <v>30</v>
      </c>
      <c r="G45" s="46"/>
      <c r="H45" s="47"/>
      <c r="I45"/>
    </row>
    <row r="46" spans="1:251" customFormat="1" ht="27" x14ac:dyDescent="0.25">
      <c r="A46" s="12"/>
      <c r="B46" s="12"/>
      <c r="C46" s="39" t="s">
        <v>52</v>
      </c>
      <c r="D46" s="12" t="s">
        <v>17</v>
      </c>
      <c r="E46" s="48"/>
      <c r="F46" s="48">
        <f>F40*2.4</f>
        <v>25.577999999999996</v>
      </c>
      <c r="G46" s="48"/>
      <c r="H46" s="48"/>
    </row>
    <row r="47" spans="1:251" customFormat="1" x14ac:dyDescent="0.25">
      <c r="A47" s="12"/>
      <c r="B47" s="12"/>
      <c r="C47" s="13" t="s">
        <v>30</v>
      </c>
      <c r="D47" s="12" t="s">
        <v>28</v>
      </c>
      <c r="E47" s="46">
        <v>0.46</v>
      </c>
      <c r="F47" s="46">
        <f>E47*F38</f>
        <v>4.83</v>
      </c>
      <c r="G47" s="46"/>
      <c r="H47" s="47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251" s="11" customFormat="1" ht="25.5" customHeight="1" x14ac:dyDescent="0.25">
      <c r="A48" s="8">
        <v>8</v>
      </c>
      <c r="B48" s="9" t="s">
        <v>23</v>
      </c>
      <c r="C48" s="10" t="s">
        <v>40</v>
      </c>
      <c r="D48" s="62" t="s">
        <v>49</v>
      </c>
      <c r="E48" s="63"/>
      <c r="F48" s="33">
        <v>30</v>
      </c>
      <c r="G48" s="33"/>
      <c r="H48" s="44"/>
      <c r="I48"/>
    </row>
    <row r="49" spans="1:251" s="14" customFormat="1" ht="15.75" x14ac:dyDescent="0.3">
      <c r="A49" s="12"/>
      <c r="B49" s="12"/>
      <c r="C49" s="13" t="s">
        <v>14</v>
      </c>
      <c r="D49" s="12" t="s">
        <v>15</v>
      </c>
      <c r="E49" s="48">
        <v>1.31</v>
      </c>
      <c r="F49" s="48">
        <f>E49*F48</f>
        <v>39.300000000000004</v>
      </c>
      <c r="G49" s="48"/>
      <c r="H49" s="45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s="11" customFormat="1" ht="26.25" customHeight="1" x14ac:dyDescent="0.25">
      <c r="A50" s="8">
        <v>9</v>
      </c>
      <c r="B50" s="9" t="s">
        <v>25</v>
      </c>
      <c r="C50" s="10" t="s">
        <v>26</v>
      </c>
      <c r="D50" s="62" t="s">
        <v>49</v>
      </c>
      <c r="E50" s="63"/>
      <c r="F50" s="33">
        <v>30</v>
      </c>
      <c r="G50" s="33"/>
      <c r="H50" s="44"/>
      <c r="I50"/>
    </row>
    <row r="51" spans="1:251" s="14" customFormat="1" ht="15.75" x14ac:dyDescent="0.3">
      <c r="A51" s="12"/>
      <c r="B51" s="12"/>
      <c r="C51" s="13" t="s">
        <v>14</v>
      </c>
      <c r="D51" s="12" t="s">
        <v>15</v>
      </c>
      <c r="E51" s="42">
        <v>0.89600000000000002</v>
      </c>
      <c r="F51" s="48">
        <f>E51*F50</f>
        <v>26.88</v>
      </c>
      <c r="G51" s="48"/>
      <c r="H51" s="45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s="17" customFormat="1" ht="26.25" customHeight="1" x14ac:dyDescent="0.25">
      <c r="A52" s="15"/>
      <c r="B52" s="18"/>
      <c r="C52" s="19" t="s">
        <v>59</v>
      </c>
      <c r="D52" s="20" t="s">
        <v>17</v>
      </c>
      <c r="E52" s="20"/>
      <c r="F52" s="16">
        <f>F50*1.2</f>
        <v>36</v>
      </c>
      <c r="G52" s="16"/>
      <c r="H52" s="16"/>
      <c r="I52"/>
    </row>
    <row r="53" spans="1:251" x14ac:dyDescent="0.25">
      <c r="A53" s="21"/>
      <c r="B53" s="22"/>
      <c r="C53" s="23" t="s">
        <v>50</v>
      </c>
      <c r="D53" s="22"/>
      <c r="E53" s="52"/>
      <c r="F53" s="52"/>
      <c r="G53" s="52"/>
      <c r="H53" s="52"/>
      <c r="I53" s="61"/>
      <c r="J53" s="61"/>
    </row>
    <row r="54" spans="1:251" x14ac:dyDescent="0.25">
      <c r="A54" s="22"/>
      <c r="B54" s="22"/>
      <c r="C54" s="23" t="s">
        <v>56</v>
      </c>
      <c r="D54" s="24" t="s">
        <v>62</v>
      </c>
      <c r="E54" s="52"/>
      <c r="F54" s="52"/>
      <c r="G54" s="52"/>
      <c r="H54" s="52"/>
      <c r="I54" s="61"/>
      <c r="J54" s="61"/>
    </row>
    <row r="55" spans="1:251" x14ac:dyDescent="0.25">
      <c r="A55" s="22"/>
      <c r="B55" s="22"/>
      <c r="C55" s="23" t="s">
        <v>4</v>
      </c>
      <c r="D55" s="22"/>
      <c r="E55" s="52"/>
      <c r="F55" s="52"/>
      <c r="G55" s="52"/>
      <c r="H55" s="52"/>
      <c r="I55" s="61"/>
      <c r="J55" s="61"/>
    </row>
    <row r="56" spans="1:251" x14ac:dyDescent="0.25">
      <c r="A56" s="22"/>
      <c r="B56" s="22"/>
      <c r="C56" s="23" t="s">
        <v>57</v>
      </c>
      <c r="D56" s="24" t="s">
        <v>62</v>
      </c>
      <c r="E56" s="52"/>
      <c r="F56" s="52"/>
      <c r="G56" s="52"/>
      <c r="H56" s="52"/>
      <c r="I56" s="61"/>
      <c r="J56" s="61"/>
    </row>
    <row r="57" spans="1:251" x14ac:dyDescent="0.25">
      <c r="A57" s="22"/>
      <c r="B57" s="22"/>
      <c r="C57" s="23" t="s">
        <v>18</v>
      </c>
      <c r="D57" s="22"/>
      <c r="E57" s="52"/>
      <c r="F57" s="52"/>
      <c r="G57" s="52"/>
      <c r="H57" s="52"/>
      <c r="I57" s="61"/>
      <c r="J57" s="61"/>
    </row>
    <row r="58" spans="1:251" x14ac:dyDescent="0.25">
      <c r="A58" s="22"/>
      <c r="B58" s="22"/>
      <c r="C58" s="23" t="s">
        <v>19</v>
      </c>
      <c r="D58" s="25">
        <v>0.03</v>
      </c>
      <c r="E58" s="53"/>
      <c r="F58" s="53"/>
      <c r="G58" s="53"/>
      <c r="H58" s="52"/>
      <c r="I58" s="61"/>
      <c r="J58" s="61"/>
    </row>
    <row r="59" spans="1:251" x14ac:dyDescent="0.25">
      <c r="A59" s="22"/>
      <c r="B59" s="22"/>
      <c r="C59" s="23" t="s">
        <v>4</v>
      </c>
      <c r="D59" s="22"/>
      <c r="E59" s="53"/>
      <c r="F59" s="53"/>
      <c r="G59" s="53"/>
      <c r="H59" s="52"/>
      <c r="I59" s="61"/>
      <c r="J59" s="61"/>
    </row>
    <row r="60" spans="1:251" x14ac:dyDescent="0.25">
      <c r="A60" s="22"/>
      <c r="B60" s="22"/>
      <c r="C60" s="23" t="s">
        <v>20</v>
      </c>
      <c r="D60" s="25">
        <v>0.18</v>
      </c>
      <c r="E60" s="53"/>
      <c r="F60" s="53"/>
      <c r="G60" s="53"/>
      <c r="H60" s="52"/>
      <c r="I60" s="61"/>
      <c r="J60" s="61"/>
    </row>
    <row r="61" spans="1:251" x14ac:dyDescent="0.25">
      <c r="A61" s="22"/>
      <c r="B61" s="22"/>
      <c r="C61" s="23" t="s">
        <v>4</v>
      </c>
      <c r="D61" s="22"/>
      <c r="E61" s="53"/>
      <c r="F61" s="53"/>
      <c r="G61" s="53"/>
      <c r="H61" s="52">
        <v>33005</v>
      </c>
      <c r="I61" s="61"/>
      <c r="J61" s="61"/>
    </row>
    <row r="62" spans="1:251" ht="15.75" x14ac:dyDescent="0.3">
      <c r="A62" s="26"/>
      <c r="B62" s="26" t="s">
        <v>21</v>
      </c>
      <c r="C62" s="27" t="s">
        <v>21</v>
      </c>
      <c r="D62" s="28"/>
      <c r="E62" s="54"/>
      <c r="F62" s="54"/>
      <c r="G62" s="54"/>
      <c r="H62" s="55"/>
    </row>
    <row r="64" spans="1:251" ht="15.75" x14ac:dyDescent="0.3">
      <c r="A64" s="26"/>
      <c r="B64" s="26"/>
      <c r="C64" s="27"/>
      <c r="D64" s="28"/>
      <c r="E64" s="54"/>
      <c r="F64" s="54"/>
      <c r="G64" s="54"/>
      <c r="H64" s="55"/>
    </row>
    <row r="65" spans="1:8" ht="15.75" x14ac:dyDescent="0.3">
      <c r="A65" s="26"/>
      <c r="B65" s="26"/>
      <c r="C65" s="27"/>
      <c r="D65" s="28"/>
      <c r="E65" s="54"/>
      <c r="F65" s="54"/>
      <c r="G65" s="54"/>
      <c r="H65" s="55"/>
    </row>
    <row r="66" spans="1:8" ht="15.75" x14ac:dyDescent="0.3">
      <c r="A66" s="26"/>
      <c r="B66" s="26"/>
      <c r="C66" s="27"/>
      <c r="D66" s="28"/>
      <c r="E66" s="54"/>
      <c r="F66" s="54"/>
      <c r="G66" s="54"/>
      <c r="H66" s="55"/>
    </row>
    <row r="67" spans="1:8" ht="15.75" x14ac:dyDescent="0.3">
      <c r="A67" s="26"/>
      <c r="B67" s="26"/>
      <c r="C67" s="27"/>
      <c r="D67" s="28"/>
      <c r="E67" s="54"/>
      <c r="F67" s="54"/>
      <c r="G67" s="54"/>
      <c r="H67" s="55"/>
    </row>
    <row r="68" spans="1:8" ht="15.75" x14ac:dyDescent="0.3">
      <c r="A68" s="26"/>
      <c r="B68" s="26"/>
      <c r="C68" s="27"/>
      <c r="D68" s="28"/>
      <c r="E68" s="54"/>
      <c r="F68" s="54"/>
      <c r="G68" s="54"/>
      <c r="H68" s="55"/>
    </row>
    <row r="69" spans="1:8" ht="15.75" x14ac:dyDescent="0.3">
      <c r="A69" s="26"/>
      <c r="B69" s="26"/>
      <c r="C69" s="27"/>
      <c r="D69" s="28"/>
      <c r="E69" s="54"/>
      <c r="F69" s="54"/>
      <c r="G69" s="54"/>
      <c r="H69" s="55"/>
    </row>
    <row r="70" spans="1:8" ht="15.75" x14ac:dyDescent="0.3">
      <c r="A70" s="26"/>
      <c r="B70" s="26"/>
      <c r="C70" s="27"/>
      <c r="D70" s="28"/>
      <c r="E70" s="54"/>
      <c r="F70" s="54"/>
      <c r="G70" s="54"/>
      <c r="H70" s="55"/>
    </row>
    <row r="71" spans="1:8" ht="15.75" x14ac:dyDescent="0.3">
      <c r="A71" s="26"/>
      <c r="B71" s="26"/>
      <c r="C71" s="27"/>
      <c r="D71" s="28"/>
      <c r="E71" s="54"/>
      <c r="F71" s="54"/>
      <c r="G71" s="54"/>
      <c r="H71" s="55"/>
    </row>
    <row r="72" spans="1:8" ht="15.75" x14ac:dyDescent="0.3">
      <c r="A72" s="26"/>
      <c r="B72" s="26"/>
      <c r="C72" s="27"/>
      <c r="D72" s="28"/>
      <c r="E72" s="54"/>
      <c r="F72" s="54"/>
      <c r="G72" s="54"/>
      <c r="H72" s="55"/>
    </row>
    <row r="73" spans="1:8" ht="15.75" x14ac:dyDescent="0.3">
      <c r="A73" s="26"/>
      <c r="B73" s="26"/>
      <c r="C73" s="27"/>
      <c r="D73" s="28"/>
      <c r="E73" s="54"/>
      <c r="F73" s="54"/>
      <c r="G73" s="54"/>
      <c r="H73" s="55"/>
    </row>
    <row r="74" spans="1:8" ht="15.75" x14ac:dyDescent="0.3">
      <c r="A74" s="26"/>
      <c r="B74" s="26"/>
      <c r="C74" s="27"/>
      <c r="D74" s="28"/>
      <c r="E74" s="54"/>
      <c r="F74" s="54"/>
      <c r="G74" s="54"/>
      <c r="H74" s="55"/>
    </row>
    <row r="75" spans="1:8" ht="15.75" x14ac:dyDescent="0.3">
      <c r="A75" s="26"/>
      <c r="B75" s="26"/>
      <c r="C75" s="27"/>
      <c r="D75" s="28"/>
      <c r="E75" s="54"/>
      <c r="F75" s="54"/>
      <c r="G75" s="54"/>
      <c r="H75" s="55"/>
    </row>
    <row r="76" spans="1:8" ht="15.75" x14ac:dyDescent="0.3">
      <c r="A76" s="26"/>
      <c r="B76" s="26"/>
      <c r="C76" s="27"/>
      <c r="D76" s="28"/>
      <c r="E76" s="54"/>
      <c r="F76" s="54"/>
      <c r="G76" s="54"/>
      <c r="H76" s="55"/>
    </row>
    <row r="77" spans="1:8" ht="15.75" x14ac:dyDescent="0.3">
      <c r="A77" s="26"/>
      <c r="B77" s="26"/>
      <c r="C77" s="27"/>
      <c r="D77" s="28"/>
      <c r="E77" s="54"/>
      <c r="F77" s="54"/>
      <c r="G77" s="54"/>
      <c r="H77" s="55"/>
    </row>
    <row r="78" spans="1:8" ht="15.75" x14ac:dyDescent="0.3">
      <c r="A78" s="26"/>
      <c r="B78" s="26"/>
      <c r="C78" s="27"/>
      <c r="D78" s="28"/>
      <c r="E78" s="54"/>
      <c r="F78" s="54"/>
      <c r="G78" s="54"/>
      <c r="H78" s="55"/>
    </row>
    <row r="79" spans="1:8" ht="15.75" x14ac:dyDescent="0.3">
      <c r="A79" s="26"/>
      <c r="B79" s="26"/>
      <c r="C79" s="27"/>
      <c r="D79" s="28"/>
      <c r="E79" s="54"/>
      <c r="F79" s="54"/>
      <c r="G79" s="54"/>
      <c r="H79" s="55"/>
    </row>
    <row r="80" spans="1:8" ht="15.75" x14ac:dyDescent="0.3">
      <c r="A80" s="26"/>
      <c r="B80" s="26"/>
      <c r="C80" s="27"/>
      <c r="D80" s="28"/>
      <c r="E80" s="54"/>
      <c r="F80" s="54"/>
      <c r="G80" s="54"/>
      <c r="H80" s="55"/>
    </row>
    <row r="81" spans="1:8" ht="15.75" x14ac:dyDescent="0.3">
      <c r="A81" s="26"/>
      <c r="B81" s="26"/>
      <c r="C81" s="27"/>
      <c r="D81" s="28"/>
      <c r="E81" s="54"/>
      <c r="F81" s="54"/>
      <c r="G81" s="54"/>
      <c r="H81" s="55"/>
    </row>
    <row r="82" spans="1:8" ht="15.75" x14ac:dyDescent="0.3">
      <c r="A82" s="26"/>
      <c r="B82" s="26"/>
      <c r="C82" s="27"/>
      <c r="D82" s="28"/>
      <c r="E82" s="54"/>
      <c r="F82" s="54"/>
      <c r="G82" s="54"/>
      <c r="H82" s="55"/>
    </row>
    <row r="83" spans="1:8" ht="15.75" x14ac:dyDescent="0.3">
      <c r="A83" s="26"/>
      <c r="B83" s="26"/>
      <c r="C83" s="27"/>
      <c r="D83" s="28"/>
      <c r="E83" s="54"/>
      <c r="F83" s="54"/>
      <c r="G83" s="54"/>
      <c r="H83" s="55"/>
    </row>
    <row r="84" spans="1:8" ht="15.75" x14ac:dyDescent="0.3">
      <c r="A84" s="26"/>
      <c r="B84" s="26"/>
      <c r="C84" s="27"/>
      <c r="D84" s="28"/>
      <c r="E84" s="54"/>
      <c r="F84" s="54"/>
      <c r="G84" s="54"/>
      <c r="H84" s="55"/>
    </row>
    <row r="85" spans="1:8" ht="15.75" x14ac:dyDescent="0.3">
      <c r="A85" s="26"/>
      <c r="B85" s="26"/>
      <c r="C85" s="27"/>
      <c r="D85" s="28"/>
      <c r="E85" s="54"/>
      <c r="F85" s="54"/>
      <c r="G85" s="54"/>
      <c r="H85" s="55"/>
    </row>
    <row r="86" spans="1:8" ht="15.75" x14ac:dyDescent="0.3">
      <c r="A86" s="26"/>
      <c r="B86" s="26"/>
      <c r="C86" s="27"/>
      <c r="D86" s="28"/>
      <c r="E86" s="54"/>
      <c r="F86" s="54"/>
      <c r="G86" s="54"/>
      <c r="H86" s="55"/>
    </row>
    <row r="87" spans="1:8" ht="15.75" x14ac:dyDescent="0.3">
      <c r="A87" s="26"/>
      <c r="B87" s="26"/>
      <c r="C87" s="27"/>
      <c r="D87" s="28"/>
      <c r="E87" s="54"/>
      <c r="F87" s="54"/>
      <c r="G87" s="54"/>
      <c r="H87" s="55"/>
    </row>
    <row r="88" spans="1:8" ht="15.75" x14ac:dyDescent="0.3">
      <c r="A88" s="26"/>
      <c r="B88" s="26"/>
      <c r="C88" s="27"/>
      <c r="D88" s="28"/>
      <c r="E88" s="54"/>
      <c r="F88" s="54"/>
      <c r="G88" s="54"/>
      <c r="H88" s="55"/>
    </row>
    <row r="89" spans="1:8" ht="15.75" x14ac:dyDescent="0.3">
      <c r="A89" s="26"/>
      <c r="B89" s="26"/>
      <c r="C89" s="27"/>
      <c r="D89" s="28"/>
      <c r="E89" s="54"/>
      <c r="F89" s="54"/>
      <c r="G89" s="54"/>
      <c r="H89" s="55"/>
    </row>
    <row r="90" spans="1:8" ht="15.75" x14ac:dyDescent="0.3">
      <c r="A90" s="26"/>
      <c r="B90" s="26"/>
      <c r="C90" s="27"/>
      <c r="D90" s="28"/>
      <c r="E90" s="54"/>
      <c r="F90" s="54"/>
      <c r="G90" s="54"/>
      <c r="H90" s="55"/>
    </row>
    <row r="91" spans="1:8" ht="15.75" x14ac:dyDescent="0.3">
      <c r="A91" s="26"/>
      <c r="B91" s="26"/>
      <c r="C91" s="27"/>
      <c r="D91" s="28"/>
      <c r="E91" s="54"/>
      <c r="F91" s="54"/>
      <c r="G91" s="54"/>
      <c r="H91" s="55"/>
    </row>
    <row r="92" spans="1:8" ht="15.75" x14ac:dyDescent="0.3">
      <c r="A92" s="26"/>
      <c r="B92" s="26"/>
      <c r="C92" s="27"/>
      <c r="D92" s="28"/>
      <c r="E92" s="54"/>
      <c r="F92" s="54"/>
      <c r="G92" s="54"/>
      <c r="H92" s="55"/>
    </row>
    <row r="93" spans="1:8" ht="15.75" x14ac:dyDescent="0.3">
      <c r="A93" s="26"/>
      <c r="B93" s="26"/>
      <c r="C93" s="27"/>
      <c r="D93" s="28"/>
      <c r="E93" s="54"/>
      <c r="F93" s="54"/>
      <c r="G93" s="54"/>
      <c r="H93" s="55"/>
    </row>
    <row r="94" spans="1:8" ht="15.75" x14ac:dyDescent="0.3">
      <c r="A94" s="26"/>
      <c r="B94" s="26"/>
      <c r="C94" s="27"/>
      <c r="D94" s="28"/>
      <c r="E94" s="54"/>
      <c r="F94" s="54"/>
      <c r="G94" s="54"/>
      <c r="H94" s="55"/>
    </row>
    <row r="95" spans="1:8" ht="15.75" x14ac:dyDescent="0.3">
      <c r="A95" s="26"/>
      <c r="B95" s="26"/>
      <c r="C95" s="27"/>
      <c r="D95" s="28"/>
      <c r="E95" s="54"/>
      <c r="F95" s="54"/>
      <c r="G95" s="54"/>
      <c r="H95" s="55"/>
    </row>
    <row r="96" spans="1:8" ht="15.75" x14ac:dyDescent="0.3">
      <c r="A96" s="26"/>
      <c r="B96" s="26"/>
      <c r="C96" s="27"/>
      <c r="D96" s="28"/>
      <c r="E96" s="54"/>
      <c r="F96" s="54"/>
      <c r="G96" s="54"/>
      <c r="H96" s="55"/>
    </row>
    <row r="97" spans="1:8" ht="15.75" x14ac:dyDescent="0.3">
      <c r="A97" s="26"/>
      <c r="B97" s="26"/>
      <c r="C97" s="27"/>
      <c r="D97" s="28"/>
      <c r="E97" s="54"/>
      <c r="F97" s="54"/>
      <c r="G97" s="54"/>
      <c r="H97" s="55"/>
    </row>
    <row r="98" spans="1:8" ht="15.75" x14ac:dyDescent="0.3">
      <c r="A98" s="26"/>
      <c r="B98" s="26"/>
      <c r="C98" s="27"/>
      <c r="D98" s="28"/>
      <c r="E98" s="54"/>
      <c r="F98" s="54"/>
      <c r="G98" s="54"/>
      <c r="H98" s="55"/>
    </row>
    <row r="99" spans="1:8" ht="15.75" x14ac:dyDescent="0.3">
      <c r="A99" s="26"/>
      <c r="B99" s="26"/>
      <c r="C99" s="27"/>
      <c r="D99" s="28"/>
      <c r="E99" s="54"/>
      <c r="F99" s="54"/>
      <c r="G99" s="54"/>
      <c r="H99" s="55"/>
    </row>
    <row r="100" spans="1:8" ht="15.75" x14ac:dyDescent="0.3">
      <c r="A100" s="26"/>
      <c r="B100" s="26"/>
      <c r="C100" s="27"/>
      <c r="D100" s="28"/>
      <c r="E100" s="54"/>
      <c r="F100" s="54"/>
      <c r="G100" s="54"/>
      <c r="H100" s="55"/>
    </row>
    <row r="101" spans="1:8" ht="15.75" x14ac:dyDescent="0.3">
      <c r="A101" s="26"/>
      <c r="B101" s="26"/>
      <c r="C101" s="27"/>
      <c r="D101" s="28"/>
      <c r="E101" s="54"/>
      <c r="F101" s="54"/>
      <c r="G101" s="54"/>
      <c r="H101" s="55"/>
    </row>
    <row r="102" spans="1:8" ht="15.75" x14ac:dyDescent="0.3">
      <c r="A102" s="26"/>
      <c r="B102" s="26"/>
      <c r="C102" s="27"/>
      <c r="D102" s="28"/>
      <c r="E102" s="54"/>
      <c r="F102" s="54"/>
      <c r="G102" s="54"/>
      <c r="H102" s="55"/>
    </row>
    <row r="103" spans="1:8" ht="15.75" x14ac:dyDescent="0.3">
      <c r="A103" s="26"/>
      <c r="B103" s="26"/>
      <c r="C103" s="27"/>
      <c r="D103" s="28"/>
      <c r="E103" s="54"/>
      <c r="F103" s="54"/>
      <c r="G103" s="54"/>
      <c r="H103" s="55"/>
    </row>
    <row r="104" spans="1:8" ht="15.75" x14ac:dyDescent="0.3">
      <c r="A104" s="26"/>
      <c r="B104" s="26"/>
      <c r="C104" s="27"/>
      <c r="D104" s="28"/>
      <c r="E104" s="54"/>
      <c r="F104" s="54"/>
      <c r="G104" s="54"/>
      <c r="H104" s="55"/>
    </row>
    <row r="105" spans="1:8" ht="15.75" x14ac:dyDescent="0.3">
      <c r="A105" s="29"/>
      <c r="B105" s="29"/>
      <c r="C105" s="30"/>
      <c r="D105" s="31"/>
      <c r="E105" s="56"/>
      <c r="F105" s="56"/>
      <c r="G105" s="56"/>
      <c r="H105" s="57"/>
    </row>
    <row r="106" spans="1:8" ht="15.75" x14ac:dyDescent="0.3">
      <c r="A106" s="29"/>
      <c r="B106" s="29"/>
      <c r="C106" s="30"/>
      <c r="D106" s="31"/>
      <c r="E106" s="56"/>
      <c r="F106" s="56"/>
      <c r="G106" s="56"/>
      <c r="H106" s="57"/>
    </row>
    <row r="107" spans="1:8" ht="15.75" x14ac:dyDescent="0.3">
      <c r="A107" s="29"/>
      <c r="B107" s="29"/>
      <c r="C107" s="30"/>
      <c r="D107" s="31"/>
      <c r="E107" s="56"/>
      <c r="F107" s="56"/>
      <c r="G107" s="56"/>
      <c r="H107" s="57"/>
    </row>
    <row r="108" spans="1:8" ht="15.75" x14ac:dyDescent="0.3">
      <c r="A108" s="29"/>
      <c r="B108" s="29"/>
      <c r="C108" s="30"/>
      <c r="D108" s="31"/>
      <c r="E108" s="56"/>
      <c r="F108" s="56"/>
      <c r="G108" s="56"/>
      <c r="H108" s="57"/>
    </row>
    <row r="109" spans="1:8" ht="15.75" x14ac:dyDescent="0.3">
      <c r="A109" s="29"/>
      <c r="B109" s="29"/>
      <c r="C109" s="30"/>
      <c r="D109" s="29"/>
      <c r="E109" s="57"/>
      <c r="F109" s="57"/>
      <c r="G109" s="57"/>
      <c r="H109" s="57"/>
    </row>
    <row r="110" spans="1:8" ht="15.75" x14ac:dyDescent="0.3">
      <c r="A110" s="29"/>
      <c r="B110" s="29"/>
      <c r="C110" s="30"/>
      <c r="D110" s="29"/>
      <c r="E110" s="57"/>
      <c r="F110" s="57"/>
      <c r="G110" s="57"/>
      <c r="H110" s="57"/>
    </row>
    <row r="111" spans="1:8" ht="15.75" x14ac:dyDescent="0.3">
      <c r="A111" s="29"/>
      <c r="B111" s="29"/>
      <c r="C111" s="30"/>
      <c r="D111" s="29"/>
      <c r="E111" s="57"/>
      <c r="F111" s="57"/>
      <c r="G111" s="57"/>
      <c r="H111" s="57"/>
    </row>
    <row r="112" spans="1:8" ht="15.75" x14ac:dyDescent="0.3">
      <c r="A112" s="29"/>
      <c r="B112" s="29"/>
      <c r="C112" s="30"/>
      <c r="D112" s="29"/>
      <c r="E112" s="57"/>
      <c r="F112" s="57"/>
      <c r="G112" s="57"/>
      <c r="H112" s="57"/>
    </row>
    <row r="113" spans="1:8" ht="15.75" x14ac:dyDescent="0.3">
      <c r="A113" s="29"/>
      <c r="B113" s="31"/>
      <c r="C113" s="32"/>
      <c r="D113" s="31"/>
      <c r="E113" s="56"/>
      <c r="F113" s="56"/>
      <c r="G113" s="56"/>
      <c r="H113" s="56"/>
    </row>
    <row r="114" spans="1:8" ht="15.75" x14ac:dyDescent="0.3">
      <c r="A114" s="29"/>
      <c r="B114" s="31"/>
      <c r="C114" s="32"/>
      <c r="D114" s="31"/>
      <c r="E114" s="58"/>
      <c r="F114" s="58"/>
      <c r="G114" s="58"/>
      <c r="H114" s="58"/>
    </row>
    <row r="115" spans="1:8" ht="15.75" x14ac:dyDescent="0.3">
      <c r="A115" s="31"/>
      <c r="B115" s="31"/>
      <c r="C115" s="32"/>
      <c r="D115" s="31"/>
      <c r="E115" s="56"/>
      <c r="F115" s="56"/>
      <c r="G115" s="56"/>
      <c r="H115" s="56"/>
    </row>
    <row r="116" spans="1:8" ht="15.75" x14ac:dyDescent="0.3">
      <c r="A116" s="31"/>
      <c r="B116" s="31"/>
      <c r="C116" s="32"/>
      <c r="D116" s="31"/>
      <c r="E116" s="56"/>
      <c r="F116" s="56"/>
      <c r="G116" s="56"/>
      <c r="H116" s="56"/>
    </row>
    <row r="117" spans="1:8" ht="15.75" x14ac:dyDescent="0.3">
      <c r="A117" s="31"/>
      <c r="B117" s="31"/>
      <c r="C117" s="32"/>
      <c r="D117" s="31"/>
      <c r="E117" s="56"/>
      <c r="F117" s="56"/>
      <c r="G117" s="56"/>
      <c r="H117" s="56"/>
    </row>
    <row r="118" spans="1:8" ht="15.75" x14ac:dyDescent="0.3">
      <c r="A118" s="31"/>
      <c r="B118" s="31"/>
      <c r="C118" s="32"/>
      <c r="D118" s="31"/>
      <c r="E118" s="56"/>
      <c r="F118" s="56"/>
      <c r="G118" s="56"/>
      <c r="H118" s="56"/>
    </row>
    <row r="119" spans="1:8" ht="15.75" x14ac:dyDescent="0.3">
      <c r="A119" s="31"/>
      <c r="B119" s="31"/>
      <c r="C119" s="32"/>
      <c r="D119" s="31"/>
      <c r="E119" s="56"/>
      <c r="F119" s="56"/>
      <c r="G119" s="56"/>
      <c r="H119" s="56"/>
    </row>
    <row r="120" spans="1:8" ht="15.75" x14ac:dyDescent="0.3">
      <c r="A120" s="31"/>
      <c r="B120" s="31"/>
      <c r="C120" s="32"/>
      <c r="D120" s="31"/>
      <c r="E120" s="56"/>
      <c r="F120" s="56"/>
      <c r="G120" s="56"/>
      <c r="H120" s="56"/>
    </row>
    <row r="121" spans="1:8" ht="15.75" x14ac:dyDescent="0.3">
      <c r="A121" s="31"/>
      <c r="B121" s="31"/>
      <c r="C121" s="32"/>
      <c r="D121" s="31"/>
      <c r="E121" s="56"/>
      <c r="F121" s="56"/>
      <c r="G121" s="56"/>
      <c r="H121" s="56"/>
    </row>
    <row r="122" spans="1:8" ht="15.75" x14ac:dyDescent="0.3">
      <c r="A122" s="31"/>
      <c r="B122" s="31"/>
      <c r="C122" s="32"/>
      <c r="D122" s="31"/>
      <c r="E122" s="56"/>
      <c r="F122" s="56"/>
      <c r="G122" s="56"/>
      <c r="H122" s="56"/>
    </row>
  </sheetData>
  <mergeCells count="9">
    <mergeCell ref="E3:E6"/>
    <mergeCell ref="G3:G6"/>
    <mergeCell ref="F3:F6"/>
    <mergeCell ref="A1:H1"/>
    <mergeCell ref="A2:H2"/>
    <mergeCell ref="A3:A6"/>
    <mergeCell ref="B3:B6"/>
    <mergeCell ref="D3:D6"/>
    <mergeCell ref="H3:H6"/>
  </mergeCells>
  <conditionalFormatting sqref="A39 B38 A18 B17 A27 B26 A47:H53 C39:G39 C18:G18 C27:G27 A8:H10 F11:H11 A12:H14 H17:H18 A25:G25 A20:H21 D19:H19 A29:G29 D28:G28 H25:H29 D31:H31 A23:H23 D22:H22 A16:H16 D15:H15 A32:H32 A34:G37 A41:G41 D40:G40 H34:H41 D43:H43 A44:H45 A30:H30 A42:H42">
    <cfRule type="cellIs" dxfId="10" priority="44" stopIfTrue="1" operator="equal">
      <formula>8223.307275</formula>
    </cfRule>
  </conditionalFormatting>
  <conditionalFormatting sqref="A11:D11">
    <cfRule type="cellIs" dxfId="9" priority="28" stopIfTrue="1" operator="equal">
      <formula>8223.307275</formula>
    </cfRule>
  </conditionalFormatting>
  <conditionalFormatting sqref="A17 A19:B19 C17:E17">
    <cfRule type="cellIs" dxfId="8" priority="25" stopIfTrue="1" operator="equal">
      <formula>8223.307275</formula>
    </cfRule>
  </conditionalFormatting>
  <conditionalFormatting sqref="A28:B28 A26 A31:B31 C26:E26">
    <cfRule type="cellIs" dxfId="7" priority="24" stopIfTrue="1" operator="equal">
      <formula>8223.307275</formula>
    </cfRule>
  </conditionalFormatting>
  <conditionalFormatting sqref="A22:B22">
    <cfRule type="cellIs" dxfId="6" priority="23" stopIfTrue="1" operator="equal">
      <formula>8223.307275</formula>
    </cfRule>
  </conditionalFormatting>
  <conditionalFormatting sqref="A15:B15">
    <cfRule type="cellIs" dxfId="5" priority="20" stopIfTrue="1" operator="equal">
      <formula>8223.307275</formula>
    </cfRule>
  </conditionalFormatting>
  <conditionalFormatting sqref="A40:B40 A38 A43:B43 C38:E38">
    <cfRule type="cellIs" dxfId="4" priority="12" stopIfTrue="1" operator="equal">
      <formula>8223.307275</formula>
    </cfRule>
  </conditionalFormatting>
  <conditionalFormatting sqref="E11">
    <cfRule type="cellIs" dxfId="3" priority="4" stopIfTrue="1" operator="equal">
      <formula>8223.307275</formula>
    </cfRule>
  </conditionalFormatting>
  <conditionalFormatting sqref="C22">
    <cfRule type="cellIs" dxfId="2" priority="3" stopIfTrue="1" operator="equal">
      <formula>8223.307275</formula>
    </cfRule>
  </conditionalFormatting>
  <conditionalFormatting sqref="C31">
    <cfRule type="cellIs" dxfId="1" priority="2" stopIfTrue="1" operator="equal">
      <formula>8223.307275</formula>
    </cfRule>
  </conditionalFormatting>
  <conditionalFormatting sqref="C43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scale="95" orientation="landscape" horizontalDpi="4294967293" verticalDpi="4294967293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Tariel Sakhelashvili</cp:lastModifiedBy>
  <cp:lastPrinted>2019-07-09T06:56:25Z</cp:lastPrinted>
  <dcterms:created xsi:type="dcterms:W3CDTF">2017-11-02T02:57:42Z</dcterms:created>
  <dcterms:modified xsi:type="dcterms:W3CDTF">2019-08-02T08:30:00Z</dcterms:modified>
</cp:coreProperties>
</file>