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istan.meladze\Desktop\გამოსაცხადებელი ტენდერები\200000 - მდე\სანიაღვრე\"/>
    </mc:Choice>
  </mc:AlternateContent>
  <bookViews>
    <workbookView xWindow="0" yWindow="0" windowWidth="14370" windowHeight="682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H37" i="1"/>
  <c r="F37" i="1"/>
  <c r="J36" i="1"/>
  <c r="H36" i="1"/>
  <c r="F36" i="1"/>
  <c r="J35" i="1"/>
  <c r="H35" i="1"/>
  <c r="F35" i="1"/>
  <c r="J34" i="1"/>
  <c r="H34" i="1"/>
  <c r="F34" i="1"/>
  <c r="K34" i="1" s="1"/>
  <c r="J33" i="1"/>
  <c r="H33" i="1"/>
  <c r="F33" i="1"/>
  <c r="J32" i="1"/>
  <c r="H32" i="1"/>
  <c r="F32" i="1"/>
  <c r="J31" i="1"/>
  <c r="H31" i="1"/>
  <c r="F31" i="1"/>
  <c r="J30" i="1"/>
  <c r="H30" i="1"/>
  <c r="F30" i="1"/>
  <c r="K30" i="1" s="1"/>
  <c r="J29" i="1"/>
  <c r="H29" i="1"/>
  <c r="F29" i="1"/>
  <c r="J28" i="1"/>
  <c r="H28" i="1"/>
  <c r="F28" i="1"/>
  <c r="J27" i="1"/>
  <c r="H27" i="1"/>
  <c r="F27" i="1"/>
  <c r="J26" i="1"/>
  <c r="H26" i="1"/>
  <c r="F26" i="1"/>
  <c r="K26" i="1" s="1"/>
  <c r="J25" i="1"/>
  <c r="H25" i="1"/>
  <c r="F25" i="1"/>
  <c r="J24" i="1"/>
  <c r="H24" i="1"/>
  <c r="F24" i="1"/>
  <c r="J23" i="1"/>
  <c r="H23" i="1"/>
  <c r="F23" i="1"/>
  <c r="J22" i="1"/>
  <c r="H22" i="1"/>
  <c r="F22" i="1"/>
  <c r="K22" i="1" s="1"/>
  <c r="J21" i="1"/>
  <c r="H21" i="1"/>
  <c r="F21" i="1"/>
  <c r="J20" i="1"/>
  <c r="H20" i="1"/>
  <c r="F20" i="1"/>
  <c r="J19" i="1"/>
  <c r="H19" i="1"/>
  <c r="F19" i="1"/>
  <c r="J18" i="1"/>
  <c r="H18" i="1"/>
  <c r="F18" i="1"/>
  <c r="K18" i="1" s="1"/>
  <c r="J17" i="1"/>
  <c r="H17" i="1"/>
  <c r="F17" i="1"/>
  <c r="J16" i="1"/>
  <c r="H16" i="1"/>
  <c r="F16" i="1"/>
  <c r="J15" i="1"/>
  <c r="H15" i="1"/>
  <c r="F15" i="1"/>
  <c r="J14" i="1"/>
  <c r="H14" i="1"/>
  <c r="F14" i="1"/>
  <c r="K14" i="1" s="1"/>
  <c r="J13" i="1"/>
  <c r="H13" i="1"/>
  <c r="F13" i="1"/>
  <c r="J12" i="1"/>
  <c r="H12" i="1"/>
  <c r="F12" i="1"/>
  <c r="J11" i="1"/>
  <c r="H11" i="1"/>
  <c r="F11" i="1"/>
  <c r="J10" i="1"/>
  <c r="H10" i="1"/>
  <c r="F10" i="1"/>
  <c r="K10" i="1" s="1"/>
  <c r="J9" i="1"/>
  <c r="H9" i="1"/>
  <c r="F9" i="1"/>
  <c r="J8" i="1"/>
  <c r="J38" i="1" s="1"/>
  <c r="H8" i="1"/>
  <c r="F8" i="1"/>
  <c r="K12" i="1" l="1"/>
  <c r="K16" i="1"/>
  <c r="K20" i="1"/>
  <c r="K28" i="1"/>
  <c r="K32" i="1"/>
  <c r="K36" i="1"/>
  <c r="K8" i="1"/>
  <c r="K24" i="1"/>
  <c r="H38" i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F38" i="1"/>
  <c r="K38" i="1" l="1"/>
  <c r="K39" i="1" s="1"/>
  <c r="K40" i="1" s="1"/>
  <c r="K41" i="1" l="1"/>
  <c r="K42" i="1" s="1"/>
  <c r="K43" i="1" l="1"/>
  <c r="K44" i="1" s="1"/>
  <c r="K45" i="1" l="1"/>
  <c r="K46" i="1" s="1"/>
</calcChain>
</file>

<file path=xl/sharedStrings.xml><?xml version="1.0" encoding="utf-8"?>
<sst xmlns="http://schemas.openxmlformats.org/spreadsheetml/2006/main" count="164" uniqueCount="56">
  <si>
    <t>საყრდენი კედლის და სარწყავი არხის მოწყობა ახალგაზრდობის ქუჩაზე</t>
  </si>
  <si>
    <t>N</t>
  </si>
  <si>
    <t>სამუშაოს დასახელება</t>
  </si>
  <si>
    <t>განზ.</t>
  </si>
  <si>
    <t>რაოდენ.</t>
  </si>
  <si>
    <t>მასალები</t>
  </si>
  <si>
    <t>ხელფასი</t>
  </si>
  <si>
    <t>ტრანსპორტი</t>
  </si>
  <si>
    <t>ჯამი</t>
  </si>
  <si>
    <t>ერთ.</t>
  </si>
  <si>
    <t>გრუნტის დამუშავება საძირკვლის   თხრილში ექსკავატორით შემდგომი უკუმიყრით</t>
  </si>
  <si>
    <t>მ3</t>
  </si>
  <si>
    <t>გრუნტის დამუშავება  საძირკველის თხრილში ხელით</t>
  </si>
  <si>
    <t xml:space="preserve"> საფუძვლის მოწყობა საძირკველში ღორღის  მოტკეპვნით სისქით 10.0სმ ფრაქცია10-20 მმ</t>
  </si>
  <si>
    <t>რკინა ბეტონის მ-250 წყალგამტარი (5.6*0.4*0.4მ კედლის სისქით 20სმ)  ლითონის ცხაურით მოწყობა</t>
  </si>
  <si>
    <t>რკინა ბეტონის  მ-250 სათავისის მოწყობა 2.0*1.5მ  სისქით 25სმ</t>
  </si>
  <si>
    <t>არმატურა ა-3  დ=12მმ</t>
  </si>
  <si>
    <t>მ</t>
  </si>
  <si>
    <t>საყალიბე  ხემასალა</t>
  </si>
  <si>
    <t>მ2</t>
  </si>
  <si>
    <t xml:space="preserve">ყალიბის სამაგრი </t>
  </si>
  <si>
    <t>კგ</t>
  </si>
  <si>
    <t xml:space="preserve"> </t>
  </si>
  <si>
    <t>მავთული შესაკრავი</t>
  </si>
  <si>
    <t>კუთხოვანა 80*80*6 მმ</t>
  </si>
  <si>
    <t>კვადრატი 20*20მმ</t>
  </si>
  <si>
    <t>კვადრატული მილი 40*60 მმ სისქით 3მმ</t>
  </si>
  <si>
    <t>ელქტროდი შედუღების</t>
  </si>
  <si>
    <t>შეკ.</t>
  </si>
  <si>
    <t>მონოლითური რკ.ბეტონის მ-250 საყრდენი კედლისა და სარწყავი არხის მოწყობა</t>
  </si>
  <si>
    <t>არმატურა ა-3 დ=14მმ</t>
  </si>
  <si>
    <t>არმატურა ა-3 დ=12მმ</t>
  </si>
  <si>
    <t>არმატურა ა-3 დ=8მმ</t>
  </si>
  <si>
    <t>პლასმასის მილი დ=90*8.2მმ</t>
  </si>
  <si>
    <t>წყალ გამანაწილებელი ჭის მოწყობა 1.2*1.2*0.2 მ</t>
  </si>
  <si>
    <t>ც</t>
  </si>
  <si>
    <t>ბეტონი მ-250</t>
  </si>
  <si>
    <t>არმატურა ა-3 დ-12მმ</t>
  </si>
  <si>
    <t>შველერი N6</t>
  </si>
  <si>
    <t xml:space="preserve">ხრახნიერი დ=32  სიგრძით 55.0სმ </t>
  </si>
  <si>
    <t>ფურცლოვანი ფოლადი( 38*40)სმ  სისქით 5 მმ  2 ცალი</t>
  </si>
  <si>
    <t>ელექტროდი შედუღების</t>
  </si>
  <si>
    <t>საყრდენ კედელზე ჰიდროიზოლაციის მოწყობა ბიტუმის მასტიკით</t>
  </si>
  <si>
    <t>სამშენებლო ნარენების გატანა</t>
  </si>
  <si>
    <t>ტ</t>
  </si>
  <si>
    <t>გაუთვალისწინებელი ხარჯი  3%</t>
  </si>
  <si>
    <t>დ.ღ.გ.    18%</t>
  </si>
  <si>
    <t>შემდგენელი :                                                                                                                    /ოთარ ოქროშიაშვილი/</t>
  </si>
  <si>
    <t>საყრდენი კედლის და სარწყავი არხის მოწყობის დეფექტური აქტი ახალგაზრდობის ქუჩაზე</t>
  </si>
  <si>
    <t xml:space="preserve">გეგმიური დაგროვება </t>
  </si>
  <si>
    <t xml:space="preserve">ზედნადები ხარჯები </t>
  </si>
  <si>
    <t xml:space="preserve">დ.ღ.გ.    </t>
  </si>
  <si>
    <t xml:space="preserve">გაუთვალისწინებელი ხარჯი  </t>
  </si>
  <si>
    <t xml:space="preserve">შემდგენელი :                                                                  /ოთარ ოქროშიაშვილი/                                                                              </t>
  </si>
  <si>
    <t>ზედნადები ხარჯები  %</t>
  </si>
  <si>
    <t>გეგმიური დაგროვება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</si>
</sst>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2" fontId="0" fillId="0" borderId="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20" workbookViewId="0">
      <selection activeCell="E29" sqref="E29"/>
    </sheetView>
  </sheetViews>
  <sheetFormatPr defaultRowHeight="15" x14ac:dyDescent="0.25"/>
  <cols>
    <col min="1" max="1" width="3.5703125" style="5" customWidth="1"/>
    <col min="2" max="2" width="35.140625" style="5" customWidth="1"/>
    <col min="3" max="3" width="9.140625" style="5"/>
    <col min="4" max="4" width="12.28515625" style="5" customWidth="1"/>
    <col min="5" max="10" width="9.140625" style="5"/>
    <col min="11" max="11" width="12.7109375" style="5" customWidth="1"/>
    <col min="12" max="16384" width="9.140625" style="5"/>
  </cols>
  <sheetData>
    <row r="1" spans="1:14" s="1" customFormat="1" x14ac:dyDescent="0.25">
      <c r="B1" s="14" t="s">
        <v>0</v>
      </c>
      <c r="C1" s="14"/>
      <c r="D1" s="14"/>
      <c r="E1" s="14"/>
      <c r="F1" s="14"/>
      <c r="G1" s="14"/>
      <c r="H1" s="14"/>
      <c r="I1" s="14"/>
    </row>
    <row r="2" spans="1:14" s="1" customFormat="1" ht="12.75" customHeight="1" x14ac:dyDescent="0.25">
      <c r="B2" s="14"/>
      <c r="C2" s="14"/>
      <c r="D2" s="14"/>
      <c r="E2" s="14"/>
      <c r="F2" s="14"/>
      <c r="G2" s="14"/>
      <c r="H2" s="14"/>
      <c r="I2" s="14"/>
    </row>
    <row r="3" spans="1:14" s="1" customFormat="1" x14ac:dyDescent="0.25">
      <c r="A3" s="15" t="s">
        <v>1</v>
      </c>
      <c r="B3" s="15" t="s">
        <v>2</v>
      </c>
      <c r="C3" s="15" t="s">
        <v>3</v>
      </c>
      <c r="D3" s="15" t="s">
        <v>4</v>
      </c>
      <c r="E3" s="18" t="s">
        <v>5</v>
      </c>
      <c r="F3" s="20"/>
      <c r="G3" s="18" t="s">
        <v>6</v>
      </c>
      <c r="H3" s="20"/>
      <c r="I3" s="18" t="s">
        <v>7</v>
      </c>
      <c r="J3" s="20"/>
      <c r="K3" s="15" t="s">
        <v>8</v>
      </c>
    </row>
    <row r="4" spans="1:14" s="1" customFormat="1" ht="7.5" customHeight="1" x14ac:dyDescent="0.25">
      <c r="A4" s="16"/>
      <c r="B4" s="16"/>
      <c r="C4" s="16"/>
      <c r="D4" s="16"/>
      <c r="E4" s="21"/>
      <c r="F4" s="23"/>
      <c r="G4" s="21"/>
      <c r="H4" s="23"/>
      <c r="I4" s="21"/>
      <c r="J4" s="23"/>
      <c r="K4" s="16"/>
    </row>
    <row r="5" spans="1:14" s="1" customFormat="1" x14ac:dyDescent="0.25">
      <c r="A5" s="17"/>
      <c r="B5" s="17"/>
      <c r="C5" s="17"/>
      <c r="D5" s="17"/>
      <c r="E5" s="2" t="s">
        <v>9</v>
      </c>
      <c r="F5" s="2" t="s">
        <v>8</v>
      </c>
      <c r="G5" s="2" t="s">
        <v>9</v>
      </c>
      <c r="H5" s="2" t="s">
        <v>8</v>
      </c>
      <c r="I5" s="2" t="s">
        <v>9</v>
      </c>
      <c r="J5" s="2" t="s">
        <v>8</v>
      </c>
      <c r="K5" s="17"/>
    </row>
    <row r="6" spans="1:14" s="1" customFormat="1" ht="13.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4" ht="18" hidden="1" customHeight="1" x14ac:dyDescent="0.25">
      <c r="A7" s="3">
        <v>1</v>
      </c>
      <c r="B7" s="3"/>
      <c r="C7" s="3"/>
      <c r="D7" s="3">
        <v>0</v>
      </c>
      <c r="E7" s="4">
        <v>0</v>
      </c>
      <c r="F7" s="3"/>
      <c r="G7" s="3"/>
      <c r="H7" s="3"/>
      <c r="I7" s="3"/>
      <c r="J7" s="3"/>
      <c r="K7" s="3"/>
    </row>
    <row r="8" spans="1:14" ht="51" customHeight="1" x14ac:dyDescent="0.25">
      <c r="A8" s="3">
        <v>1</v>
      </c>
      <c r="B8" s="6" t="s">
        <v>10</v>
      </c>
      <c r="C8" s="3" t="s">
        <v>11</v>
      </c>
      <c r="D8" s="7">
        <v>49</v>
      </c>
      <c r="E8" s="7"/>
      <c r="F8" s="7">
        <f>D8*E8</f>
        <v>0</v>
      </c>
      <c r="G8" s="7"/>
      <c r="H8" s="7">
        <f>D8*G8</f>
        <v>0</v>
      </c>
      <c r="I8" s="7"/>
      <c r="J8" s="7">
        <f>D8*I8</f>
        <v>0</v>
      </c>
      <c r="K8" s="7">
        <f>F8+H8+J8</f>
        <v>0</v>
      </c>
    </row>
    <row r="9" spans="1:14" ht="30" x14ac:dyDescent="0.25">
      <c r="A9" s="3">
        <v>2</v>
      </c>
      <c r="B9" s="6" t="s">
        <v>12</v>
      </c>
      <c r="C9" s="3" t="s">
        <v>11</v>
      </c>
      <c r="D9" s="7">
        <v>5</v>
      </c>
      <c r="E9" s="7"/>
      <c r="F9" s="7">
        <f t="shared" ref="F9:F37" si="0">D9*E9</f>
        <v>0</v>
      </c>
      <c r="G9" s="7"/>
      <c r="H9" s="7">
        <f t="shared" ref="H9:H37" si="1">D9*G9</f>
        <v>0</v>
      </c>
      <c r="I9" s="7"/>
      <c r="J9" s="7">
        <f t="shared" ref="J9:J37" si="2">D9*I9</f>
        <v>0</v>
      </c>
      <c r="K9" s="7">
        <f t="shared" ref="K9:K37" si="3">F9+H9+J9</f>
        <v>0</v>
      </c>
    </row>
    <row r="10" spans="1:14" ht="60" x14ac:dyDescent="0.25">
      <c r="A10" s="3">
        <v>3</v>
      </c>
      <c r="B10" s="6" t="s">
        <v>13</v>
      </c>
      <c r="C10" s="3" t="s">
        <v>11</v>
      </c>
      <c r="D10" s="7">
        <v>8</v>
      </c>
      <c r="E10" s="7"/>
      <c r="F10" s="7">
        <f t="shared" si="0"/>
        <v>0</v>
      </c>
      <c r="G10" s="7"/>
      <c r="H10" s="7">
        <f t="shared" si="1"/>
        <v>0</v>
      </c>
      <c r="I10" s="7"/>
      <c r="J10" s="7">
        <f t="shared" si="2"/>
        <v>0</v>
      </c>
      <c r="K10" s="8">
        <f t="shared" si="3"/>
        <v>0</v>
      </c>
    </row>
    <row r="11" spans="1:14" ht="60" x14ac:dyDescent="0.25">
      <c r="A11" s="3">
        <v>4</v>
      </c>
      <c r="B11" s="6" t="s">
        <v>14</v>
      </c>
      <c r="C11" s="3" t="s">
        <v>11</v>
      </c>
      <c r="D11" s="7">
        <v>1.8</v>
      </c>
      <c r="E11" s="7"/>
      <c r="F11" s="7">
        <f t="shared" si="0"/>
        <v>0</v>
      </c>
      <c r="G11" s="7"/>
      <c r="H11" s="7">
        <f t="shared" si="1"/>
        <v>0</v>
      </c>
      <c r="I11" s="7"/>
      <c r="J11" s="7">
        <f t="shared" si="2"/>
        <v>0</v>
      </c>
      <c r="K11" s="7">
        <f t="shared" si="3"/>
        <v>0</v>
      </c>
    </row>
    <row r="12" spans="1:14" ht="30" x14ac:dyDescent="0.25">
      <c r="A12" s="3">
        <v>5</v>
      </c>
      <c r="B12" s="6" t="s">
        <v>15</v>
      </c>
      <c r="C12" s="3" t="s">
        <v>11</v>
      </c>
      <c r="D12" s="7">
        <v>0.5</v>
      </c>
      <c r="E12" s="7"/>
      <c r="F12" s="7">
        <f t="shared" si="0"/>
        <v>0</v>
      </c>
      <c r="G12" s="7"/>
      <c r="H12" s="7">
        <f t="shared" si="1"/>
        <v>0</v>
      </c>
      <c r="I12" s="7"/>
      <c r="J12" s="7">
        <f t="shared" si="2"/>
        <v>0</v>
      </c>
      <c r="K12" s="7">
        <f t="shared" si="3"/>
        <v>0</v>
      </c>
    </row>
    <row r="13" spans="1:14" x14ac:dyDescent="0.25">
      <c r="A13" s="3"/>
      <c r="B13" s="6" t="s">
        <v>16</v>
      </c>
      <c r="C13" s="3" t="s">
        <v>17</v>
      </c>
      <c r="D13" s="7">
        <v>290</v>
      </c>
      <c r="E13" s="7"/>
      <c r="F13" s="7">
        <f t="shared" si="0"/>
        <v>0</v>
      </c>
      <c r="G13" s="7"/>
      <c r="H13" s="7">
        <f t="shared" si="1"/>
        <v>0</v>
      </c>
      <c r="I13" s="7"/>
      <c r="J13" s="7">
        <f t="shared" si="2"/>
        <v>0</v>
      </c>
      <c r="K13" s="8">
        <f t="shared" si="3"/>
        <v>0</v>
      </c>
    </row>
    <row r="14" spans="1:14" x14ac:dyDescent="0.25">
      <c r="A14" s="3"/>
      <c r="B14" s="6" t="s">
        <v>18</v>
      </c>
      <c r="C14" s="3" t="s">
        <v>19</v>
      </c>
      <c r="D14" s="7">
        <v>12</v>
      </c>
      <c r="E14" s="7"/>
      <c r="F14" s="7">
        <f t="shared" si="0"/>
        <v>0</v>
      </c>
      <c r="G14" s="7"/>
      <c r="H14" s="7">
        <f t="shared" si="1"/>
        <v>0</v>
      </c>
      <c r="I14" s="7"/>
      <c r="J14" s="7">
        <f t="shared" si="2"/>
        <v>0</v>
      </c>
      <c r="K14" s="7">
        <f t="shared" si="3"/>
        <v>0</v>
      </c>
    </row>
    <row r="15" spans="1:14" x14ac:dyDescent="0.25">
      <c r="A15" s="3"/>
      <c r="B15" s="6" t="s">
        <v>20</v>
      </c>
      <c r="C15" s="3" t="s">
        <v>21</v>
      </c>
      <c r="D15" s="7">
        <v>6</v>
      </c>
      <c r="E15" s="7"/>
      <c r="F15" s="7">
        <f t="shared" si="0"/>
        <v>0</v>
      </c>
      <c r="G15" s="7"/>
      <c r="H15" s="7">
        <f t="shared" si="1"/>
        <v>0</v>
      </c>
      <c r="I15" s="7"/>
      <c r="J15" s="7">
        <f t="shared" si="2"/>
        <v>0</v>
      </c>
      <c r="K15" s="8">
        <f t="shared" si="3"/>
        <v>0</v>
      </c>
      <c r="N15" s="5" t="s">
        <v>22</v>
      </c>
    </row>
    <row r="16" spans="1:14" x14ac:dyDescent="0.25">
      <c r="A16" s="3"/>
      <c r="B16" s="6" t="s">
        <v>23</v>
      </c>
      <c r="C16" s="3" t="s">
        <v>21</v>
      </c>
      <c r="D16" s="7">
        <v>2</v>
      </c>
      <c r="E16" s="7"/>
      <c r="F16" s="7">
        <f t="shared" si="0"/>
        <v>0</v>
      </c>
      <c r="G16" s="7"/>
      <c r="H16" s="7">
        <f t="shared" si="1"/>
        <v>0</v>
      </c>
      <c r="I16" s="7"/>
      <c r="J16" s="7">
        <f t="shared" si="2"/>
        <v>0</v>
      </c>
      <c r="K16" s="7">
        <f t="shared" si="3"/>
        <v>0</v>
      </c>
    </row>
    <row r="17" spans="1:11" x14ac:dyDescent="0.25">
      <c r="A17" s="3"/>
      <c r="B17" s="6" t="s">
        <v>24</v>
      </c>
      <c r="C17" s="3" t="s">
        <v>17</v>
      </c>
      <c r="D17" s="7">
        <v>11.2</v>
      </c>
      <c r="E17" s="7"/>
      <c r="F17" s="7">
        <f t="shared" si="0"/>
        <v>0</v>
      </c>
      <c r="G17" s="7"/>
      <c r="H17" s="7">
        <f t="shared" si="1"/>
        <v>0</v>
      </c>
      <c r="I17" s="7"/>
      <c r="J17" s="7">
        <f t="shared" si="2"/>
        <v>0</v>
      </c>
      <c r="K17" s="9">
        <f t="shared" si="3"/>
        <v>0</v>
      </c>
    </row>
    <row r="18" spans="1:11" x14ac:dyDescent="0.25">
      <c r="A18" s="3"/>
      <c r="B18" s="6" t="s">
        <v>25</v>
      </c>
      <c r="C18" s="3" t="s">
        <v>17</v>
      </c>
      <c r="D18" s="7">
        <v>12</v>
      </c>
      <c r="E18" s="7"/>
      <c r="F18" s="7">
        <f t="shared" si="0"/>
        <v>0</v>
      </c>
      <c r="G18" s="7"/>
      <c r="H18" s="7">
        <f t="shared" si="1"/>
        <v>0</v>
      </c>
      <c r="I18" s="7"/>
      <c r="J18" s="7">
        <f t="shared" si="2"/>
        <v>0</v>
      </c>
      <c r="K18" s="7">
        <f t="shared" si="3"/>
        <v>0</v>
      </c>
    </row>
    <row r="19" spans="1:11" ht="30" x14ac:dyDescent="0.25">
      <c r="A19" s="3"/>
      <c r="B19" s="6" t="s">
        <v>26</v>
      </c>
      <c r="C19" s="3" t="s">
        <v>17</v>
      </c>
      <c r="D19" s="7">
        <v>28</v>
      </c>
      <c r="E19" s="7"/>
      <c r="F19" s="7">
        <f t="shared" si="0"/>
        <v>0</v>
      </c>
      <c r="G19" s="7"/>
      <c r="H19" s="7">
        <f t="shared" si="1"/>
        <v>0</v>
      </c>
      <c r="I19" s="7"/>
      <c r="J19" s="7">
        <f t="shared" si="2"/>
        <v>0</v>
      </c>
      <c r="K19" s="7">
        <f t="shared" si="3"/>
        <v>0</v>
      </c>
    </row>
    <row r="20" spans="1:11" x14ac:dyDescent="0.25">
      <c r="A20" s="3"/>
      <c r="B20" s="6" t="s">
        <v>27</v>
      </c>
      <c r="C20" s="3" t="s">
        <v>28</v>
      </c>
      <c r="D20" s="7">
        <v>2</v>
      </c>
      <c r="E20" s="7"/>
      <c r="F20" s="7">
        <f t="shared" si="0"/>
        <v>0</v>
      </c>
      <c r="G20" s="7"/>
      <c r="H20" s="7">
        <f t="shared" si="1"/>
        <v>0</v>
      </c>
      <c r="I20" s="7"/>
      <c r="J20" s="7">
        <f t="shared" si="2"/>
        <v>0</v>
      </c>
      <c r="K20" s="7">
        <f t="shared" si="3"/>
        <v>0</v>
      </c>
    </row>
    <row r="21" spans="1:11" ht="45" x14ac:dyDescent="0.25">
      <c r="A21" s="3">
        <v>6</v>
      </c>
      <c r="B21" s="6" t="s">
        <v>29</v>
      </c>
      <c r="C21" s="3" t="s">
        <v>11</v>
      </c>
      <c r="D21" s="7">
        <v>43.7</v>
      </c>
      <c r="E21" s="7"/>
      <c r="F21" s="7">
        <f t="shared" si="0"/>
        <v>0</v>
      </c>
      <c r="G21" s="7"/>
      <c r="H21" s="7">
        <f t="shared" si="1"/>
        <v>0</v>
      </c>
      <c r="I21" s="7"/>
      <c r="J21" s="7">
        <f t="shared" si="2"/>
        <v>0</v>
      </c>
      <c r="K21" s="7">
        <f t="shared" si="3"/>
        <v>0</v>
      </c>
    </row>
    <row r="22" spans="1:11" x14ac:dyDescent="0.25">
      <c r="A22" s="3"/>
      <c r="B22" s="6" t="s">
        <v>30</v>
      </c>
      <c r="C22" s="3" t="s">
        <v>17</v>
      </c>
      <c r="D22" s="7">
        <v>3330</v>
      </c>
      <c r="E22" s="7"/>
      <c r="F22" s="7">
        <f t="shared" si="0"/>
        <v>0</v>
      </c>
      <c r="G22" s="7"/>
      <c r="H22" s="7">
        <f t="shared" si="1"/>
        <v>0</v>
      </c>
      <c r="I22" s="7"/>
      <c r="J22" s="7">
        <f t="shared" si="2"/>
        <v>0</v>
      </c>
      <c r="K22" s="8">
        <f t="shared" si="3"/>
        <v>0</v>
      </c>
    </row>
    <row r="23" spans="1:11" x14ac:dyDescent="0.25">
      <c r="A23" s="3"/>
      <c r="B23" s="6" t="s">
        <v>31</v>
      </c>
      <c r="C23" s="3" t="s">
        <v>17</v>
      </c>
      <c r="D23" s="7">
        <v>700</v>
      </c>
      <c r="E23" s="7"/>
      <c r="F23" s="7">
        <f t="shared" si="0"/>
        <v>0</v>
      </c>
      <c r="G23" s="7"/>
      <c r="H23" s="7">
        <f t="shared" si="1"/>
        <v>0</v>
      </c>
      <c r="I23" s="7"/>
      <c r="J23" s="7">
        <f t="shared" si="2"/>
        <v>0</v>
      </c>
      <c r="K23" s="7">
        <f t="shared" si="3"/>
        <v>0</v>
      </c>
    </row>
    <row r="24" spans="1:11" x14ac:dyDescent="0.25">
      <c r="A24" s="3"/>
      <c r="B24" s="6" t="s">
        <v>32</v>
      </c>
      <c r="C24" s="3" t="s">
        <v>17</v>
      </c>
      <c r="D24" s="7">
        <v>755</v>
      </c>
      <c r="E24" s="7"/>
      <c r="F24" s="7">
        <f t="shared" si="0"/>
        <v>0</v>
      </c>
      <c r="G24" s="7"/>
      <c r="H24" s="7">
        <f t="shared" si="1"/>
        <v>0</v>
      </c>
      <c r="I24" s="7"/>
      <c r="J24" s="7">
        <f t="shared" si="2"/>
        <v>0</v>
      </c>
      <c r="K24" s="7">
        <f t="shared" si="3"/>
        <v>0</v>
      </c>
    </row>
    <row r="25" spans="1:11" x14ac:dyDescent="0.25">
      <c r="A25" s="3"/>
      <c r="B25" s="6" t="s">
        <v>23</v>
      </c>
      <c r="C25" s="3" t="s">
        <v>21</v>
      </c>
      <c r="D25" s="7">
        <v>25</v>
      </c>
      <c r="E25" s="7"/>
      <c r="F25" s="7">
        <f t="shared" si="0"/>
        <v>0</v>
      </c>
      <c r="G25" s="7"/>
      <c r="H25" s="7">
        <f t="shared" si="1"/>
        <v>0</v>
      </c>
      <c r="I25" s="7"/>
      <c r="J25" s="7">
        <f t="shared" si="2"/>
        <v>0</v>
      </c>
      <c r="K25" s="8">
        <f t="shared" si="3"/>
        <v>0</v>
      </c>
    </row>
    <row r="26" spans="1:11" x14ac:dyDescent="0.25">
      <c r="A26" s="3"/>
      <c r="B26" s="6" t="s">
        <v>18</v>
      </c>
      <c r="C26" s="3" t="s">
        <v>19</v>
      </c>
      <c r="D26" s="7">
        <v>50</v>
      </c>
      <c r="E26" s="7"/>
      <c r="F26" s="7">
        <f t="shared" si="0"/>
        <v>0</v>
      </c>
      <c r="G26" s="7"/>
      <c r="H26" s="7">
        <f t="shared" si="1"/>
        <v>0</v>
      </c>
      <c r="I26" s="7"/>
      <c r="J26" s="7">
        <f t="shared" si="2"/>
        <v>0</v>
      </c>
      <c r="K26" s="8">
        <f t="shared" si="3"/>
        <v>0</v>
      </c>
    </row>
    <row r="27" spans="1:11" x14ac:dyDescent="0.25">
      <c r="A27" s="3"/>
      <c r="B27" s="6" t="s">
        <v>20</v>
      </c>
      <c r="C27" s="3" t="s">
        <v>21</v>
      </c>
      <c r="D27" s="7">
        <v>120</v>
      </c>
      <c r="E27" s="7"/>
      <c r="F27" s="7">
        <f t="shared" si="0"/>
        <v>0</v>
      </c>
      <c r="G27" s="7"/>
      <c r="H27" s="7">
        <f t="shared" si="1"/>
        <v>0</v>
      </c>
      <c r="I27" s="7"/>
      <c r="J27" s="7">
        <f t="shared" si="2"/>
        <v>0</v>
      </c>
      <c r="K27" s="7">
        <f t="shared" si="3"/>
        <v>0</v>
      </c>
    </row>
    <row r="28" spans="1:11" x14ac:dyDescent="0.25">
      <c r="A28" s="3"/>
      <c r="B28" s="6" t="s">
        <v>33</v>
      </c>
      <c r="C28" s="3" t="s">
        <v>17</v>
      </c>
      <c r="D28" s="7">
        <v>20</v>
      </c>
      <c r="E28" s="7"/>
      <c r="F28" s="7">
        <f t="shared" si="0"/>
        <v>0</v>
      </c>
      <c r="G28" s="7"/>
      <c r="H28" s="7">
        <f t="shared" si="1"/>
        <v>0</v>
      </c>
      <c r="I28" s="7"/>
      <c r="J28" s="7">
        <f t="shared" si="2"/>
        <v>0</v>
      </c>
      <c r="K28" s="7">
        <f t="shared" si="3"/>
        <v>0</v>
      </c>
    </row>
    <row r="29" spans="1:11" ht="30" x14ac:dyDescent="0.25">
      <c r="A29" s="3">
        <v>7</v>
      </c>
      <c r="B29" s="6" t="s">
        <v>34</v>
      </c>
      <c r="C29" s="3" t="s">
        <v>35</v>
      </c>
      <c r="D29" s="7">
        <v>1</v>
      </c>
      <c r="E29" s="7"/>
      <c r="F29" s="7">
        <f t="shared" si="0"/>
        <v>0</v>
      </c>
      <c r="G29" s="7"/>
      <c r="H29" s="7">
        <f t="shared" si="1"/>
        <v>0</v>
      </c>
      <c r="I29" s="7"/>
      <c r="J29" s="7">
        <f t="shared" si="2"/>
        <v>0</v>
      </c>
      <c r="K29" s="7">
        <f t="shared" si="3"/>
        <v>0</v>
      </c>
    </row>
    <row r="30" spans="1:11" x14ac:dyDescent="0.25">
      <c r="A30" s="3"/>
      <c r="B30" s="6" t="s">
        <v>36</v>
      </c>
      <c r="C30" s="3" t="s">
        <v>11</v>
      </c>
      <c r="D30" s="7">
        <v>0.3</v>
      </c>
      <c r="E30" s="7"/>
      <c r="F30" s="7">
        <f t="shared" si="0"/>
        <v>0</v>
      </c>
      <c r="G30" s="7"/>
      <c r="H30" s="7">
        <f t="shared" si="1"/>
        <v>0</v>
      </c>
      <c r="I30" s="7"/>
      <c r="J30" s="7">
        <f t="shared" si="2"/>
        <v>0</v>
      </c>
      <c r="K30" s="7">
        <f t="shared" si="3"/>
        <v>0</v>
      </c>
    </row>
    <row r="31" spans="1:11" x14ac:dyDescent="0.25">
      <c r="A31" s="3"/>
      <c r="B31" s="6" t="s">
        <v>37</v>
      </c>
      <c r="C31" s="3" t="s">
        <v>17</v>
      </c>
      <c r="D31" s="7">
        <v>30</v>
      </c>
      <c r="E31" s="7"/>
      <c r="F31" s="7">
        <f t="shared" si="0"/>
        <v>0</v>
      </c>
      <c r="G31" s="7"/>
      <c r="H31" s="7">
        <f t="shared" si="1"/>
        <v>0</v>
      </c>
      <c r="I31" s="7"/>
      <c r="J31" s="7">
        <f t="shared" si="2"/>
        <v>0</v>
      </c>
      <c r="K31" s="7">
        <f t="shared" si="3"/>
        <v>0</v>
      </c>
    </row>
    <row r="32" spans="1:11" x14ac:dyDescent="0.25">
      <c r="A32" s="3"/>
      <c r="B32" s="6" t="s">
        <v>38</v>
      </c>
      <c r="C32" s="3" t="s">
        <v>17</v>
      </c>
      <c r="D32" s="7">
        <v>5</v>
      </c>
      <c r="E32" s="7"/>
      <c r="F32" s="7">
        <f t="shared" si="0"/>
        <v>0</v>
      </c>
      <c r="G32" s="7"/>
      <c r="H32" s="7">
        <f t="shared" si="1"/>
        <v>0</v>
      </c>
      <c r="I32" s="7"/>
      <c r="J32" s="7">
        <f t="shared" si="2"/>
        <v>0</v>
      </c>
      <c r="K32" s="7">
        <f t="shared" si="3"/>
        <v>0</v>
      </c>
    </row>
    <row r="33" spans="1:16" x14ac:dyDescent="0.25">
      <c r="A33" s="3"/>
      <c r="B33" s="6" t="s">
        <v>39</v>
      </c>
      <c r="C33" s="3" t="s">
        <v>35</v>
      </c>
      <c r="D33" s="7">
        <v>2</v>
      </c>
      <c r="E33" s="7"/>
      <c r="F33" s="7">
        <f t="shared" si="0"/>
        <v>0</v>
      </c>
      <c r="G33" s="7"/>
      <c r="H33" s="7">
        <f t="shared" si="1"/>
        <v>0</v>
      </c>
      <c r="I33" s="7"/>
      <c r="J33" s="7">
        <f t="shared" si="2"/>
        <v>0</v>
      </c>
      <c r="K33" s="7">
        <f t="shared" si="3"/>
        <v>0</v>
      </c>
      <c r="P33" s="5" t="s">
        <v>22</v>
      </c>
    </row>
    <row r="34" spans="1:16" ht="30" x14ac:dyDescent="0.25">
      <c r="A34" s="3"/>
      <c r="B34" s="6" t="s">
        <v>40</v>
      </c>
      <c r="C34" s="3" t="s">
        <v>19</v>
      </c>
      <c r="D34" s="7">
        <v>0.35</v>
      </c>
      <c r="E34" s="7"/>
      <c r="F34" s="7">
        <f t="shared" si="0"/>
        <v>0</v>
      </c>
      <c r="G34" s="7"/>
      <c r="H34" s="7">
        <f t="shared" si="1"/>
        <v>0</v>
      </c>
      <c r="I34" s="7"/>
      <c r="J34" s="7">
        <f t="shared" si="2"/>
        <v>0</v>
      </c>
      <c r="K34" s="7">
        <f t="shared" si="3"/>
        <v>0</v>
      </c>
    </row>
    <row r="35" spans="1:16" x14ac:dyDescent="0.25">
      <c r="A35" s="3"/>
      <c r="B35" s="6" t="s">
        <v>41</v>
      </c>
      <c r="C35" s="3" t="s">
        <v>21</v>
      </c>
      <c r="D35" s="7">
        <v>2</v>
      </c>
      <c r="E35" s="7"/>
      <c r="F35" s="7">
        <f t="shared" si="0"/>
        <v>0</v>
      </c>
      <c r="G35" s="7"/>
      <c r="H35" s="7">
        <f t="shared" si="1"/>
        <v>0</v>
      </c>
      <c r="I35" s="7"/>
      <c r="J35" s="7">
        <f t="shared" si="2"/>
        <v>0</v>
      </c>
      <c r="K35" s="7">
        <f t="shared" si="3"/>
        <v>0</v>
      </c>
    </row>
    <row r="36" spans="1:16" ht="45" x14ac:dyDescent="0.25">
      <c r="A36" s="3">
        <v>8</v>
      </c>
      <c r="B36" s="10" t="s">
        <v>42</v>
      </c>
      <c r="C36" s="3" t="s">
        <v>19</v>
      </c>
      <c r="D36" s="7">
        <v>200</v>
      </c>
      <c r="E36" s="7"/>
      <c r="F36" s="7">
        <f t="shared" si="0"/>
        <v>0</v>
      </c>
      <c r="G36" s="7"/>
      <c r="H36" s="7">
        <f t="shared" si="1"/>
        <v>0</v>
      </c>
      <c r="I36" s="7"/>
      <c r="J36" s="7">
        <f t="shared" si="2"/>
        <v>0</v>
      </c>
      <c r="K36" s="7">
        <f t="shared" si="3"/>
        <v>0</v>
      </c>
    </row>
    <row r="37" spans="1:16" x14ac:dyDescent="0.25">
      <c r="A37" s="3">
        <v>9</v>
      </c>
      <c r="B37" s="10" t="s">
        <v>43</v>
      </c>
      <c r="C37" s="3" t="s">
        <v>44</v>
      </c>
      <c r="D37" s="7">
        <v>5</v>
      </c>
      <c r="E37" s="7"/>
      <c r="F37" s="7">
        <f t="shared" si="0"/>
        <v>0</v>
      </c>
      <c r="G37" s="7"/>
      <c r="H37" s="7">
        <f t="shared" si="1"/>
        <v>0</v>
      </c>
      <c r="I37" s="7"/>
      <c r="J37" s="7">
        <f t="shared" si="2"/>
        <v>0</v>
      </c>
      <c r="K37" s="7">
        <f t="shared" si="3"/>
        <v>0</v>
      </c>
    </row>
    <row r="38" spans="1:16" x14ac:dyDescent="0.25">
      <c r="A38" s="3"/>
      <c r="B38" s="2" t="s">
        <v>8</v>
      </c>
      <c r="C38" s="3"/>
      <c r="D38" s="7"/>
      <c r="E38" s="7"/>
      <c r="F38" s="11">
        <f>SUM(F8:F37)</f>
        <v>0</v>
      </c>
      <c r="G38" s="11"/>
      <c r="H38" s="11">
        <f>SUM(H8:H37)</f>
        <v>0</v>
      </c>
      <c r="I38" s="11"/>
      <c r="J38" s="11">
        <f>SUM(J8:J37)</f>
        <v>0</v>
      </c>
      <c r="K38" s="11">
        <f>SUM(K8:K37)</f>
        <v>0</v>
      </c>
    </row>
    <row r="39" spans="1:16" x14ac:dyDescent="0.25">
      <c r="A39" s="3"/>
      <c r="B39" s="2" t="s">
        <v>54</v>
      </c>
      <c r="C39" s="3"/>
      <c r="D39" s="7"/>
      <c r="E39" s="7"/>
      <c r="F39" s="11"/>
      <c r="G39" s="11"/>
      <c r="H39" s="11"/>
      <c r="I39" s="11"/>
      <c r="J39" s="11"/>
      <c r="K39" s="11">
        <f>K38*0.08</f>
        <v>0</v>
      </c>
    </row>
    <row r="40" spans="1:16" x14ac:dyDescent="0.25">
      <c r="A40" s="3"/>
      <c r="B40" s="2" t="s">
        <v>8</v>
      </c>
      <c r="C40" s="3"/>
      <c r="D40" s="7"/>
      <c r="E40" s="7"/>
      <c r="F40" s="11"/>
      <c r="G40" s="11"/>
      <c r="H40" s="11"/>
      <c r="I40" s="11"/>
      <c r="J40" s="11"/>
      <c r="K40" s="11">
        <f>K38+K39</f>
        <v>0</v>
      </c>
    </row>
    <row r="41" spans="1:16" x14ac:dyDescent="0.25">
      <c r="A41" s="3"/>
      <c r="B41" s="2" t="s">
        <v>55</v>
      </c>
      <c r="C41" s="3"/>
      <c r="D41" s="7"/>
      <c r="E41" s="7"/>
      <c r="F41" s="11"/>
      <c r="G41" s="11"/>
      <c r="H41" s="11"/>
      <c r="I41" s="11"/>
      <c r="J41" s="11"/>
      <c r="K41" s="11">
        <f>K40*0.06</f>
        <v>0</v>
      </c>
    </row>
    <row r="42" spans="1:16" x14ac:dyDescent="0.25">
      <c r="A42" s="3"/>
      <c r="B42" s="2" t="s">
        <v>8</v>
      </c>
      <c r="C42" s="3"/>
      <c r="D42" s="7"/>
      <c r="E42" s="7"/>
      <c r="F42" s="11"/>
      <c r="G42" s="11"/>
      <c r="H42" s="11"/>
      <c r="I42" s="11"/>
      <c r="J42" s="11"/>
      <c r="K42" s="11">
        <f>K40+K41</f>
        <v>0</v>
      </c>
    </row>
    <row r="43" spans="1:16" ht="30" x14ac:dyDescent="0.25">
      <c r="A43" s="3"/>
      <c r="B43" s="2" t="s">
        <v>45</v>
      </c>
      <c r="C43" s="3"/>
      <c r="D43" s="7"/>
      <c r="E43" s="7"/>
      <c r="F43" s="11"/>
      <c r="G43" s="11"/>
      <c r="H43" s="11"/>
      <c r="I43" s="11"/>
      <c r="J43" s="11"/>
      <c r="K43" s="11">
        <f>K42*0.03</f>
        <v>0</v>
      </c>
    </row>
    <row r="44" spans="1:16" x14ac:dyDescent="0.25">
      <c r="A44" s="3"/>
      <c r="B44" s="2" t="s">
        <v>8</v>
      </c>
      <c r="C44" s="3"/>
      <c r="D44" s="7"/>
      <c r="E44" s="7"/>
      <c r="F44" s="11"/>
      <c r="G44" s="11"/>
      <c r="H44" s="11"/>
      <c r="I44" s="11"/>
      <c r="J44" s="11"/>
      <c r="K44" s="11">
        <f>K42+K43</f>
        <v>0</v>
      </c>
    </row>
    <row r="45" spans="1:16" x14ac:dyDescent="0.25">
      <c r="A45" s="3"/>
      <c r="B45" s="2" t="s">
        <v>46</v>
      </c>
      <c r="C45" s="3"/>
      <c r="D45" s="7"/>
      <c r="E45" s="7"/>
      <c r="F45" s="11"/>
      <c r="G45" s="11"/>
      <c r="H45" s="11"/>
      <c r="I45" s="11"/>
      <c r="J45" s="11"/>
      <c r="K45" s="11">
        <f>K44*0.18</f>
        <v>0</v>
      </c>
    </row>
    <row r="46" spans="1:16" x14ac:dyDescent="0.25">
      <c r="A46" s="3"/>
      <c r="B46" s="2" t="s">
        <v>8</v>
      </c>
      <c r="C46" s="3"/>
      <c r="D46" s="7"/>
      <c r="E46" s="7"/>
      <c r="F46" s="11"/>
      <c r="G46" s="11"/>
      <c r="H46" s="11"/>
      <c r="I46" s="11"/>
      <c r="J46" s="11"/>
      <c r="K46" s="11">
        <f>K44+K45</f>
        <v>0</v>
      </c>
    </row>
    <row r="47" spans="1:16" x14ac:dyDescent="0.25">
      <c r="A47" s="3"/>
      <c r="B47" s="10"/>
      <c r="C47" s="3"/>
      <c r="D47" s="7"/>
      <c r="E47" s="7"/>
      <c r="F47" s="11"/>
      <c r="G47" s="11"/>
      <c r="H47" s="11"/>
      <c r="I47" s="11"/>
      <c r="J47" s="11"/>
      <c r="K47" s="11"/>
    </row>
    <row r="48" spans="1:16" x14ac:dyDescent="0.25">
      <c r="A48" s="3"/>
      <c r="B48" s="18" t="s">
        <v>47</v>
      </c>
      <c r="C48" s="19"/>
      <c r="D48" s="19"/>
      <c r="E48" s="19"/>
      <c r="F48" s="19"/>
      <c r="G48" s="19"/>
      <c r="H48" s="19"/>
      <c r="I48" s="19"/>
      <c r="J48" s="19"/>
      <c r="K48" s="20"/>
    </row>
    <row r="49" spans="1:11" ht="17.25" customHeight="1" x14ac:dyDescent="0.25">
      <c r="A49" s="3"/>
      <c r="B49" s="21"/>
      <c r="C49" s="22"/>
      <c r="D49" s="22"/>
      <c r="E49" s="22"/>
      <c r="F49" s="22"/>
      <c r="G49" s="22"/>
      <c r="H49" s="22"/>
      <c r="I49" s="22"/>
      <c r="J49" s="22"/>
      <c r="K49" s="23"/>
    </row>
    <row r="50" spans="1:11" ht="15.75" customHeight="1" x14ac:dyDescent="0.25"/>
    <row r="51" spans="1:11" ht="1.5" customHeight="1" x14ac:dyDescent="0.25">
      <c r="B51" s="14"/>
      <c r="C51" s="14"/>
      <c r="D51" s="14"/>
      <c r="E51" s="14"/>
      <c r="F51" s="14"/>
      <c r="G51" s="14"/>
      <c r="H51" s="14"/>
      <c r="I51" s="14"/>
      <c r="J51" s="14"/>
    </row>
    <row r="52" spans="1:11" hidden="1" x14ac:dyDescent="0.25">
      <c r="B52" s="14"/>
      <c r="C52" s="14"/>
      <c r="D52" s="14"/>
      <c r="E52" s="14"/>
      <c r="F52" s="14"/>
      <c r="G52" s="14"/>
      <c r="H52" s="14"/>
      <c r="I52" s="14"/>
      <c r="J52" s="14"/>
    </row>
  </sheetData>
  <mergeCells count="11">
    <mergeCell ref="B51:J52"/>
    <mergeCell ref="K3:K5"/>
    <mergeCell ref="B48:K49"/>
    <mergeCell ref="B1:I2"/>
    <mergeCell ref="A3:A5"/>
    <mergeCell ref="B3:B5"/>
    <mergeCell ref="C3:C5"/>
    <mergeCell ref="D3:D5"/>
    <mergeCell ref="E3:F4"/>
    <mergeCell ref="G3:H4"/>
    <mergeCell ref="I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3" workbookViewId="0">
      <selection activeCell="H8" sqref="H8"/>
    </sheetView>
  </sheetViews>
  <sheetFormatPr defaultRowHeight="15" x14ac:dyDescent="0.25"/>
  <cols>
    <col min="1" max="1" width="3.5703125" style="5" customWidth="1"/>
    <col min="2" max="2" width="53.5703125" style="5" customWidth="1"/>
    <col min="3" max="3" width="11.85546875" style="5" customWidth="1"/>
    <col min="4" max="4" width="13.42578125" style="5" customWidth="1"/>
    <col min="5" max="16384" width="9.140625" style="5"/>
  </cols>
  <sheetData>
    <row r="1" spans="1:7" s="1" customFormat="1" x14ac:dyDescent="0.25">
      <c r="B1" s="14" t="s">
        <v>48</v>
      </c>
      <c r="C1" s="14"/>
      <c r="D1" s="14"/>
    </row>
    <row r="2" spans="1:7" s="1" customFormat="1" ht="29.25" customHeight="1" x14ac:dyDescent="0.25">
      <c r="B2" s="14"/>
      <c r="C2" s="14"/>
      <c r="D2" s="14"/>
    </row>
    <row r="3" spans="1:7" s="1" customFormat="1" ht="15" customHeight="1" x14ac:dyDescent="0.25">
      <c r="A3" s="15" t="s">
        <v>1</v>
      </c>
      <c r="B3" s="15" t="s">
        <v>2</v>
      </c>
      <c r="C3" s="15" t="s">
        <v>3</v>
      </c>
      <c r="D3" s="15" t="s">
        <v>4</v>
      </c>
    </row>
    <row r="4" spans="1:7" s="1" customFormat="1" ht="7.5" customHeight="1" x14ac:dyDescent="0.25">
      <c r="A4" s="16"/>
      <c r="B4" s="16"/>
      <c r="C4" s="16"/>
      <c r="D4" s="16"/>
    </row>
    <row r="5" spans="1:7" s="1" customFormat="1" x14ac:dyDescent="0.25">
      <c r="A5" s="17"/>
      <c r="B5" s="17"/>
      <c r="C5" s="17"/>
      <c r="D5" s="17"/>
    </row>
    <row r="6" spans="1:7" s="1" customFormat="1" ht="13.5" customHeight="1" x14ac:dyDescent="0.25">
      <c r="A6" s="2">
        <v>1</v>
      </c>
      <c r="B6" s="2">
        <v>2</v>
      </c>
      <c r="C6" s="2">
        <v>3</v>
      </c>
      <c r="D6" s="2">
        <v>4</v>
      </c>
    </row>
    <row r="7" spans="1:7" ht="18" hidden="1" customHeight="1" x14ac:dyDescent="0.25">
      <c r="A7" s="3">
        <v>1</v>
      </c>
      <c r="B7" s="3"/>
      <c r="C7" s="3"/>
      <c r="D7" s="3">
        <v>0</v>
      </c>
    </row>
    <row r="8" spans="1:7" ht="51" customHeight="1" x14ac:dyDescent="0.25">
      <c r="A8" s="3">
        <v>1</v>
      </c>
      <c r="B8" s="6" t="s">
        <v>10</v>
      </c>
      <c r="C8" s="3" t="s">
        <v>11</v>
      </c>
      <c r="D8" s="7">
        <v>49</v>
      </c>
    </row>
    <row r="9" spans="1:7" ht="30" x14ac:dyDescent="0.25">
      <c r="A9" s="3">
        <v>2</v>
      </c>
      <c r="B9" s="6" t="s">
        <v>12</v>
      </c>
      <c r="C9" s="3" t="s">
        <v>11</v>
      </c>
      <c r="D9" s="7">
        <v>5</v>
      </c>
    </row>
    <row r="10" spans="1:7" ht="30" x14ac:dyDescent="0.25">
      <c r="A10" s="3">
        <v>3</v>
      </c>
      <c r="B10" s="6" t="s">
        <v>13</v>
      </c>
      <c r="C10" s="3" t="s">
        <v>11</v>
      </c>
      <c r="D10" s="7">
        <v>8</v>
      </c>
    </row>
    <row r="11" spans="1:7" ht="30" x14ac:dyDescent="0.25">
      <c r="A11" s="3">
        <v>4</v>
      </c>
      <c r="B11" s="6" t="s">
        <v>14</v>
      </c>
      <c r="C11" s="3" t="s">
        <v>11</v>
      </c>
      <c r="D11" s="7">
        <v>1.8</v>
      </c>
    </row>
    <row r="12" spans="1:7" ht="30" x14ac:dyDescent="0.25">
      <c r="A12" s="3">
        <v>5</v>
      </c>
      <c r="B12" s="6" t="s">
        <v>15</v>
      </c>
      <c r="C12" s="3" t="s">
        <v>11</v>
      </c>
      <c r="D12" s="7">
        <v>0.5</v>
      </c>
    </row>
    <row r="13" spans="1:7" x14ac:dyDescent="0.25">
      <c r="A13" s="3"/>
      <c r="B13" s="6" t="s">
        <v>16</v>
      </c>
      <c r="C13" s="3" t="s">
        <v>17</v>
      </c>
      <c r="D13" s="7">
        <v>290</v>
      </c>
    </row>
    <row r="14" spans="1:7" x14ac:dyDescent="0.25">
      <c r="A14" s="3"/>
      <c r="B14" s="6" t="s">
        <v>18</v>
      </c>
      <c r="C14" s="3" t="s">
        <v>19</v>
      </c>
      <c r="D14" s="7">
        <v>12</v>
      </c>
    </row>
    <row r="15" spans="1:7" x14ac:dyDescent="0.25">
      <c r="A15" s="3"/>
      <c r="B15" s="6" t="s">
        <v>20</v>
      </c>
      <c r="C15" s="3" t="s">
        <v>21</v>
      </c>
      <c r="D15" s="7">
        <v>6</v>
      </c>
      <c r="G15" s="5" t="s">
        <v>22</v>
      </c>
    </row>
    <row r="16" spans="1:7" x14ac:dyDescent="0.25">
      <c r="A16" s="3"/>
      <c r="B16" s="6" t="s">
        <v>23</v>
      </c>
      <c r="C16" s="3" t="s">
        <v>21</v>
      </c>
      <c r="D16" s="7">
        <v>2</v>
      </c>
    </row>
    <row r="17" spans="1:4" x14ac:dyDescent="0.25">
      <c r="A17" s="3"/>
      <c r="B17" s="6" t="s">
        <v>24</v>
      </c>
      <c r="C17" s="3" t="s">
        <v>17</v>
      </c>
      <c r="D17" s="7">
        <v>11.2</v>
      </c>
    </row>
    <row r="18" spans="1:4" x14ac:dyDescent="0.25">
      <c r="A18" s="3"/>
      <c r="B18" s="6" t="s">
        <v>25</v>
      </c>
      <c r="C18" s="3" t="s">
        <v>17</v>
      </c>
      <c r="D18" s="7">
        <v>12</v>
      </c>
    </row>
    <row r="19" spans="1:4" x14ac:dyDescent="0.25">
      <c r="A19" s="3"/>
      <c r="B19" s="6" t="s">
        <v>26</v>
      </c>
      <c r="C19" s="3" t="s">
        <v>17</v>
      </c>
      <c r="D19" s="7">
        <v>28</v>
      </c>
    </row>
    <row r="20" spans="1:4" x14ac:dyDescent="0.25">
      <c r="A20" s="3"/>
      <c r="B20" s="6" t="s">
        <v>27</v>
      </c>
      <c r="C20" s="3" t="s">
        <v>28</v>
      </c>
      <c r="D20" s="7">
        <v>2</v>
      </c>
    </row>
    <row r="21" spans="1:4" ht="30" x14ac:dyDescent="0.25">
      <c r="A21" s="3">
        <v>6</v>
      </c>
      <c r="B21" s="6" t="s">
        <v>29</v>
      </c>
      <c r="C21" s="3" t="s">
        <v>11</v>
      </c>
      <c r="D21" s="7">
        <v>43.7</v>
      </c>
    </row>
    <row r="22" spans="1:4" x14ac:dyDescent="0.25">
      <c r="A22" s="3"/>
      <c r="B22" s="6" t="s">
        <v>30</v>
      </c>
      <c r="C22" s="3" t="s">
        <v>17</v>
      </c>
      <c r="D22" s="7">
        <v>3330</v>
      </c>
    </row>
    <row r="23" spans="1:4" x14ac:dyDescent="0.25">
      <c r="A23" s="3"/>
      <c r="B23" s="6" t="s">
        <v>31</v>
      </c>
      <c r="C23" s="3" t="s">
        <v>17</v>
      </c>
      <c r="D23" s="7">
        <v>700</v>
      </c>
    </row>
    <row r="24" spans="1:4" x14ac:dyDescent="0.25">
      <c r="A24" s="3"/>
      <c r="B24" s="6" t="s">
        <v>32</v>
      </c>
      <c r="C24" s="3" t="s">
        <v>17</v>
      </c>
      <c r="D24" s="7">
        <v>755</v>
      </c>
    </row>
    <row r="25" spans="1:4" x14ac:dyDescent="0.25">
      <c r="A25" s="3"/>
      <c r="B25" s="6" t="s">
        <v>23</v>
      </c>
      <c r="C25" s="3" t="s">
        <v>21</v>
      </c>
      <c r="D25" s="7">
        <v>25</v>
      </c>
    </row>
    <row r="26" spans="1:4" x14ac:dyDescent="0.25">
      <c r="A26" s="3"/>
      <c r="B26" s="6" t="s">
        <v>18</v>
      </c>
      <c r="C26" s="3" t="s">
        <v>19</v>
      </c>
      <c r="D26" s="7">
        <v>50</v>
      </c>
    </row>
    <row r="27" spans="1:4" x14ac:dyDescent="0.25">
      <c r="A27" s="3"/>
      <c r="B27" s="6" t="s">
        <v>20</v>
      </c>
      <c r="C27" s="3" t="s">
        <v>21</v>
      </c>
      <c r="D27" s="7">
        <v>120</v>
      </c>
    </row>
    <row r="28" spans="1:4" x14ac:dyDescent="0.25">
      <c r="A28" s="3"/>
      <c r="B28" s="6" t="s">
        <v>33</v>
      </c>
      <c r="C28" s="3" t="s">
        <v>17</v>
      </c>
      <c r="D28" s="7">
        <v>20</v>
      </c>
    </row>
    <row r="29" spans="1:4" x14ac:dyDescent="0.25">
      <c r="A29" s="3">
        <v>7</v>
      </c>
      <c r="B29" s="6" t="s">
        <v>34</v>
      </c>
      <c r="C29" s="3" t="s">
        <v>35</v>
      </c>
      <c r="D29" s="7">
        <v>1</v>
      </c>
    </row>
    <row r="30" spans="1:4" x14ac:dyDescent="0.25">
      <c r="A30" s="3"/>
      <c r="B30" s="6" t="s">
        <v>36</v>
      </c>
      <c r="C30" s="3" t="s">
        <v>11</v>
      </c>
      <c r="D30" s="7">
        <v>0.3</v>
      </c>
    </row>
    <row r="31" spans="1:4" x14ac:dyDescent="0.25">
      <c r="A31" s="3"/>
      <c r="B31" s="6" t="s">
        <v>37</v>
      </c>
      <c r="C31" s="3" t="s">
        <v>17</v>
      </c>
      <c r="D31" s="7">
        <v>30</v>
      </c>
    </row>
    <row r="32" spans="1:4" x14ac:dyDescent="0.25">
      <c r="A32" s="3"/>
      <c r="B32" s="6" t="s">
        <v>38</v>
      </c>
      <c r="C32" s="3" t="s">
        <v>17</v>
      </c>
      <c r="D32" s="7">
        <v>5</v>
      </c>
    </row>
    <row r="33" spans="1:9" x14ac:dyDescent="0.25">
      <c r="A33" s="3"/>
      <c r="B33" s="6" t="s">
        <v>39</v>
      </c>
      <c r="C33" s="3" t="s">
        <v>35</v>
      </c>
      <c r="D33" s="7">
        <v>2</v>
      </c>
      <c r="I33" s="5" t="s">
        <v>22</v>
      </c>
    </row>
    <row r="34" spans="1:9" ht="30" x14ac:dyDescent="0.25">
      <c r="A34" s="3"/>
      <c r="B34" s="6" t="s">
        <v>40</v>
      </c>
      <c r="C34" s="3" t="s">
        <v>19</v>
      </c>
      <c r="D34" s="7">
        <v>0.35</v>
      </c>
    </row>
    <row r="35" spans="1:9" x14ac:dyDescent="0.25">
      <c r="A35" s="3"/>
      <c r="B35" s="6" t="s">
        <v>41</v>
      </c>
      <c r="C35" s="3" t="s">
        <v>21</v>
      </c>
      <c r="D35" s="7">
        <v>2</v>
      </c>
    </row>
    <row r="36" spans="1:9" ht="30" x14ac:dyDescent="0.25">
      <c r="A36" s="3">
        <v>8</v>
      </c>
      <c r="B36" s="10" t="s">
        <v>42</v>
      </c>
      <c r="C36" s="3" t="s">
        <v>19</v>
      </c>
      <c r="D36" s="7">
        <v>200</v>
      </c>
      <c r="F36" s="13"/>
    </row>
    <row r="37" spans="1:9" x14ac:dyDescent="0.25">
      <c r="A37" s="3">
        <v>9</v>
      </c>
      <c r="B37" s="10" t="s">
        <v>43</v>
      </c>
      <c r="C37" s="3" t="s">
        <v>44</v>
      </c>
      <c r="D37" s="7">
        <v>5</v>
      </c>
    </row>
    <row r="38" spans="1:9" x14ac:dyDescent="0.25">
      <c r="A38" s="3"/>
      <c r="B38" s="2" t="s">
        <v>8</v>
      </c>
      <c r="C38" s="3"/>
      <c r="D38" s="7"/>
    </row>
    <row r="39" spans="1:9" x14ac:dyDescent="0.25">
      <c r="A39" s="3"/>
      <c r="B39" s="2" t="s">
        <v>50</v>
      </c>
      <c r="C39" s="3"/>
      <c r="D39" s="7"/>
    </row>
    <row r="40" spans="1:9" x14ac:dyDescent="0.25">
      <c r="A40" s="3"/>
      <c r="B40" s="2" t="s">
        <v>8</v>
      </c>
      <c r="C40" s="3"/>
      <c r="D40" s="7"/>
    </row>
    <row r="41" spans="1:9" x14ac:dyDescent="0.25">
      <c r="A41" s="3"/>
      <c r="B41" s="2" t="s">
        <v>49</v>
      </c>
      <c r="C41" s="3"/>
      <c r="D41" s="7"/>
    </row>
    <row r="42" spans="1:9" x14ac:dyDescent="0.25">
      <c r="A42" s="3"/>
      <c r="B42" s="2" t="s">
        <v>8</v>
      </c>
      <c r="C42" s="3"/>
      <c r="D42" s="7"/>
    </row>
    <row r="43" spans="1:9" x14ac:dyDescent="0.25">
      <c r="A43" s="3"/>
      <c r="B43" s="2" t="s">
        <v>52</v>
      </c>
      <c r="C43" s="12">
        <v>0.03</v>
      </c>
      <c r="D43" s="7"/>
    </row>
    <row r="44" spans="1:9" x14ac:dyDescent="0.25">
      <c r="A44" s="3"/>
      <c r="B44" s="2" t="s">
        <v>8</v>
      </c>
      <c r="C44" s="2"/>
      <c r="D44" s="7"/>
    </row>
    <row r="45" spans="1:9" x14ac:dyDescent="0.25">
      <c r="A45" s="3"/>
      <c r="B45" s="2" t="s">
        <v>51</v>
      </c>
      <c r="C45" s="2"/>
      <c r="D45" s="7"/>
    </row>
    <row r="46" spans="1:9" x14ac:dyDescent="0.25">
      <c r="A46" s="3"/>
      <c r="B46" s="2" t="s">
        <v>8</v>
      </c>
      <c r="C46" s="12">
        <v>0.18</v>
      </c>
      <c r="D46" s="7"/>
    </row>
    <row r="47" spans="1:9" x14ac:dyDescent="0.25">
      <c r="A47" s="3"/>
      <c r="B47" s="10"/>
      <c r="C47" s="3"/>
      <c r="D47" s="7"/>
    </row>
    <row r="48" spans="1:9" x14ac:dyDescent="0.25">
      <c r="A48" s="3"/>
      <c r="B48" s="24" t="s">
        <v>53</v>
      </c>
      <c r="C48" s="25"/>
      <c r="D48" s="25"/>
    </row>
    <row r="49" spans="1:4" ht="17.25" customHeight="1" x14ac:dyDescent="0.25">
      <c r="A49" s="3"/>
      <c r="B49" s="26"/>
      <c r="C49" s="27"/>
      <c r="D49" s="27"/>
    </row>
    <row r="50" spans="1:4" ht="15.75" customHeight="1" x14ac:dyDescent="0.25"/>
    <row r="51" spans="1:4" ht="1.5" customHeight="1" x14ac:dyDescent="0.25">
      <c r="B51" s="14"/>
      <c r="C51" s="14"/>
      <c r="D51" s="14"/>
    </row>
    <row r="52" spans="1:4" hidden="1" x14ac:dyDescent="0.25">
      <c r="B52" s="14"/>
      <c r="C52" s="14"/>
      <c r="D52" s="14"/>
    </row>
  </sheetData>
  <mergeCells count="7">
    <mergeCell ref="B48:D49"/>
    <mergeCell ref="B51:D52"/>
    <mergeCell ref="B1:D2"/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Aleksi Jojishvili</dc:creator>
  <cp:lastModifiedBy>Tristan Meladze</cp:lastModifiedBy>
  <cp:lastPrinted>2019-09-09T07:49:09Z</cp:lastPrinted>
  <dcterms:created xsi:type="dcterms:W3CDTF">2019-09-09T07:40:48Z</dcterms:created>
  <dcterms:modified xsi:type="dcterms:W3CDTF">2019-09-10T11:44:53Z</dcterms:modified>
</cp:coreProperties>
</file>