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475" activeTab="5"/>
  </bookViews>
  <sheets>
    <sheet name="თეთრი ღელე" sheetId="1" r:id="rId1"/>
    <sheet name="შაშვისწყალი" sheetId="2" r:id="rId2"/>
    <sheet name="კრებსითი" sheetId="3" r:id="rId3"/>
    <sheet name="გზა" sheetId="4" r:id="rId4"/>
    <sheet name="ყვირილა" sheetId="5" r:id="rId5"/>
    <sheet name="შავღელე" sheetId="6" r:id="rId6"/>
  </sheets>
  <definedNames>
    <definedName name="_xlnm.Print_Titles" localSheetId="0">'თეთრი ღელე'!$8:$8</definedName>
  </definedNames>
  <calcPr fullCalcOnLoad="1"/>
</workbook>
</file>

<file path=xl/sharedStrings.xml><?xml version="1.0" encoding="utf-8"?>
<sst xmlns="http://schemas.openxmlformats.org/spreadsheetml/2006/main" count="677" uniqueCount="157">
  <si>
    <t>m³</t>
  </si>
  <si>
    <t>lari</t>
  </si>
  <si>
    <t xml:space="preserve">   xelfasi</t>
  </si>
  <si>
    <t xml:space="preserve">     masala</t>
  </si>
  <si>
    <t xml:space="preserve">   samSeneblo </t>
  </si>
  <si>
    <t>s a m u S a o s</t>
  </si>
  <si>
    <t xml:space="preserve">   meqanizmebi</t>
  </si>
  <si>
    <t>jami</t>
  </si>
  <si>
    <t>#</t>
  </si>
  <si>
    <t>safuZveli</t>
  </si>
  <si>
    <t>dasaxeleba</t>
  </si>
  <si>
    <t>ganz.</t>
  </si>
  <si>
    <t>erTeulze</t>
  </si>
  <si>
    <t>sul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</si>
  <si>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</si>
  <si>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</si>
  <si>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</si>
  <si>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</si>
  <si>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</si>
  <si>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</si>
  <si>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</si>
  <si>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</si>
  <si>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</si>
  <si>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</si>
  <si>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</si>
  <si>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</si>
  <si>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</si>
  <si>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</si>
  <si>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</si>
  <si>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SromiTi resursebi</t>
  </si>
  <si>
    <t>manqanebi</t>
  </si>
  <si>
    <t>kac/sT</t>
  </si>
  <si>
    <t>kv.m.</t>
  </si>
  <si>
    <t>kg</t>
  </si>
  <si>
    <t>man.</t>
  </si>
  <si>
    <t xml:space="preserve"> jami</t>
  </si>
  <si>
    <t>m/sT</t>
  </si>
  <si>
    <t>kub.m.</t>
  </si>
  <si>
    <t>yalibis fari</t>
  </si>
  <si>
    <t>yalibis ficari IIIx. 40mm-iani</t>
  </si>
  <si>
    <t>sxva xarjebi</t>
  </si>
  <si>
    <t xml:space="preserve">sxva xarjebi </t>
  </si>
  <si>
    <t>6-2gam</t>
  </si>
  <si>
    <t>wvimmimRebi varclis mowyoba 2 cali</t>
  </si>
  <si>
    <t>6-1-2.</t>
  </si>
  <si>
    <t>betoni ~m150~</t>
  </si>
  <si>
    <t>8-11-1.</t>
  </si>
  <si>
    <t>xreSis Cayra</t>
  </si>
  <si>
    <t>8-3-2.</t>
  </si>
  <si>
    <t>xreSi</t>
  </si>
  <si>
    <t>15-208</t>
  </si>
  <si>
    <t xml:space="preserve">sayrdebi kedlis lesva cementis </t>
  </si>
  <si>
    <t>15-52-1.</t>
  </si>
  <si>
    <t>xsnariT</t>
  </si>
  <si>
    <t>cementis xsnari</t>
  </si>
  <si>
    <t>kodi1431</t>
  </si>
  <si>
    <t>xsnartumbo</t>
  </si>
  <si>
    <t>15-523</t>
  </si>
  <si>
    <t>15-156-4</t>
  </si>
  <si>
    <t xml:space="preserve">SromiTi resursebi </t>
  </si>
  <si>
    <t>1-891</t>
  </si>
  <si>
    <t>daxuruli drenaJis mowyoba xeliT</t>
  </si>
  <si>
    <t>1000m</t>
  </si>
  <si>
    <t>1-74-2.</t>
  </si>
  <si>
    <t>preiskur.</t>
  </si>
  <si>
    <t>naw.1</t>
  </si>
  <si>
    <t>#1-238</t>
  </si>
  <si>
    <t>#1-286</t>
  </si>
  <si>
    <t>48-18-4</t>
  </si>
  <si>
    <t>27-19-2.</t>
  </si>
  <si>
    <t>26-4-3.</t>
  </si>
  <si>
    <t>26-16</t>
  </si>
  <si>
    <t>grm</t>
  </si>
  <si>
    <t>dek betonis fila</t>
  </si>
  <si>
    <t xml:space="preserve">sayrdeni kedelze betonis filis gakvra  </t>
  </si>
  <si>
    <t xml:space="preserve">sayrden kedelze  qudis mowyoba  </t>
  </si>
  <si>
    <t xml:space="preserve"> betonis fila qudi</t>
  </si>
  <si>
    <t>kubm</t>
  </si>
  <si>
    <t>xis qargili 4sm sisqis ( mravaljeradi gamoyenebiT)</t>
  </si>
  <si>
    <t>plasmasis d=50mm mili</t>
  </si>
  <si>
    <t>betoni ~m100~</t>
  </si>
  <si>
    <t>samsaxuris ufrosi:         g. gagoSiZe</t>
  </si>
  <si>
    <t>zednadebi xarjebi 10%</t>
  </si>
  <si>
    <t>gegmiuri mogeba 8%</t>
  </si>
  <si>
    <t>mdinaris balasti</t>
  </si>
  <si>
    <t>gaiWras grunti meqanizmebis saSvalebiT თანდართული ნახაზის მიხედვით (მოჭრილი გრუნტი დასაწყობდეს შემდეგი გამოყენების მიზნით)</t>
  </si>
  <si>
    <t>moewyos betoni saZirkvlis zirSi 10 სმ სისქის</t>
  </si>
  <si>
    <t>moewyos r/b saZirkvli თანდართული ნახაზის მიხედვით სისქით 30 სმ</t>
  </si>
  <si>
    <t>betoni ~m300~</t>
  </si>
  <si>
    <t>moewyos r/b kedeli თანდართული ნახაზის მიხედვით, 40sm sisqis</t>
  </si>
  <si>
    <t xml:space="preserve"> ambrolauris municipalitetis meriis sivrciTi mowyobisa da infrastruqturis samsaxuri</t>
  </si>
  <si>
    <t>moxdes bogiris darCenili nawilis  Sevseba balastiT gzis mosawyobad (datkepniT)</t>
  </si>
  <si>
    <t>armatura a-IIIklasis d=16mm</t>
  </si>
  <si>
    <t>moewyos rkinis konstruqcia თანდართული ნახაზის მიხედვით</t>
  </si>
  <si>
    <t>grZm</t>
  </si>
  <si>
    <t>kvm</t>
  </si>
  <si>
    <t>foladi furclovani sisqiT 5mm</t>
  </si>
  <si>
    <t>tona</t>
  </si>
  <si>
    <t>antikoroziuli saRebavi</t>
  </si>
  <si>
    <r>
      <t xml:space="preserve">liT. Sveleri </t>
    </r>
    <r>
      <rPr>
        <b/>
        <sz val="11"/>
        <rFont val="Arial Black"/>
        <family val="2"/>
      </rPr>
      <t>N-</t>
    </r>
    <r>
      <rPr>
        <sz val="11"/>
        <rFont val="AcadNusx"/>
        <family val="0"/>
      </rPr>
      <t>12</t>
    </r>
  </si>
  <si>
    <t>ჯამი</t>
  </si>
  <si>
    <t>სატრანსპორტო  xarji მასალებზე 5%</t>
  </si>
  <si>
    <t xml:space="preserve"> moajirisaTvis liT. kvadratuli mili 80X80 sisqiT 4mm</t>
  </si>
  <si>
    <t>xarjTaRricxva Sedgenilia 2019w I kvartlis doneze</t>
  </si>
  <si>
    <t xml:space="preserve"> qviSa-xreSovani nareviT sagebis mowyoba sisqiT 10 sm</t>
  </si>
  <si>
    <r>
      <t>m</t>
    </r>
    <r>
      <rPr>
        <vertAlign val="superscript"/>
        <sz val="11"/>
        <rFont val="AcadNusx"/>
        <family val="0"/>
      </rPr>
      <t>3</t>
    </r>
  </si>
  <si>
    <t>normatiuli Sromatevadoba</t>
  </si>
  <si>
    <t>sxva manqanebi</t>
  </si>
  <si>
    <t>qviSa-xreSovani narevi</t>
  </si>
  <si>
    <t xml:space="preserve"> gabionis yuTebis dawyoba, qvebis Cawyoba da nawiburebis Camagreba 2,0X1,0X1,0 m</t>
  </si>
  <si>
    <t>მდინარის qvebi</t>
  </si>
  <si>
    <t>მაკაფერის gabionis yuTebis Rirebuleba, zomiT 2,0X1,0X1,0 m</t>
  </si>
  <si>
    <t>ცალი</t>
  </si>
  <si>
    <r>
      <t xml:space="preserve">gabionebis Sesakravi mavTuli </t>
    </r>
  </si>
  <si>
    <t>gabionis mowyoba</t>
  </si>
  <si>
    <t>sof. TxmorSi r/b bogiris mowyoba (TeTriRele)</t>
  </si>
  <si>
    <r>
      <t xml:space="preserve">liT. ortesebri Zeli  (aranakleb </t>
    </r>
    <r>
      <rPr>
        <b/>
        <sz val="11"/>
        <rFont val="Arial"/>
        <family val="2"/>
      </rPr>
      <t>N</t>
    </r>
    <r>
      <rPr>
        <sz val="11"/>
        <rFont val="AcadNusx"/>
        <family val="0"/>
      </rPr>
      <t>-40)</t>
    </r>
  </si>
  <si>
    <t>მოხდეს არსებული liT d=1200 mm milis დემონტაჟი (SemdgomSi yvirilis Releze gamosayeneblad)</t>
  </si>
  <si>
    <t>sof. თხმორში r/b bogiris რეაბილიტაცია (შაშვისწყალზე)</t>
  </si>
  <si>
    <t>მოხდეს არსებული ხიდზე დაზიანებული ხის საფარის  დემონტაჟი</t>
  </si>
  <si>
    <t>sof. TxmorSi r/b bogiris mowyoba (yvirila)</t>
  </si>
  <si>
    <t>sof. TxmorSi r/b bogiris reabilitacia (SavRele)</t>
  </si>
  <si>
    <t>moewyos r/b კოჭი თანდართული ნახაზის მიხედვით სისქით 40*40 სმ</t>
  </si>
  <si>
    <t xml:space="preserve">mSeneblobis Rirebulebis </t>
  </si>
  <si>
    <t xml:space="preserve">nakrebi saxarjTaRricxvo angariSi </t>
  </si>
  <si>
    <t>##</t>
  </si>
  <si>
    <t>თავების, ობიექტების, სამუშაოების და დანახარჯების დასახელება</t>
  </si>
  <si>
    <t>საერთო   სახაჯთაღ-რიცხვო   ღირებულება,   .ლარი</t>
  </si>
  <si>
    <t>გაუთვალისწინებელი ხარჯები 3%</t>
  </si>
  <si>
    <t>სულ</t>
  </si>
  <si>
    <t>დღგ 18%</t>
  </si>
  <si>
    <t>სულ მშენებლობის ღირებულების ნაკრები სახარჯთაღრივხვო ანგარიშებით</t>
  </si>
  <si>
    <t>სოფ. თხმორში ხიდ ბოგირების მოწყობა</t>
  </si>
  <si>
    <t xml:space="preserve">gaiWras grunti ხელის იარაღების saSvalebiT (არსებული ხიდის თავებში ზომით 0.4*0.4*9 მ) </t>
  </si>
  <si>
    <t>კვმ</t>
  </si>
  <si>
    <t>საპენსიო დანამატი 2%</t>
  </si>
  <si>
    <t>მოხდეს ლით. milis დემონტაჟი (დასაწყობებით)</t>
  </si>
  <si>
    <t>მოიხსნას კლდოვანი grunti meqanizmebis saSvalebiT  (შესაძლებელია გამოსაყენებელი იქნეს სანგრევი ჩაქუჩი)</t>
  </si>
  <si>
    <t>მოეწყოს თეთრ ღელეზე ამოღებული და დასაწყობებული ლით დ=1200მმ-ანი მილი</t>
  </si>
  <si>
    <t>გრძმ</t>
  </si>
  <si>
    <t>სამუშაოს დასახელება</t>
  </si>
  <si>
    <t>განზომ</t>
  </si>
  <si>
    <t>რაოდ</t>
  </si>
  <si>
    <t>მასალა</t>
  </si>
  <si>
    <t>ხელფასი (ქირა)</t>
  </si>
  <si>
    <t>ტრანსპორტი</t>
  </si>
  <si>
    <t>ერთ.ფ</t>
  </si>
  <si>
    <t>მ3</t>
  </si>
  <si>
    <t>ზედნადები ხარჯი</t>
  </si>
  <si>
    <t>გეგმიური დაგროება</t>
  </si>
  <si>
    <t>საპენსიო დანამატი</t>
  </si>
  <si>
    <t>სოფ თხმორი-გოგოლათის დამაკავშირებელი  სასოფლო გზის ნაწილის სარეაბილიტაციო სამუშაოები</t>
  </si>
  <si>
    <t xml:space="preserve"> შეიღებოს რკინის კონსტრუქცია</t>
  </si>
  <si>
    <t xml:space="preserve"> </t>
  </si>
  <si>
    <t>მ2</t>
  </si>
  <si>
    <r>
      <t xml:space="preserve"> 400 </t>
    </r>
    <r>
      <rPr>
        <sz val="10"/>
        <rFont val="AcadNusx"/>
        <family val="0"/>
      </rPr>
      <t>m</t>
    </r>
    <r>
      <rPr>
        <sz val="10"/>
        <rFont val="Arial"/>
        <family val="0"/>
      </rPr>
      <t xml:space="preserve">  გზის ვაკისის პროფილირება </t>
    </r>
  </si>
  <si>
    <t xml:space="preserve"> 1200 კვმ გზის საფარზე  ფრაქციული ღორღის შეტანა გაშლა პროფილირება (ფერდობებიდან ჩამონაშალი ღორღი)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</si>
</sst>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00"/>
    <numFmt numFmtId="189" formatCode="0.0"/>
    <numFmt numFmtId="190" formatCode="0.0000"/>
    <numFmt numFmtId="191" formatCode="0.00000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2"/>
      <name val="Arachveulebrivi Thin"/>
      <family val="2"/>
    </font>
    <font>
      <sz val="10"/>
      <name val="Arachveulebrivi Thin"/>
      <family val="2"/>
    </font>
    <font>
      <sz val="11"/>
      <name val="Arachveulebrivi Thin"/>
      <family val="2"/>
    </font>
    <font>
      <sz val="11"/>
      <name val="Arial"/>
      <family val="2"/>
    </font>
    <font>
      <sz val="11"/>
      <name val="AcadNusx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cadNusx"/>
      <family val="0"/>
    </font>
    <font>
      <sz val="10"/>
      <name val="AcadNusx"/>
      <family val="0"/>
    </font>
    <font>
      <sz val="9"/>
      <name val="AcadNusx"/>
      <family val="0"/>
    </font>
    <font>
      <sz val="8"/>
      <name val="Arial"/>
      <family val="2"/>
    </font>
    <font>
      <sz val="8"/>
      <name val="AcadNusx"/>
      <family val="0"/>
    </font>
    <font>
      <b/>
      <sz val="11"/>
      <name val="Arial Black"/>
      <family val="2"/>
    </font>
    <font>
      <b/>
      <sz val="11"/>
      <name val="Arial"/>
      <family val="2"/>
    </font>
    <font>
      <vertAlign val="superscript"/>
      <sz val="11"/>
      <name val="AcadNusx"/>
      <family val="0"/>
    </font>
    <font>
      <u val="single"/>
      <sz val="11"/>
      <name val="AcadNusx"/>
      <family val="0"/>
    </font>
    <font>
      <sz val="10"/>
      <name val="Arial Cyr"/>
      <family val="0"/>
    </font>
    <font>
      <sz val="11"/>
      <name val="Arial Cyr"/>
      <family val="0"/>
    </font>
    <font>
      <b/>
      <sz val="14"/>
      <name val="Arachveulebrivi Thin"/>
      <family val="2"/>
    </font>
    <font>
      <sz val="14"/>
      <name val="Arachveulebrivi Thin"/>
      <family val="2"/>
    </font>
    <font>
      <sz val="11"/>
      <name val="Sylfaen"/>
      <family val="1"/>
    </font>
    <font>
      <b/>
      <sz val="11"/>
      <name val="Sylfaen"/>
      <family val="1"/>
    </font>
    <font>
      <sz val="14"/>
      <name val="Sylfaen"/>
      <family val="1"/>
    </font>
    <font>
      <sz val="10"/>
      <color indexed="8"/>
      <name val="Sylfaen"/>
      <family val="1"/>
    </font>
    <font>
      <sz val="12"/>
      <color indexed="10"/>
      <name val="Arachveulebrivi Thin"/>
      <family val="2"/>
    </font>
    <font>
      <sz val="12"/>
      <color indexed="8"/>
      <name val="AcadNusx"/>
      <family val="0"/>
    </font>
    <font>
      <b/>
      <sz val="11"/>
      <color indexed="8"/>
      <name val="Sylfaen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achveulebrivi Thin"/>
      <family val="2"/>
    </font>
    <font>
      <sz val="12"/>
      <color theme="1"/>
      <name val="AcadNusx"/>
      <family val="0"/>
    </font>
    <font>
      <b/>
      <sz val="11"/>
      <color theme="1"/>
      <name val="Sylfaen"/>
      <family val="1"/>
    </font>
    <font>
      <b/>
      <sz val="12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4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47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47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7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47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47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47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47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47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47" fillId="40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47" fillId="4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47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48" fillId="4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9" fillId="45" borderId="1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50" fillId="47" borderId="3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4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5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5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50" borderId="1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57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58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59" fillId="45" borderId="15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1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</cellStyleXfs>
  <cellXfs count="31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406" applyFont="1">
      <alignment/>
      <protection/>
    </xf>
    <xf numFmtId="0" fontId="4" fillId="0" borderId="0" xfId="0" applyFont="1" applyBorder="1" applyAlignment="1">
      <alignment/>
    </xf>
    <xf numFmtId="0" fontId="2" fillId="0" borderId="0" xfId="316" applyFont="1" applyAlignment="1">
      <alignment horizontal="center"/>
      <protection/>
    </xf>
    <xf numFmtId="0" fontId="2" fillId="0" borderId="0" xfId="316" applyFont="1" applyBorder="1" applyAlignment="1">
      <alignment horizontal="center"/>
      <protection/>
    </xf>
    <xf numFmtId="0" fontId="3" fillId="0" borderId="0" xfId="356" applyFont="1" applyBorder="1" applyAlignment="1">
      <alignment horizontal="center"/>
      <protection/>
    </xf>
    <xf numFmtId="0" fontId="3" fillId="0" borderId="0" xfId="356" applyFont="1" applyBorder="1">
      <alignment/>
      <protection/>
    </xf>
    <xf numFmtId="0" fontId="4" fillId="0" borderId="0" xfId="341" applyFont="1" applyBorder="1" applyAlignment="1">
      <alignment horizontal="center" vertical="center" wrapText="1"/>
      <protection/>
    </xf>
    <xf numFmtId="0" fontId="4" fillId="0" borderId="0" xfId="341" applyFont="1" applyBorder="1" applyAlignment="1">
      <alignment horizontal="center"/>
      <protection/>
    </xf>
    <xf numFmtId="0" fontId="4" fillId="0" borderId="0" xfId="341" applyFont="1">
      <alignment/>
      <protection/>
    </xf>
    <xf numFmtId="0" fontId="4" fillId="0" borderId="0" xfId="316" applyFont="1" applyBorder="1" applyAlignment="1">
      <alignment horizontal="center"/>
      <protection/>
    </xf>
    <xf numFmtId="0" fontId="3" fillId="0" borderId="0" xfId="316" applyFont="1" applyBorder="1" applyAlignment="1">
      <alignment horizontal="center"/>
      <protection/>
    </xf>
    <xf numFmtId="188" fontId="4" fillId="0" borderId="0" xfId="316" applyNumberFormat="1" applyFont="1" applyBorder="1" applyAlignment="1">
      <alignment horizontal="center"/>
      <protection/>
    </xf>
    <xf numFmtId="0" fontId="2" fillId="0" borderId="0" xfId="341" applyFont="1" applyAlignment="1">
      <alignment horizontal="center"/>
      <protection/>
    </xf>
    <xf numFmtId="1" fontId="4" fillId="0" borderId="19" xfId="316" applyNumberFormat="1" applyFont="1" applyBorder="1" applyAlignment="1">
      <alignment horizontal="center"/>
      <protection/>
    </xf>
    <xf numFmtId="0" fontId="4" fillId="0" borderId="0" xfId="316" applyFont="1" applyBorder="1">
      <alignment/>
      <protection/>
    </xf>
    <xf numFmtId="0" fontId="4" fillId="0" borderId="0" xfId="356" applyFont="1" applyBorder="1" applyAlignment="1">
      <alignment horizontal="center"/>
      <protection/>
    </xf>
    <xf numFmtId="2" fontId="2" fillId="0" borderId="0" xfId="316" applyNumberFormat="1" applyFont="1" applyBorder="1" applyAlignment="1">
      <alignment horizontal="center"/>
      <protection/>
    </xf>
    <xf numFmtId="2" fontId="4" fillId="0" borderId="0" xfId="316" applyNumberFormat="1" applyFont="1" applyBorder="1" applyAlignment="1">
      <alignment horizontal="center"/>
      <protection/>
    </xf>
    <xf numFmtId="1" fontId="4" fillId="0" borderId="0" xfId="316" applyNumberFormat="1" applyFont="1" applyBorder="1" applyAlignment="1">
      <alignment horizontal="center"/>
      <protection/>
    </xf>
    <xf numFmtId="188" fontId="3" fillId="0" borderId="0" xfId="316" applyNumberFormat="1" applyFont="1" applyBorder="1" applyAlignment="1">
      <alignment horizontal="center"/>
      <protection/>
    </xf>
    <xf numFmtId="190" fontId="4" fillId="0" borderId="0" xfId="316" applyNumberFormat="1" applyFont="1" applyBorder="1" applyAlignment="1">
      <alignment horizontal="center"/>
      <protection/>
    </xf>
    <xf numFmtId="189" fontId="4" fillId="0" borderId="0" xfId="316" applyNumberFormat="1" applyFont="1" applyBorder="1" applyAlignment="1">
      <alignment horizontal="center"/>
      <protection/>
    </xf>
    <xf numFmtId="0" fontId="2" fillId="0" borderId="0" xfId="316" applyFont="1" applyBorder="1">
      <alignment/>
      <protection/>
    </xf>
    <xf numFmtId="0" fontId="4" fillId="0" borderId="0" xfId="316" applyFont="1" applyBorder="1" applyAlignment="1">
      <alignment horizontal="center" wrapText="1"/>
      <protection/>
    </xf>
    <xf numFmtId="14" fontId="4" fillId="0" borderId="0" xfId="316" applyNumberFormat="1" applyFont="1" applyBorder="1" applyAlignment="1">
      <alignment horizontal="center"/>
      <protection/>
    </xf>
    <xf numFmtId="1" fontId="4" fillId="0" borderId="0" xfId="356" applyNumberFormat="1" applyFont="1" applyBorder="1" applyAlignment="1">
      <alignment horizontal="center"/>
      <protection/>
    </xf>
    <xf numFmtId="189" fontId="2" fillId="0" borderId="0" xfId="316" applyNumberFormat="1" applyFont="1" applyBorder="1" applyAlignment="1">
      <alignment horizontal="center"/>
      <protection/>
    </xf>
    <xf numFmtId="191" fontId="4" fillId="0" borderId="0" xfId="316" applyNumberFormat="1" applyFont="1" applyBorder="1" applyAlignment="1">
      <alignment horizontal="center"/>
      <protection/>
    </xf>
    <xf numFmtId="0" fontId="0" fillId="0" borderId="0" xfId="316" applyFont="1" applyBorder="1" applyAlignment="1">
      <alignment horizontal="center"/>
      <protection/>
    </xf>
    <xf numFmtId="189" fontId="4" fillId="0" borderId="0" xfId="356" applyNumberFormat="1" applyFont="1" applyBorder="1" applyAlignment="1">
      <alignment horizontal="center"/>
      <protection/>
    </xf>
    <xf numFmtId="0" fontId="5" fillId="0" borderId="0" xfId="316" applyFont="1" applyBorder="1" applyAlignment="1">
      <alignment horizontal="center"/>
      <protection/>
    </xf>
    <xf numFmtId="1" fontId="3" fillId="0" borderId="0" xfId="316" applyNumberFormat="1" applyFont="1" applyBorder="1" applyAlignment="1">
      <alignment horizontal="center"/>
      <protection/>
    </xf>
    <xf numFmtId="1" fontId="3" fillId="0" borderId="0" xfId="356" applyNumberFormat="1" applyFont="1" applyBorder="1" applyAlignment="1">
      <alignment horizontal="center"/>
      <protection/>
    </xf>
    <xf numFmtId="0" fontId="4" fillId="0" borderId="0" xfId="0" applyFont="1" applyAlignment="1">
      <alignment/>
    </xf>
    <xf numFmtId="0" fontId="25" fillId="0" borderId="0" xfId="316" applyFont="1" applyAlignment="1">
      <alignment horizontal="center"/>
      <protection/>
    </xf>
    <xf numFmtId="0" fontId="25" fillId="0" borderId="0" xfId="316" applyFont="1" applyBorder="1" applyAlignment="1">
      <alignment horizontal="center"/>
      <protection/>
    </xf>
    <xf numFmtId="0" fontId="26" fillId="0" borderId="0" xfId="356" applyFont="1" applyAlignment="1">
      <alignment horizontal="center"/>
      <protection/>
    </xf>
    <xf numFmtId="0" fontId="26" fillId="0" borderId="0" xfId="356" applyFont="1">
      <alignment/>
      <protection/>
    </xf>
    <xf numFmtId="0" fontId="25" fillId="0" borderId="0" xfId="358" applyFont="1" applyAlignment="1">
      <alignment horizontal="right"/>
      <protection/>
    </xf>
    <xf numFmtId="0" fontId="25" fillId="0" borderId="0" xfId="358" applyFont="1" applyAlignment="1">
      <alignment horizontal="center"/>
      <protection/>
    </xf>
    <xf numFmtId="0" fontId="26" fillId="0" borderId="0" xfId="356" applyFont="1" applyBorder="1" applyAlignment="1">
      <alignment horizontal="center"/>
      <protection/>
    </xf>
    <xf numFmtId="0" fontId="26" fillId="0" borderId="0" xfId="356" applyFont="1" applyBorder="1">
      <alignment/>
      <protection/>
    </xf>
    <xf numFmtId="1" fontId="26" fillId="0" borderId="0" xfId="358" applyNumberFormat="1" applyFont="1" applyAlignment="1">
      <alignment horizontal="center"/>
      <protection/>
    </xf>
    <xf numFmtId="0" fontId="25" fillId="0" borderId="20" xfId="316" applyFont="1" applyBorder="1" applyAlignment="1">
      <alignment horizontal="center"/>
      <protection/>
    </xf>
    <xf numFmtId="0" fontId="26" fillId="0" borderId="21" xfId="356" applyFont="1" applyBorder="1">
      <alignment/>
      <protection/>
    </xf>
    <xf numFmtId="0" fontId="26" fillId="0" borderId="22" xfId="356" applyFont="1" applyBorder="1" applyAlignment="1">
      <alignment horizontal="center"/>
      <protection/>
    </xf>
    <xf numFmtId="0" fontId="26" fillId="0" borderId="0" xfId="356" applyFont="1" applyAlignment="1">
      <alignment horizontal="left"/>
      <protection/>
    </xf>
    <xf numFmtId="0" fontId="26" fillId="0" borderId="23" xfId="356" applyFont="1" applyBorder="1">
      <alignment/>
      <protection/>
    </xf>
    <xf numFmtId="0" fontId="26" fillId="0" borderId="24" xfId="356" applyFont="1" applyBorder="1">
      <alignment/>
      <protection/>
    </xf>
    <xf numFmtId="0" fontId="26" fillId="0" borderId="25" xfId="356" applyFont="1" applyBorder="1" applyAlignment="1">
      <alignment horizontal="center"/>
      <protection/>
    </xf>
    <xf numFmtId="0" fontId="26" fillId="0" borderId="26" xfId="356" applyFont="1" applyBorder="1">
      <alignment/>
      <protection/>
    </xf>
    <xf numFmtId="0" fontId="26" fillId="0" borderId="27" xfId="356" applyFont="1" applyBorder="1">
      <alignment/>
      <protection/>
    </xf>
    <xf numFmtId="0" fontId="26" fillId="0" borderId="20" xfId="356" applyFont="1" applyBorder="1">
      <alignment/>
      <protection/>
    </xf>
    <xf numFmtId="0" fontId="26" fillId="0" borderId="28" xfId="356" applyFont="1" applyBorder="1" applyAlignment="1">
      <alignment horizontal="center"/>
      <protection/>
    </xf>
    <xf numFmtId="0" fontId="26" fillId="0" borderId="20" xfId="356" applyFont="1" applyBorder="1" applyAlignment="1">
      <alignment horizontal="center"/>
      <protection/>
    </xf>
    <xf numFmtId="0" fontId="26" fillId="0" borderId="29" xfId="356" applyFont="1" applyBorder="1" applyAlignment="1">
      <alignment horizontal="center"/>
      <protection/>
    </xf>
    <xf numFmtId="0" fontId="26" fillId="0" borderId="19" xfId="356" applyFont="1" applyBorder="1" applyAlignment="1">
      <alignment horizontal="center"/>
      <protection/>
    </xf>
    <xf numFmtId="0" fontId="26" fillId="0" borderId="30" xfId="356" applyFont="1" applyBorder="1" applyAlignment="1">
      <alignment horizontal="center"/>
      <protection/>
    </xf>
    <xf numFmtId="0" fontId="26" fillId="0" borderId="31" xfId="356" applyFont="1" applyBorder="1" applyAlignment="1">
      <alignment horizontal="center"/>
      <protection/>
    </xf>
    <xf numFmtId="0" fontId="6" fillId="0" borderId="19" xfId="316" applyFont="1" applyBorder="1" applyAlignment="1">
      <alignment horizontal="center"/>
      <protection/>
    </xf>
    <xf numFmtId="188" fontId="6" fillId="0" borderId="19" xfId="316" applyNumberFormat="1" applyFont="1" applyBorder="1" applyAlignment="1">
      <alignment horizontal="center"/>
      <protection/>
    </xf>
    <xf numFmtId="190" fontId="6" fillId="0" borderId="19" xfId="316" applyNumberFormat="1" applyFont="1" applyBorder="1" applyAlignment="1">
      <alignment horizontal="center"/>
      <protection/>
    </xf>
    <xf numFmtId="2" fontId="6" fillId="0" borderId="19" xfId="316" applyNumberFormat="1" applyFont="1" applyBorder="1" applyAlignment="1">
      <alignment horizontal="center"/>
      <protection/>
    </xf>
    <xf numFmtId="1" fontId="6" fillId="0" borderId="19" xfId="316" applyNumberFormat="1" applyFont="1" applyBorder="1" applyAlignment="1">
      <alignment horizontal="center"/>
      <protection/>
    </xf>
    <xf numFmtId="0" fontId="6" fillId="0" borderId="0" xfId="406" applyFont="1" applyBorder="1" applyAlignment="1">
      <alignment horizontal="center"/>
      <protection/>
    </xf>
    <xf numFmtId="0" fontId="6" fillId="55" borderId="25" xfId="341" applyFont="1" applyFill="1" applyBorder="1" applyAlignment="1">
      <alignment horizontal="center"/>
      <protection/>
    </xf>
    <xf numFmtId="0" fontId="6" fillId="55" borderId="0" xfId="341" applyFont="1" applyFill="1" applyBorder="1" applyAlignment="1">
      <alignment horizontal="center"/>
      <protection/>
    </xf>
    <xf numFmtId="0" fontId="6" fillId="55" borderId="28" xfId="341" applyFont="1" applyFill="1" applyBorder="1" applyAlignment="1">
      <alignment horizontal="center"/>
      <protection/>
    </xf>
    <xf numFmtId="0" fontId="6" fillId="55" borderId="20" xfId="341" applyFont="1" applyFill="1" applyBorder="1" applyAlignment="1">
      <alignment horizontal="center"/>
      <protection/>
    </xf>
    <xf numFmtId="0" fontId="6" fillId="55" borderId="0" xfId="0" applyFont="1" applyFill="1" applyBorder="1" applyAlignment="1">
      <alignment horizontal="center"/>
    </xf>
    <xf numFmtId="0" fontId="6" fillId="55" borderId="20" xfId="0" applyFont="1" applyFill="1" applyBorder="1" applyAlignment="1">
      <alignment horizontal="center"/>
    </xf>
    <xf numFmtId="0" fontId="26" fillId="55" borderId="0" xfId="341" applyFont="1" applyFill="1" applyBorder="1" applyAlignment="1">
      <alignment horizontal="center"/>
      <protection/>
    </xf>
    <xf numFmtId="16" fontId="6" fillId="55" borderId="0" xfId="341" applyNumberFormat="1" applyFont="1" applyFill="1" applyBorder="1" applyAlignment="1">
      <alignment horizontal="center"/>
      <protection/>
    </xf>
    <xf numFmtId="0" fontId="6" fillId="55" borderId="0" xfId="341" applyFont="1" applyFill="1" applyBorder="1" applyAlignment="1">
      <alignment horizontal="center" vertical="center" wrapText="1"/>
      <protection/>
    </xf>
    <xf numFmtId="14" fontId="6" fillId="55" borderId="25" xfId="0" applyNumberFormat="1" applyFont="1" applyFill="1" applyBorder="1" applyAlignment="1">
      <alignment horizontal="center"/>
    </xf>
    <xf numFmtId="0" fontId="6" fillId="56" borderId="25" xfId="0" applyFont="1" applyFill="1" applyBorder="1" applyAlignment="1">
      <alignment horizontal="center"/>
    </xf>
    <xf numFmtId="0" fontId="6" fillId="56" borderId="28" xfId="0" applyFont="1" applyFill="1" applyBorder="1" applyAlignment="1">
      <alignment horizontal="center"/>
    </xf>
    <xf numFmtId="0" fontId="6" fillId="7" borderId="0" xfId="0" applyFont="1" applyFill="1" applyAlignment="1">
      <alignment horizontal="center"/>
    </xf>
    <xf numFmtId="0" fontId="6" fillId="7" borderId="25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0" fontId="6" fillId="7" borderId="0" xfId="357" applyFont="1" applyFill="1" applyBorder="1" applyAlignment="1">
      <alignment horizontal="center" vertical="center" wrapText="1"/>
      <protection/>
    </xf>
    <xf numFmtId="14" fontId="6" fillId="7" borderId="0" xfId="357" applyNumberFormat="1" applyFont="1" applyFill="1" applyAlignment="1">
      <alignment horizontal="center"/>
      <protection/>
    </xf>
    <xf numFmtId="0" fontId="6" fillId="7" borderId="25" xfId="357" applyFont="1" applyFill="1" applyBorder="1" applyAlignment="1">
      <alignment horizontal="center"/>
      <protection/>
    </xf>
    <xf numFmtId="0" fontId="6" fillId="7" borderId="0" xfId="357" applyFont="1" applyFill="1" applyAlignment="1">
      <alignment horizontal="center"/>
      <protection/>
    </xf>
    <xf numFmtId="0" fontId="26" fillId="7" borderId="0" xfId="357" applyFont="1" applyFill="1" applyBorder="1" applyAlignment="1">
      <alignment horizontal="center"/>
      <protection/>
    </xf>
    <xf numFmtId="0" fontId="6" fillId="7" borderId="0" xfId="357" applyFont="1" applyFill="1" applyBorder="1" applyAlignment="1">
      <alignment horizontal="center"/>
      <protection/>
    </xf>
    <xf numFmtId="0" fontId="6" fillId="7" borderId="20" xfId="357" applyFont="1" applyFill="1" applyBorder="1" applyAlignment="1">
      <alignment horizontal="center"/>
      <protection/>
    </xf>
    <xf numFmtId="2" fontId="4" fillId="0" borderId="0" xfId="0" applyNumberFormat="1" applyFont="1" applyAlignment="1">
      <alignment horizontal="center"/>
    </xf>
    <xf numFmtId="0" fontId="6" fillId="56" borderId="25" xfId="341" applyFont="1" applyFill="1" applyBorder="1" applyAlignment="1">
      <alignment horizontal="center"/>
      <protection/>
    </xf>
    <xf numFmtId="0" fontId="6" fillId="56" borderId="0" xfId="341" applyFont="1" applyFill="1" applyBorder="1" applyAlignment="1">
      <alignment horizontal="center"/>
      <protection/>
    </xf>
    <xf numFmtId="188" fontId="6" fillId="56" borderId="25" xfId="341" applyNumberFormat="1" applyFont="1" applyFill="1" applyBorder="1" applyAlignment="1">
      <alignment horizontal="center"/>
      <protection/>
    </xf>
    <xf numFmtId="0" fontId="6" fillId="56" borderId="25" xfId="355" applyFont="1" applyFill="1" applyBorder="1" applyAlignment="1">
      <alignment horizontal="center"/>
      <protection/>
    </xf>
    <xf numFmtId="0" fontId="6" fillId="56" borderId="0" xfId="355" applyFont="1" applyFill="1" applyBorder="1" applyAlignment="1">
      <alignment horizontal="center"/>
      <protection/>
    </xf>
    <xf numFmtId="0" fontId="4" fillId="56" borderId="25" xfId="355" applyFont="1" applyFill="1" applyBorder="1" applyAlignment="1">
      <alignment horizontal="center"/>
      <protection/>
    </xf>
    <xf numFmtId="0" fontId="4" fillId="56" borderId="0" xfId="355" applyFont="1" applyFill="1" applyBorder="1" applyAlignment="1">
      <alignment horizontal="center"/>
      <protection/>
    </xf>
    <xf numFmtId="2" fontId="6" fillId="56" borderId="25" xfId="341" applyNumberFormat="1" applyFont="1" applyFill="1" applyBorder="1" applyAlignment="1">
      <alignment horizontal="center"/>
      <protection/>
    </xf>
    <xf numFmtId="2" fontId="4" fillId="56" borderId="25" xfId="341" applyNumberFormat="1" applyFont="1" applyFill="1" applyBorder="1" applyAlignment="1">
      <alignment horizontal="center"/>
      <protection/>
    </xf>
    <xf numFmtId="0" fontId="4" fillId="56" borderId="0" xfId="341" applyFont="1" applyFill="1" applyBorder="1" applyAlignment="1">
      <alignment horizontal="center"/>
      <protection/>
    </xf>
    <xf numFmtId="189" fontId="4" fillId="56" borderId="25" xfId="341" applyNumberFormat="1" applyFont="1" applyFill="1" applyBorder="1" applyAlignment="1">
      <alignment horizontal="center"/>
      <protection/>
    </xf>
    <xf numFmtId="188" fontId="6" fillId="56" borderId="0" xfId="341" applyNumberFormat="1" applyFont="1" applyFill="1" applyAlignment="1">
      <alignment horizontal="center"/>
      <protection/>
    </xf>
    <xf numFmtId="190" fontId="6" fillId="56" borderId="25" xfId="341" applyNumberFormat="1" applyFont="1" applyFill="1" applyBorder="1" applyAlignment="1">
      <alignment horizontal="center"/>
      <protection/>
    </xf>
    <xf numFmtId="2" fontId="6" fillId="56" borderId="0" xfId="341" applyNumberFormat="1" applyFont="1" applyFill="1" applyAlignment="1">
      <alignment horizontal="center"/>
      <protection/>
    </xf>
    <xf numFmtId="0" fontId="6" fillId="56" borderId="28" xfId="341" applyFont="1" applyFill="1" applyBorder="1" applyAlignment="1">
      <alignment horizontal="center"/>
      <protection/>
    </xf>
    <xf numFmtId="0" fontId="6" fillId="56" borderId="20" xfId="341" applyFont="1" applyFill="1" applyBorder="1" applyAlignment="1">
      <alignment horizontal="center"/>
      <protection/>
    </xf>
    <xf numFmtId="188" fontId="6" fillId="56" borderId="28" xfId="341" applyNumberFormat="1" applyFont="1" applyFill="1" applyBorder="1" applyAlignment="1">
      <alignment horizontal="center"/>
      <protection/>
    </xf>
    <xf numFmtId="0" fontId="6" fillId="56" borderId="28" xfId="355" applyFont="1" applyFill="1" applyBorder="1" applyAlignment="1">
      <alignment horizontal="center"/>
      <protection/>
    </xf>
    <xf numFmtId="0" fontId="6" fillId="56" borderId="20" xfId="355" applyFont="1" applyFill="1" applyBorder="1" applyAlignment="1">
      <alignment horizontal="center"/>
      <protection/>
    </xf>
    <xf numFmtId="2" fontId="6" fillId="56" borderId="28" xfId="341" applyNumberFormat="1" applyFont="1" applyFill="1" applyBorder="1" applyAlignment="1">
      <alignment horizontal="center"/>
      <protection/>
    </xf>
    <xf numFmtId="0" fontId="4" fillId="56" borderId="28" xfId="355" applyFont="1" applyFill="1" applyBorder="1" applyAlignment="1">
      <alignment horizontal="center"/>
      <protection/>
    </xf>
    <xf numFmtId="0" fontId="4" fillId="56" borderId="20" xfId="355" applyFont="1" applyFill="1" applyBorder="1" applyAlignment="1">
      <alignment horizontal="center"/>
      <protection/>
    </xf>
    <xf numFmtId="188" fontId="6" fillId="56" borderId="0" xfId="341" applyNumberFormat="1" applyFont="1" applyFill="1" applyBorder="1" applyAlignment="1">
      <alignment horizontal="center"/>
      <protection/>
    </xf>
    <xf numFmtId="188" fontId="6" fillId="56" borderId="20" xfId="341" applyNumberFormat="1" applyFont="1" applyFill="1" applyBorder="1" applyAlignment="1">
      <alignment horizontal="center"/>
      <protection/>
    </xf>
    <xf numFmtId="2" fontId="4" fillId="56" borderId="28" xfId="341" applyNumberFormat="1" applyFont="1" applyFill="1" applyBorder="1" applyAlignment="1">
      <alignment horizontal="center"/>
      <protection/>
    </xf>
    <xf numFmtId="0" fontId="6" fillId="56" borderId="0" xfId="0" applyFont="1" applyFill="1" applyAlignment="1">
      <alignment horizontal="center"/>
    </xf>
    <xf numFmtId="2" fontId="6" fillId="56" borderId="25" xfId="0" applyNumberFormat="1" applyFont="1" applyFill="1" applyBorder="1" applyAlignment="1">
      <alignment horizontal="center"/>
    </xf>
    <xf numFmtId="0" fontId="6" fillId="56" borderId="0" xfId="0" applyFont="1" applyFill="1" applyBorder="1" applyAlignment="1">
      <alignment horizontal="center"/>
    </xf>
    <xf numFmtId="188" fontId="6" fillId="56" borderId="25" xfId="0" applyNumberFormat="1" applyFont="1" applyFill="1" applyBorder="1" applyAlignment="1">
      <alignment horizontal="center"/>
    </xf>
    <xf numFmtId="2" fontId="6" fillId="56" borderId="0" xfId="0" applyNumberFormat="1" applyFont="1" applyFill="1" applyBorder="1" applyAlignment="1">
      <alignment horizontal="center"/>
    </xf>
    <xf numFmtId="0" fontId="6" fillId="56" borderId="20" xfId="0" applyFont="1" applyFill="1" applyBorder="1" applyAlignment="1">
      <alignment horizontal="center"/>
    </xf>
    <xf numFmtId="189" fontId="6" fillId="56" borderId="20" xfId="0" applyNumberFormat="1" applyFont="1" applyFill="1" applyBorder="1" applyAlignment="1">
      <alignment horizontal="center"/>
    </xf>
    <xf numFmtId="2" fontId="6" fillId="56" borderId="28" xfId="0" applyNumberFormat="1" applyFont="1" applyFill="1" applyBorder="1" applyAlignment="1">
      <alignment horizontal="center"/>
    </xf>
    <xf numFmtId="2" fontId="6" fillId="56" borderId="20" xfId="0" applyNumberFormat="1" applyFont="1" applyFill="1" applyBorder="1" applyAlignment="1">
      <alignment horizontal="center"/>
    </xf>
    <xf numFmtId="1" fontId="4" fillId="56" borderId="25" xfId="341" applyNumberFormat="1" applyFont="1" applyFill="1" applyBorder="1" applyAlignment="1">
      <alignment horizontal="center"/>
      <protection/>
    </xf>
    <xf numFmtId="0" fontId="6" fillId="56" borderId="0" xfId="341" applyFont="1" applyFill="1" applyAlignment="1">
      <alignment horizontal="center"/>
      <protection/>
    </xf>
    <xf numFmtId="190" fontId="6" fillId="56" borderId="28" xfId="341" applyNumberFormat="1" applyFont="1" applyFill="1" applyBorder="1" applyAlignment="1">
      <alignment horizontal="center"/>
      <protection/>
    </xf>
    <xf numFmtId="1" fontId="4" fillId="56" borderId="28" xfId="341" applyNumberFormat="1" applyFont="1" applyFill="1" applyBorder="1" applyAlignment="1">
      <alignment horizontal="center"/>
      <protection/>
    </xf>
    <xf numFmtId="0" fontId="4" fillId="56" borderId="20" xfId="341" applyFont="1" applyFill="1" applyBorder="1" applyAlignment="1">
      <alignment horizontal="center"/>
      <protection/>
    </xf>
    <xf numFmtId="0" fontId="6" fillId="56" borderId="25" xfId="341" applyFont="1" applyFill="1" applyBorder="1" applyAlignment="1">
      <alignment horizontal="center" vertical="center" wrapText="1"/>
      <protection/>
    </xf>
    <xf numFmtId="0" fontId="6" fillId="56" borderId="0" xfId="341" applyFont="1" applyFill="1" applyBorder="1" applyAlignment="1">
      <alignment horizontal="center" vertical="center" wrapText="1"/>
      <protection/>
    </xf>
    <xf numFmtId="188" fontId="6" fillId="56" borderId="25" xfId="341" applyNumberFormat="1" applyFont="1" applyFill="1" applyBorder="1" applyAlignment="1">
      <alignment horizontal="center" vertical="center" wrapText="1"/>
      <protection/>
    </xf>
    <xf numFmtId="188" fontId="6" fillId="56" borderId="0" xfId="341" applyNumberFormat="1" applyFont="1" applyFill="1" applyBorder="1" applyAlignment="1">
      <alignment horizontal="center" vertical="center"/>
      <protection/>
    </xf>
    <xf numFmtId="0" fontId="6" fillId="56" borderId="25" xfId="355" applyFont="1" applyFill="1" applyBorder="1" applyAlignment="1">
      <alignment horizontal="center" vertical="center" wrapText="1"/>
      <protection/>
    </xf>
    <xf numFmtId="0" fontId="6" fillId="56" borderId="0" xfId="355" applyFont="1" applyFill="1" applyBorder="1" applyAlignment="1">
      <alignment horizontal="center" vertical="center" wrapText="1"/>
      <protection/>
    </xf>
    <xf numFmtId="2" fontId="6" fillId="56" borderId="25" xfId="341" applyNumberFormat="1" applyFont="1" applyFill="1" applyBorder="1" applyAlignment="1">
      <alignment horizontal="center" vertical="center" wrapText="1"/>
      <protection/>
    </xf>
    <xf numFmtId="0" fontId="4" fillId="56" borderId="25" xfId="355" applyFont="1" applyFill="1" applyBorder="1" applyAlignment="1">
      <alignment horizontal="center" vertical="center" wrapText="1"/>
      <protection/>
    </xf>
    <xf numFmtId="0" fontId="4" fillId="56" borderId="0" xfId="355" applyFont="1" applyFill="1" applyBorder="1" applyAlignment="1">
      <alignment horizontal="center" vertical="center" wrapText="1"/>
      <protection/>
    </xf>
    <xf numFmtId="2" fontId="4" fillId="56" borderId="25" xfId="341" applyNumberFormat="1" applyFont="1" applyFill="1" applyBorder="1" applyAlignment="1">
      <alignment horizontal="center" vertical="center" wrapText="1"/>
      <protection/>
    </xf>
    <xf numFmtId="188" fontId="6" fillId="56" borderId="0" xfId="0" applyNumberFormat="1" applyFont="1" applyFill="1" applyBorder="1" applyAlignment="1">
      <alignment horizontal="center"/>
    </xf>
    <xf numFmtId="1" fontId="6" fillId="56" borderId="25" xfId="0" applyNumberFormat="1" applyFont="1" applyFill="1" applyBorder="1" applyAlignment="1">
      <alignment horizontal="center"/>
    </xf>
    <xf numFmtId="188" fontId="6" fillId="56" borderId="0" xfId="0" applyNumberFormat="1" applyFont="1" applyFill="1" applyAlignment="1">
      <alignment horizontal="center"/>
    </xf>
    <xf numFmtId="2" fontId="4" fillId="56" borderId="25" xfId="0" applyNumberFormat="1" applyFont="1" applyFill="1" applyBorder="1" applyAlignment="1">
      <alignment horizontal="center"/>
    </xf>
    <xf numFmtId="0" fontId="4" fillId="56" borderId="0" xfId="0" applyFont="1" applyFill="1" applyBorder="1" applyAlignment="1">
      <alignment horizontal="center"/>
    </xf>
    <xf numFmtId="2" fontId="4" fillId="56" borderId="28" xfId="0" applyNumberFormat="1" applyFont="1" applyFill="1" applyBorder="1" applyAlignment="1">
      <alignment horizontal="center"/>
    </xf>
    <xf numFmtId="2" fontId="4" fillId="56" borderId="25" xfId="355" applyNumberFormat="1" applyFont="1" applyFill="1" applyBorder="1" applyAlignment="1">
      <alignment horizontal="center"/>
      <protection/>
    </xf>
    <xf numFmtId="2" fontId="4" fillId="56" borderId="0" xfId="355" applyNumberFormat="1" applyFont="1" applyFill="1" applyBorder="1" applyAlignment="1">
      <alignment horizontal="center"/>
      <protection/>
    </xf>
    <xf numFmtId="2" fontId="4" fillId="56" borderId="28" xfId="355" applyNumberFormat="1" applyFont="1" applyFill="1" applyBorder="1" applyAlignment="1">
      <alignment horizontal="center"/>
      <protection/>
    </xf>
    <xf numFmtId="2" fontId="4" fillId="56" borderId="20" xfId="355" applyNumberFormat="1" applyFont="1" applyFill="1" applyBorder="1" applyAlignment="1">
      <alignment horizontal="center"/>
      <protection/>
    </xf>
    <xf numFmtId="189" fontId="4" fillId="0" borderId="0" xfId="0" applyNumberFormat="1" applyFont="1" applyBorder="1" applyAlignment="1">
      <alignment horizontal="center"/>
    </xf>
    <xf numFmtId="0" fontId="6" fillId="56" borderId="25" xfId="0" applyFont="1" applyFill="1" applyBorder="1" applyAlignment="1">
      <alignment horizontal="center" wrapText="1"/>
    </xf>
    <xf numFmtId="189" fontId="6" fillId="56" borderId="0" xfId="0" applyNumberFormat="1" applyFont="1" applyFill="1" applyBorder="1" applyAlignment="1">
      <alignment horizontal="center"/>
    </xf>
    <xf numFmtId="2" fontId="6" fillId="56" borderId="0" xfId="0" applyNumberFormat="1" applyFont="1" applyFill="1" applyBorder="1" applyAlignment="1">
      <alignment horizontal="center" wrapText="1"/>
    </xf>
    <xf numFmtId="189" fontId="6" fillId="56" borderId="25" xfId="341" applyNumberFormat="1" applyFont="1" applyFill="1" applyBorder="1" applyAlignment="1">
      <alignment horizontal="center"/>
      <protection/>
    </xf>
    <xf numFmtId="0" fontId="6" fillId="56" borderId="25" xfId="0" applyNumberFormat="1" applyFont="1" applyFill="1" applyBorder="1" applyAlignment="1">
      <alignment horizontal="center" vertical="center" wrapText="1"/>
    </xf>
    <xf numFmtId="0" fontId="26" fillId="0" borderId="0" xfId="316" applyFont="1" applyAlignment="1">
      <alignment horizontal="center"/>
      <protection/>
    </xf>
    <xf numFmtId="0" fontId="26" fillId="0" borderId="0" xfId="406" applyFont="1" applyBorder="1" applyAlignment="1">
      <alignment wrapText="1"/>
      <protection/>
    </xf>
    <xf numFmtId="0" fontId="29" fillId="0" borderId="0" xfId="356" applyFont="1" applyAlignment="1">
      <alignment horizontal="center"/>
      <protection/>
    </xf>
    <xf numFmtId="189" fontId="6" fillId="56" borderId="25" xfId="0" applyNumberFormat="1" applyFont="1" applyFill="1" applyBorder="1" applyAlignment="1">
      <alignment horizontal="center"/>
    </xf>
    <xf numFmtId="189" fontId="4" fillId="56" borderId="28" xfId="0" applyNumberFormat="1" applyFont="1" applyFill="1" applyBorder="1" applyAlignment="1">
      <alignment horizontal="center"/>
    </xf>
    <xf numFmtId="0" fontId="63" fillId="0" borderId="0" xfId="316" applyFont="1" applyAlignment="1">
      <alignment horizontal="center"/>
      <protection/>
    </xf>
    <xf numFmtId="0" fontId="6" fillId="0" borderId="25" xfId="356" applyFont="1" applyBorder="1" applyAlignment="1">
      <alignment horizontal="center"/>
      <protection/>
    </xf>
    <xf numFmtId="0" fontId="25" fillId="0" borderId="25" xfId="316" applyFont="1" applyBorder="1" applyAlignment="1">
      <alignment horizontal="center"/>
      <protection/>
    </xf>
    <xf numFmtId="2" fontId="6" fillId="56" borderId="0" xfId="0" applyNumberFormat="1" applyFont="1" applyFill="1" applyAlignment="1">
      <alignment horizontal="center"/>
    </xf>
    <xf numFmtId="2" fontId="6" fillId="56" borderId="0" xfId="341" applyNumberFormat="1" applyFont="1" applyFill="1" applyBorder="1" applyAlignment="1">
      <alignment horizontal="center"/>
      <protection/>
    </xf>
    <xf numFmtId="2" fontId="6" fillId="56" borderId="20" xfId="341" applyNumberFormat="1" applyFont="1" applyFill="1" applyBorder="1" applyAlignment="1">
      <alignment horizontal="center"/>
      <protection/>
    </xf>
    <xf numFmtId="2" fontId="4" fillId="0" borderId="19" xfId="316" applyNumberFormat="1" applyFont="1" applyBorder="1" applyAlignment="1">
      <alignment horizontal="center"/>
      <protection/>
    </xf>
    <xf numFmtId="0" fontId="25" fillId="57" borderId="0" xfId="316" applyFont="1" applyFill="1" applyAlignment="1">
      <alignment horizontal="center"/>
      <protection/>
    </xf>
    <xf numFmtId="0" fontId="25" fillId="57" borderId="0" xfId="356" applyFont="1" applyFill="1" applyAlignment="1">
      <alignment horizontal="left"/>
      <protection/>
    </xf>
    <xf numFmtId="0" fontId="25" fillId="57" borderId="0" xfId="316" applyFont="1" applyFill="1" applyBorder="1" applyAlignment="1">
      <alignment horizontal="center"/>
      <protection/>
    </xf>
    <xf numFmtId="0" fontId="26" fillId="57" borderId="21" xfId="356" applyFont="1" applyFill="1" applyBorder="1">
      <alignment/>
      <protection/>
    </xf>
    <xf numFmtId="0" fontId="26" fillId="57" borderId="32" xfId="356" applyFont="1" applyFill="1" applyBorder="1">
      <alignment/>
      <protection/>
    </xf>
    <xf numFmtId="0" fontId="26" fillId="57" borderId="32" xfId="356" applyFont="1" applyFill="1" applyBorder="1" applyAlignment="1">
      <alignment horizontal="center"/>
      <protection/>
    </xf>
    <xf numFmtId="0" fontId="26" fillId="57" borderId="27" xfId="356" applyFont="1" applyFill="1" applyBorder="1">
      <alignment/>
      <protection/>
    </xf>
    <xf numFmtId="0" fontId="26" fillId="57" borderId="29" xfId="356" applyFont="1" applyFill="1" applyBorder="1" applyAlignment="1">
      <alignment horizontal="center"/>
      <protection/>
    </xf>
    <xf numFmtId="0" fontId="6" fillId="57" borderId="25" xfId="341" applyFont="1" applyFill="1" applyBorder="1" applyAlignment="1">
      <alignment horizontal="center"/>
      <protection/>
    </xf>
    <xf numFmtId="0" fontId="6" fillId="57" borderId="28" xfId="341" applyFont="1" applyFill="1" applyBorder="1" applyAlignment="1">
      <alignment horizontal="center"/>
      <protection/>
    </xf>
    <xf numFmtId="0" fontId="6" fillId="57" borderId="25" xfId="0" applyFont="1" applyFill="1" applyBorder="1" applyAlignment="1">
      <alignment horizontal="center"/>
    </xf>
    <xf numFmtId="0" fontId="6" fillId="57" borderId="28" xfId="0" applyFont="1" applyFill="1" applyBorder="1" applyAlignment="1">
      <alignment horizontal="center"/>
    </xf>
    <xf numFmtId="0" fontId="6" fillId="57" borderId="25" xfId="341" applyFont="1" applyFill="1" applyBorder="1" applyAlignment="1">
      <alignment horizontal="center" vertical="center" wrapText="1"/>
      <protection/>
    </xf>
    <xf numFmtId="0" fontId="6" fillId="57" borderId="25" xfId="357" applyFont="1" applyFill="1" applyBorder="1" applyAlignment="1">
      <alignment horizontal="center" vertical="center" wrapText="1"/>
      <protection/>
    </xf>
    <xf numFmtId="0" fontId="6" fillId="57" borderId="25" xfId="357" applyFont="1" applyFill="1" applyBorder="1" applyAlignment="1">
      <alignment horizontal="center"/>
      <protection/>
    </xf>
    <xf numFmtId="0" fontId="6" fillId="57" borderId="28" xfId="357" applyFont="1" applyFill="1" applyBorder="1" applyAlignment="1">
      <alignment horizontal="center"/>
      <protection/>
    </xf>
    <xf numFmtId="0" fontId="6" fillId="57" borderId="33" xfId="0" applyFont="1" applyFill="1" applyBorder="1" applyAlignment="1">
      <alignment horizontal="center" vertical="center"/>
    </xf>
    <xf numFmtId="0" fontId="6" fillId="57" borderId="33" xfId="0" applyFont="1" applyFill="1" applyBorder="1" applyAlignment="1">
      <alignment horizontal="center"/>
    </xf>
    <xf numFmtId="0" fontId="6" fillId="57" borderId="26" xfId="0" applyFont="1" applyFill="1" applyBorder="1" applyAlignment="1">
      <alignment horizontal="center"/>
    </xf>
    <xf numFmtId="0" fontId="6" fillId="57" borderId="19" xfId="316" applyFont="1" applyFill="1" applyBorder="1" applyAlignment="1">
      <alignment horizontal="center"/>
      <protection/>
    </xf>
    <xf numFmtId="0" fontId="6" fillId="57" borderId="0" xfId="406" applyFont="1" applyFill="1" applyAlignment="1">
      <alignment horizontal="center"/>
      <protection/>
    </xf>
    <xf numFmtId="0" fontId="4" fillId="57" borderId="0" xfId="316" applyFont="1" applyFill="1" applyBorder="1" applyAlignment="1">
      <alignment horizontal="center"/>
      <protection/>
    </xf>
    <xf numFmtId="0" fontId="3" fillId="57" borderId="0" xfId="356" applyFont="1" applyFill="1" applyBorder="1" applyAlignment="1">
      <alignment horizontal="center"/>
      <protection/>
    </xf>
    <xf numFmtId="0" fontId="2" fillId="57" borderId="0" xfId="316" applyFont="1" applyFill="1" applyBorder="1" applyAlignment="1">
      <alignment horizontal="center"/>
      <protection/>
    </xf>
    <xf numFmtId="0" fontId="2" fillId="57" borderId="0" xfId="316" applyFont="1" applyFill="1" applyAlignment="1">
      <alignment horizontal="center"/>
      <protection/>
    </xf>
    <xf numFmtId="0" fontId="6" fillId="56" borderId="25" xfId="341" applyFont="1" applyFill="1" applyBorder="1" applyAlignment="1">
      <alignment horizontal="center" wrapText="1"/>
      <protection/>
    </xf>
    <xf numFmtId="0" fontId="6" fillId="0" borderId="22" xfId="0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 wrapText="1"/>
    </xf>
    <xf numFmtId="2" fontId="33" fillId="57" borderId="22" xfId="0" applyNumberFormat="1" applyFont="1" applyFill="1" applyBorder="1" applyAlignment="1">
      <alignment horizontal="center" vertical="center" wrapText="1"/>
    </xf>
    <xf numFmtId="2" fontId="6" fillId="0" borderId="25" xfId="356" applyNumberFormat="1" applyFont="1" applyFill="1" applyBorder="1" applyAlignment="1">
      <alignment horizontal="center" vertical="center" wrapText="1"/>
      <protection/>
    </xf>
    <xf numFmtId="2" fontId="6" fillId="0" borderId="25" xfId="0" applyNumberFormat="1" applyFont="1" applyBorder="1" applyAlignment="1">
      <alignment horizontal="center" vertical="center" wrapText="1"/>
    </xf>
    <xf numFmtId="2" fontId="6" fillId="0" borderId="33" xfId="0" applyNumberFormat="1" applyFont="1" applyBorder="1" applyAlignment="1">
      <alignment horizontal="center" vertical="center"/>
    </xf>
    <xf numFmtId="2" fontId="6" fillId="0" borderId="25" xfId="356" applyNumberFormat="1" applyFont="1" applyBorder="1" applyAlignment="1">
      <alignment horizontal="center" vertical="center" wrapText="1"/>
      <protection/>
    </xf>
    <xf numFmtId="2" fontId="6" fillId="0" borderId="32" xfId="356" applyNumberFormat="1" applyFont="1" applyBorder="1" applyAlignment="1">
      <alignment horizontal="center" vertical="center" wrapText="1"/>
      <protection/>
    </xf>
    <xf numFmtId="2" fontId="6" fillId="0" borderId="0" xfId="356" applyNumberFormat="1" applyFont="1" applyBorder="1" applyAlignment="1">
      <alignment horizontal="center" vertical="center" wrapText="1"/>
      <protection/>
    </xf>
    <xf numFmtId="2" fontId="6" fillId="0" borderId="32" xfId="0" applyNumberFormat="1" applyFont="1" applyBorder="1" applyAlignment="1">
      <alignment horizontal="center" vertical="center"/>
    </xf>
    <xf numFmtId="188" fontId="6" fillId="0" borderId="25" xfId="0" applyNumberFormat="1" applyFont="1" applyBorder="1" applyAlignment="1">
      <alignment horizontal="center" vertical="center" wrapText="1"/>
    </xf>
    <xf numFmtId="2" fontId="6" fillId="0" borderId="32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2" fontId="6" fillId="0" borderId="28" xfId="0" applyNumberFormat="1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 wrapText="1"/>
    </xf>
    <xf numFmtId="2" fontId="6" fillId="0" borderId="27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 wrapText="1"/>
    </xf>
    <xf numFmtId="2" fontId="6" fillId="0" borderId="28" xfId="356" applyNumberFormat="1" applyFont="1" applyFill="1" applyBorder="1" applyAlignment="1">
      <alignment horizontal="center" vertical="center" wrapText="1"/>
      <protection/>
    </xf>
    <xf numFmtId="2" fontId="6" fillId="0" borderId="25" xfId="0" applyNumberFormat="1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/>
    </xf>
    <xf numFmtId="1" fontId="6" fillId="0" borderId="25" xfId="407" applyNumberFormat="1" applyFont="1" applyFill="1" applyBorder="1" applyAlignment="1">
      <alignment horizontal="center" vertical="center" wrapText="1"/>
      <protection/>
    </xf>
    <xf numFmtId="2" fontId="33" fillId="0" borderId="25" xfId="0" applyNumberFormat="1" applyFont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wrapText="1"/>
    </xf>
    <xf numFmtId="2" fontId="6" fillId="0" borderId="25" xfId="407" applyNumberFormat="1" applyFont="1" applyFill="1" applyBorder="1" applyAlignment="1">
      <alignment horizontal="center" vertical="center" wrapText="1"/>
      <protection/>
    </xf>
    <xf numFmtId="2" fontId="6" fillId="0" borderId="28" xfId="0" applyNumberFormat="1" applyFont="1" applyFill="1" applyBorder="1" applyAlignment="1">
      <alignment horizontal="center" wrapText="1"/>
    </xf>
    <xf numFmtId="2" fontId="6" fillId="0" borderId="28" xfId="407" applyNumberFormat="1" applyFont="1" applyFill="1" applyBorder="1" applyAlignment="1">
      <alignment horizontal="center" vertical="center"/>
      <protection/>
    </xf>
    <xf numFmtId="2" fontId="6" fillId="0" borderId="28" xfId="407" applyNumberFormat="1" applyFont="1" applyFill="1" applyBorder="1" applyAlignment="1">
      <alignment horizontal="center" vertical="center" wrapText="1"/>
      <protection/>
    </xf>
    <xf numFmtId="2" fontId="6" fillId="0" borderId="28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 wrapText="1"/>
    </xf>
    <xf numFmtId="2" fontId="33" fillId="0" borderId="19" xfId="0" applyNumberFormat="1" applyFont="1" applyFill="1" applyBorder="1" applyAlignment="1">
      <alignment horizontal="center" vertical="center" wrapText="1"/>
    </xf>
    <xf numFmtId="2" fontId="6" fillId="0" borderId="29" xfId="0" applyNumberFormat="1" applyFont="1" applyBorder="1" applyAlignment="1">
      <alignment horizontal="center" vertical="center" wrapText="1"/>
    </xf>
    <xf numFmtId="2" fontId="6" fillId="0" borderId="19" xfId="356" applyNumberFormat="1" applyFont="1" applyFill="1" applyBorder="1" applyAlignment="1">
      <alignment horizontal="center" vertical="center" wrapText="1"/>
      <protection/>
    </xf>
    <xf numFmtId="189" fontId="4" fillId="56" borderId="19" xfId="0" applyNumberFormat="1" applyFont="1" applyFill="1" applyBorder="1" applyAlignment="1">
      <alignment horizontal="center"/>
    </xf>
    <xf numFmtId="0" fontId="6" fillId="57" borderId="33" xfId="0" applyFont="1" applyFill="1" applyBorder="1" applyAlignment="1">
      <alignment horizontal="center"/>
    </xf>
    <xf numFmtId="0" fontId="6" fillId="57" borderId="26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wrapText="1"/>
    </xf>
    <xf numFmtId="2" fontId="38" fillId="0" borderId="0" xfId="0" applyNumberFormat="1" applyFont="1" applyBorder="1" applyAlignment="1">
      <alignment/>
    </xf>
    <xf numFmtId="0" fontId="38" fillId="0" borderId="29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19" xfId="0" applyFont="1" applyBorder="1" applyAlignment="1">
      <alignment horizontal="center" vertical="center"/>
    </xf>
    <xf numFmtId="0" fontId="38" fillId="0" borderId="29" xfId="0" applyFont="1" applyBorder="1" applyAlignment="1">
      <alignment vertical="center" wrapText="1"/>
    </xf>
    <xf numFmtId="2" fontId="38" fillId="0" borderId="19" xfId="0" applyNumberFormat="1" applyFont="1" applyBorder="1" applyAlignment="1">
      <alignment horizontal="center" vertical="center"/>
    </xf>
    <xf numFmtId="0" fontId="39" fillId="0" borderId="29" xfId="0" applyFont="1" applyBorder="1" applyAlignment="1">
      <alignment vertical="center" wrapText="1"/>
    </xf>
    <xf numFmtId="0" fontId="39" fillId="0" borderId="19" xfId="0" applyFont="1" applyBorder="1" applyAlignment="1">
      <alignment vertical="center"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2" fontId="38" fillId="0" borderId="0" xfId="0" applyNumberFormat="1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6" fillId="0" borderId="19" xfId="316" applyFont="1" applyBorder="1" applyAlignment="1">
      <alignment/>
      <protection/>
    </xf>
    <xf numFmtId="0" fontId="6" fillId="7" borderId="28" xfId="0" applyFont="1" applyFill="1" applyBorder="1" applyAlignment="1">
      <alignment horizontal="center"/>
    </xf>
    <xf numFmtId="0" fontId="6" fillId="57" borderId="25" xfId="0" applyFont="1" applyFill="1" applyBorder="1" applyAlignment="1">
      <alignment horizontal="center" vertical="center"/>
    </xf>
    <xf numFmtId="0" fontId="6" fillId="57" borderId="25" xfId="357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61" fillId="0" borderId="19" xfId="0" applyFont="1" applyBorder="1" applyAlignment="1">
      <alignment horizontal="center" vertical="center" wrapText="1"/>
    </xf>
    <xf numFmtId="1" fontId="61" fillId="0" borderId="19" xfId="0" applyNumberFormat="1" applyFont="1" applyBorder="1" applyAlignment="1">
      <alignment horizontal="center" vertical="center" wrapText="1"/>
    </xf>
    <xf numFmtId="2" fontId="61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/>
    </xf>
    <xf numFmtId="2" fontId="41" fillId="57" borderId="19" xfId="325" applyNumberFormat="1" applyFont="1" applyFill="1" applyBorder="1" applyAlignment="1" applyProtection="1">
      <alignment horizontal="center" vertical="center" wrapText="1"/>
      <protection locked="0"/>
    </xf>
    <xf numFmtId="0" fontId="65" fillId="0" borderId="19" xfId="0" applyFont="1" applyBorder="1" applyAlignment="1">
      <alignment horizontal="center" vertical="center" wrapText="1"/>
    </xf>
    <xf numFmtId="9" fontId="66" fillId="0" borderId="19" xfId="0" applyNumberFormat="1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2" fontId="66" fillId="0" borderId="19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46" fillId="0" borderId="19" xfId="0" applyFont="1" applyBorder="1" applyAlignment="1">
      <alignment vertical="center" wrapText="1"/>
    </xf>
    <xf numFmtId="0" fontId="46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2" fontId="46" fillId="0" borderId="19" xfId="0" applyNumberFormat="1" applyFont="1" applyBorder="1" applyAlignment="1">
      <alignment horizontal="center" vertical="center" wrapText="1"/>
    </xf>
    <xf numFmtId="2" fontId="6" fillId="0" borderId="19" xfId="316" applyNumberFormat="1" applyFont="1" applyBorder="1" applyAlignment="1">
      <alignment horizontal="center" vertical="center"/>
      <protection/>
    </xf>
    <xf numFmtId="188" fontId="4" fillId="56" borderId="28" xfId="355" applyNumberFormat="1" applyFont="1" applyFill="1" applyBorder="1" applyAlignment="1">
      <alignment horizontal="center"/>
      <protection/>
    </xf>
    <xf numFmtId="0" fontId="6" fillId="57" borderId="23" xfId="0" applyFont="1" applyFill="1" applyBorder="1" applyAlignment="1">
      <alignment horizontal="center"/>
    </xf>
    <xf numFmtId="0" fontId="6" fillId="57" borderId="33" xfId="0" applyFont="1" applyFill="1" applyBorder="1" applyAlignment="1">
      <alignment horizontal="center"/>
    </xf>
    <xf numFmtId="0" fontId="6" fillId="57" borderId="26" xfId="0" applyFont="1" applyFill="1" applyBorder="1" applyAlignment="1">
      <alignment horizontal="center"/>
    </xf>
    <xf numFmtId="0" fontId="6" fillId="56" borderId="29" xfId="0" applyFont="1" applyFill="1" applyBorder="1" applyAlignment="1">
      <alignment horizontal="center"/>
    </xf>
    <xf numFmtId="0" fontId="6" fillId="56" borderId="30" xfId="0" applyFont="1" applyFill="1" applyBorder="1" applyAlignment="1">
      <alignment horizontal="center"/>
    </xf>
    <xf numFmtId="0" fontId="6" fillId="56" borderId="31" xfId="0" applyFont="1" applyFill="1" applyBorder="1" applyAlignment="1">
      <alignment horizontal="center"/>
    </xf>
    <xf numFmtId="0" fontId="26" fillId="0" borderId="0" xfId="316" applyFont="1" applyAlignment="1">
      <alignment horizontal="center"/>
      <protection/>
    </xf>
    <xf numFmtId="0" fontId="26" fillId="0" borderId="0" xfId="316" applyFont="1" applyAlignment="1">
      <alignment horizontal="center" wrapText="1"/>
      <protection/>
    </xf>
    <xf numFmtId="0" fontId="6" fillId="0" borderId="0" xfId="406" applyFont="1" applyBorder="1" applyAlignment="1">
      <alignment horizontal="center"/>
      <protection/>
    </xf>
    <xf numFmtId="0" fontId="26" fillId="0" borderId="22" xfId="356" applyFont="1" applyBorder="1" applyAlignment="1">
      <alignment horizontal="center" vertical="center"/>
      <protection/>
    </xf>
    <xf numFmtId="0" fontId="26" fillId="0" borderId="25" xfId="356" applyFont="1" applyBorder="1" applyAlignment="1">
      <alignment horizontal="center" vertical="center"/>
      <protection/>
    </xf>
    <xf numFmtId="0" fontId="26" fillId="0" borderId="28" xfId="356" applyFont="1" applyBorder="1" applyAlignment="1">
      <alignment horizontal="center" vertical="center"/>
      <protection/>
    </xf>
    <xf numFmtId="0" fontId="27" fillId="0" borderId="22" xfId="356" applyFont="1" applyBorder="1" applyAlignment="1">
      <alignment horizontal="center" vertical="center" wrapText="1"/>
      <protection/>
    </xf>
    <xf numFmtId="0" fontId="27" fillId="0" borderId="25" xfId="356" applyFont="1" applyBorder="1" applyAlignment="1">
      <alignment horizontal="center" vertical="center" wrapText="1"/>
      <protection/>
    </xf>
    <xf numFmtId="0" fontId="27" fillId="0" borderId="28" xfId="356" applyFont="1" applyBorder="1" applyAlignment="1">
      <alignment horizontal="center" vertical="center" wrapText="1"/>
      <protection/>
    </xf>
    <xf numFmtId="0" fontId="38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26" fillId="0" borderId="24" xfId="316" applyFont="1" applyBorder="1" applyAlignment="1">
      <alignment horizontal="center" wrapText="1"/>
      <protection/>
    </xf>
    <xf numFmtId="2" fontId="39" fillId="0" borderId="22" xfId="0" applyNumberFormat="1" applyFont="1" applyBorder="1" applyAlignment="1">
      <alignment horizontal="center" vertical="center"/>
    </xf>
    <xf numFmtId="2" fontId="39" fillId="0" borderId="28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1" fillId="0" borderId="31" xfId="0" applyFont="1" applyBorder="1" applyAlignment="1">
      <alignment horizontal="center" vertical="center" wrapText="1"/>
    </xf>
    <xf numFmtId="2" fontId="61" fillId="0" borderId="22" xfId="0" applyNumberFormat="1" applyFont="1" applyBorder="1" applyAlignment="1">
      <alignment horizontal="center" vertical="center" wrapText="1"/>
    </xf>
    <xf numFmtId="2" fontId="61" fillId="0" borderId="28" xfId="0" applyNumberFormat="1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0" fontId="6" fillId="57" borderId="22" xfId="357" applyFont="1" applyFill="1" applyBorder="1" applyAlignment="1">
      <alignment horizontal="center" vertical="top" wrapText="1"/>
      <protection/>
    </xf>
    <xf numFmtId="0" fontId="6" fillId="57" borderId="25" xfId="357" applyFont="1" applyFill="1" applyBorder="1" applyAlignment="1">
      <alignment horizontal="center" vertical="top" wrapText="1"/>
      <protection/>
    </xf>
    <xf numFmtId="0" fontId="6" fillId="57" borderId="28" xfId="357" applyFont="1" applyFill="1" applyBorder="1" applyAlignment="1">
      <alignment horizontal="center" vertical="top" wrapText="1"/>
      <protection/>
    </xf>
  </cellXfs>
  <cellStyles count="394">
    <cellStyle name="Normal" xfId="0"/>
    <cellStyle name="20% - Accent1" xfId="15"/>
    <cellStyle name="20% - Accent1 2" xfId="16"/>
    <cellStyle name="20% - Accent1 3" xfId="17"/>
    <cellStyle name="20% - Accent1 4" xfId="18"/>
    <cellStyle name="20% - Accent1 4 2" xfId="19"/>
    <cellStyle name="20% - Accent1 5" xfId="20"/>
    <cellStyle name="20% - Accent1 6" xfId="21"/>
    <cellStyle name="20% - Accent1 7" xfId="22"/>
    <cellStyle name="20% - Accent2" xfId="23"/>
    <cellStyle name="20% - Accent2 2" xfId="24"/>
    <cellStyle name="20% - Accent2 3" xfId="25"/>
    <cellStyle name="20% - Accent2 4" xfId="26"/>
    <cellStyle name="20% - Accent2 4 2" xfId="27"/>
    <cellStyle name="20% - Accent2 5" xfId="28"/>
    <cellStyle name="20% - Accent2 6" xfId="29"/>
    <cellStyle name="20% - Accent2 7" xfId="30"/>
    <cellStyle name="20% - Accent3" xfId="31"/>
    <cellStyle name="20% - Accent3 2" xfId="32"/>
    <cellStyle name="20% - Accent3 3" xfId="33"/>
    <cellStyle name="20% - Accent3 4" xfId="34"/>
    <cellStyle name="20% - Accent3 4 2" xfId="35"/>
    <cellStyle name="20% - Accent3 5" xfId="36"/>
    <cellStyle name="20% - Accent3 6" xfId="37"/>
    <cellStyle name="20% - Accent3 7" xfId="38"/>
    <cellStyle name="20% - Accent4" xfId="39"/>
    <cellStyle name="20% - Accent4 2" xfId="40"/>
    <cellStyle name="20% - Accent4 3" xfId="41"/>
    <cellStyle name="20% - Accent4 4" xfId="42"/>
    <cellStyle name="20% - Accent4 4 2" xfId="43"/>
    <cellStyle name="20% - Accent4 5" xfId="44"/>
    <cellStyle name="20% - Accent4 6" xfId="45"/>
    <cellStyle name="20% - Accent4 7" xfId="46"/>
    <cellStyle name="20% - Accent5" xfId="47"/>
    <cellStyle name="20% - Accent5 2" xfId="48"/>
    <cellStyle name="20% - Accent5 3" xfId="49"/>
    <cellStyle name="20% - Accent5 4" xfId="50"/>
    <cellStyle name="20% - Accent5 4 2" xfId="51"/>
    <cellStyle name="20% - Accent5 5" xfId="52"/>
    <cellStyle name="20% - Accent5 6" xfId="53"/>
    <cellStyle name="20% - Accent5 7" xfId="54"/>
    <cellStyle name="20% - Accent6" xfId="55"/>
    <cellStyle name="20% - Accent6 2" xfId="56"/>
    <cellStyle name="20% - Accent6 3" xfId="57"/>
    <cellStyle name="20% - Accent6 4" xfId="58"/>
    <cellStyle name="20% - Accent6 4 2" xfId="59"/>
    <cellStyle name="20% - Accent6 5" xfId="60"/>
    <cellStyle name="20% - Accent6 6" xfId="61"/>
    <cellStyle name="20% - Accent6 7" xfId="62"/>
    <cellStyle name="40% - Accent1" xfId="63"/>
    <cellStyle name="40% - Accent1 2" xfId="64"/>
    <cellStyle name="40% - Accent1 3" xfId="65"/>
    <cellStyle name="40% - Accent1 4" xfId="66"/>
    <cellStyle name="40% - Accent1 4 2" xfId="67"/>
    <cellStyle name="40% - Accent1 5" xfId="68"/>
    <cellStyle name="40% - Accent1 6" xfId="69"/>
    <cellStyle name="40% - Accent1 7" xfId="70"/>
    <cellStyle name="40% - Accent2" xfId="71"/>
    <cellStyle name="40% - Accent2 2" xfId="72"/>
    <cellStyle name="40% - Accent2 3" xfId="73"/>
    <cellStyle name="40% - Accent2 4" xfId="74"/>
    <cellStyle name="40% - Accent2 4 2" xfId="75"/>
    <cellStyle name="40% - Accent2 5" xfId="76"/>
    <cellStyle name="40% - Accent2 6" xfId="77"/>
    <cellStyle name="40% - Accent2 7" xfId="78"/>
    <cellStyle name="40% - Accent3" xfId="79"/>
    <cellStyle name="40% - Accent3 2" xfId="80"/>
    <cellStyle name="40% - Accent3 3" xfId="81"/>
    <cellStyle name="40% - Accent3 4" xfId="82"/>
    <cellStyle name="40% - Accent3 4 2" xfId="83"/>
    <cellStyle name="40% - Accent3 5" xfId="84"/>
    <cellStyle name="40% - Accent3 6" xfId="85"/>
    <cellStyle name="40% - Accent3 7" xfId="86"/>
    <cellStyle name="40% - Accent4" xfId="87"/>
    <cellStyle name="40% - Accent4 2" xfId="88"/>
    <cellStyle name="40% - Accent4 3" xfId="89"/>
    <cellStyle name="40% - Accent4 4" xfId="90"/>
    <cellStyle name="40% - Accent4 4 2" xfId="91"/>
    <cellStyle name="40% - Accent4 5" xfId="92"/>
    <cellStyle name="40% - Accent4 6" xfId="93"/>
    <cellStyle name="40% - Accent4 7" xfId="94"/>
    <cellStyle name="40% - Accent5" xfId="95"/>
    <cellStyle name="40% - Accent5 2" xfId="96"/>
    <cellStyle name="40% - Accent5 3" xfId="97"/>
    <cellStyle name="40% - Accent5 4" xfId="98"/>
    <cellStyle name="40% - Accent5 4 2" xfId="99"/>
    <cellStyle name="40% - Accent5 5" xfId="100"/>
    <cellStyle name="40% - Accent5 6" xfId="101"/>
    <cellStyle name="40% - Accent5 7" xfId="102"/>
    <cellStyle name="40% - Accent6" xfId="103"/>
    <cellStyle name="40% - Accent6 2" xfId="104"/>
    <cellStyle name="40% - Accent6 3" xfId="105"/>
    <cellStyle name="40% - Accent6 4" xfId="106"/>
    <cellStyle name="40% - Accent6 4 2" xfId="107"/>
    <cellStyle name="40% - Accent6 5" xfId="108"/>
    <cellStyle name="40% - Accent6 6" xfId="109"/>
    <cellStyle name="40% - Accent6 7" xfId="110"/>
    <cellStyle name="60% - Accent1" xfId="111"/>
    <cellStyle name="60% - Accent1 2" xfId="112"/>
    <cellStyle name="60% - Accent1 3" xfId="113"/>
    <cellStyle name="60% - Accent1 4" xfId="114"/>
    <cellStyle name="60% - Accent1 4 2" xfId="115"/>
    <cellStyle name="60% - Accent1 5" xfId="116"/>
    <cellStyle name="60% - Accent1 6" xfId="117"/>
    <cellStyle name="60% - Accent1 7" xfId="118"/>
    <cellStyle name="60% - Accent2" xfId="119"/>
    <cellStyle name="60% - Accent2 2" xfId="120"/>
    <cellStyle name="60% - Accent2 3" xfId="121"/>
    <cellStyle name="60% - Accent2 4" xfId="122"/>
    <cellStyle name="60% - Accent2 4 2" xfId="123"/>
    <cellStyle name="60% - Accent2 5" xfId="124"/>
    <cellStyle name="60% - Accent2 6" xfId="125"/>
    <cellStyle name="60% - Accent2 7" xfId="126"/>
    <cellStyle name="60% - Accent3" xfId="127"/>
    <cellStyle name="60% - Accent3 2" xfId="128"/>
    <cellStyle name="60% - Accent3 3" xfId="129"/>
    <cellStyle name="60% - Accent3 4" xfId="130"/>
    <cellStyle name="60% - Accent3 4 2" xfId="131"/>
    <cellStyle name="60% - Accent3 5" xfId="132"/>
    <cellStyle name="60% - Accent3 6" xfId="133"/>
    <cellStyle name="60% - Accent3 7" xfId="134"/>
    <cellStyle name="60% - Accent4" xfId="135"/>
    <cellStyle name="60% - Accent4 2" xfId="136"/>
    <cellStyle name="60% - Accent4 3" xfId="137"/>
    <cellStyle name="60% - Accent4 4" xfId="138"/>
    <cellStyle name="60% - Accent4 4 2" xfId="139"/>
    <cellStyle name="60% - Accent4 5" xfId="140"/>
    <cellStyle name="60% - Accent4 6" xfId="141"/>
    <cellStyle name="60% - Accent4 7" xfId="142"/>
    <cellStyle name="60% - Accent5" xfId="143"/>
    <cellStyle name="60% - Accent5 2" xfId="144"/>
    <cellStyle name="60% - Accent5 3" xfId="145"/>
    <cellStyle name="60% - Accent5 4" xfId="146"/>
    <cellStyle name="60% - Accent5 4 2" xfId="147"/>
    <cellStyle name="60% - Accent5 5" xfId="148"/>
    <cellStyle name="60% - Accent5 6" xfId="149"/>
    <cellStyle name="60% - Accent5 7" xfId="150"/>
    <cellStyle name="60% - Accent6" xfId="151"/>
    <cellStyle name="60% - Accent6 2" xfId="152"/>
    <cellStyle name="60% - Accent6 3" xfId="153"/>
    <cellStyle name="60% - Accent6 4" xfId="154"/>
    <cellStyle name="60% - Accent6 4 2" xfId="155"/>
    <cellStyle name="60% - Accent6 5" xfId="156"/>
    <cellStyle name="60% - Accent6 6" xfId="157"/>
    <cellStyle name="60% - Accent6 7" xfId="158"/>
    <cellStyle name="Accent1" xfId="159"/>
    <cellStyle name="Accent1 2" xfId="160"/>
    <cellStyle name="Accent1 3" xfId="161"/>
    <cellStyle name="Accent1 4" xfId="162"/>
    <cellStyle name="Accent1 4 2" xfId="163"/>
    <cellStyle name="Accent1 5" xfId="164"/>
    <cellStyle name="Accent1 6" xfId="165"/>
    <cellStyle name="Accent1 7" xfId="166"/>
    <cellStyle name="Accent2" xfId="167"/>
    <cellStyle name="Accent2 2" xfId="168"/>
    <cellStyle name="Accent2 3" xfId="169"/>
    <cellStyle name="Accent2 4" xfId="170"/>
    <cellStyle name="Accent2 4 2" xfId="171"/>
    <cellStyle name="Accent2 5" xfId="172"/>
    <cellStyle name="Accent2 6" xfId="173"/>
    <cellStyle name="Accent2 7" xfId="174"/>
    <cellStyle name="Accent3" xfId="175"/>
    <cellStyle name="Accent3 2" xfId="176"/>
    <cellStyle name="Accent3 3" xfId="177"/>
    <cellStyle name="Accent3 4" xfId="178"/>
    <cellStyle name="Accent3 4 2" xfId="179"/>
    <cellStyle name="Accent3 5" xfId="180"/>
    <cellStyle name="Accent3 6" xfId="181"/>
    <cellStyle name="Accent3 7" xfId="182"/>
    <cellStyle name="Accent4" xfId="183"/>
    <cellStyle name="Accent4 2" xfId="184"/>
    <cellStyle name="Accent4 3" xfId="185"/>
    <cellStyle name="Accent4 4" xfId="186"/>
    <cellStyle name="Accent4 4 2" xfId="187"/>
    <cellStyle name="Accent4 5" xfId="188"/>
    <cellStyle name="Accent4 6" xfId="189"/>
    <cellStyle name="Accent4 7" xfId="190"/>
    <cellStyle name="Accent5" xfId="191"/>
    <cellStyle name="Accent5 2" xfId="192"/>
    <cellStyle name="Accent5 3" xfId="193"/>
    <cellStyle name="Accent5 4" xfId="194"/>
    <cellStyle name="Accent5 4 2" xfId="195"/>
    <cellStyle name="Accent5 5" xfId="196"/>
    <cellStyle name="Accent5 6" xfId="197"/>
    <cellStyle name="Accent5 7" xfId="198"/>
    <cellStyle name="Accent6" xfId="199"/>
    <cellStyle name="Accent6 2" xfId="200"/>
    <cellStyle name="Accent6 3" xfId="201"/>
    <cellStyle name="Accent6 4" xfId="202"/>
    <cellStyle name="Accent6 4 2" xfId="203"/>
    <cellStyle name="Accent6 5" xfId="204"/>
    <cellStyle name="Accent6 6" xfId="205"/>
    <cellStyle name="Accent6 7" xfId="206"/>
    <cellStyle name="Bad" xfId="207"/>
    <cellStyle name="Bad 2" xfId="208"/>
    <cellStyle name="Bad 3" xfId="209"/>
    <cellStyle name="Bad 4" xfId="210"/>
    <cellStyle name="Bad 4 2" xfId="211"/>
    <cellStyle name="Bad 5" xfId="212"/>
    <cellStyle name="Bad 6" xfId="213"/>
    <cellStyle name="Bad 7" xfId="214"/>
    <cellStyle name="Calculation" xfId="215"/>
    <cellStyle name="Calculation 2" xfId="216"/>
    <cellStyle name="Calculation 3" xfId="217"/>
    <cellStyle name="Calculation 4" xfId="218"/>
    <cellStyle name="Calculation 4 2" xfId="219"/>
    <cellStyle name="Calculation 4_Copy of SANTEQNIKA" xfId="220"/>
    <cellStyle name="Calculation 5" xfId="221"/>
    <cellStyle name="Calculation 6" xfId="222"/>
    <cellStyle name="Calculation 7" xfId="223"/>
    <cellStyle name="Check Cell" xfId="224"/>
    <cellStyle name="Check Cell 2" xfId="225"/>
    <cellStyle name="Check Cell 3" xfId="226"/>
    <cellStyle name="Check Cell 4" xfId="227"/>
    <cellStyle name="Check Cell 4 2" xfId="228"/>
    <cellStyle name="Check Cell 4_Copy of SANTEQNIKA" xfId="229"/>
    <cellStyle name="Check Cell 5" xfId="230"/>
    <cellStyle name="Check Cell 6" xfId="231"/>
    <cellStyle name="Check Cell 7" xfId="232"/>
    <cellStyle name="Comma" xfId="233"/>
    <cellStyle name="Comma [0]" xfId="234"/>
    <cellStyle name="Comma 2" xfId="235"/>
    <cellStyle name="Comma 3" xfId="236"/>
    <cellStyle name="Currency" xfId="237"/>
    <cellStyle name="Currency [0]" xfId="238"/>
    <cellStyle name="Explanatory Text" xfId="239"/>
    <cellStyle name="Explanatory Text 2" xfId="240"/>
    <cellStyle name="Explanatory Text 3" xfId="241"/>
    <cellStyle name="Explanatory Text 4" xfId="242"/>
    <cellStyle name="Explanatory Text 4 2" xfId="243"/>
    <cellStyle name="Explanatory Text 5" xfId="244"/>
    <cellStyle name="Explanatory Text 6" xfId="245"/>
    <cellStyle name="Explanatory Text 7" xfId="246"/>
    <cellStyle name="Good" xfId="247"/>
    <cellStyle name="Good 2" xfId="248"/>
    <cellStyle name="Good 3" xfId="249"/>
    <cellStyle name="Good 4" xfId="250"/>
    <cellStyle name="Good 4 2" xfId="251"/>
    <cellStyle name="Good 5" xfId="252"/>
    <cellStyle name="Good 6" xfId="253"/>
    <cellStyle name="Good 7" xfId="254"/>
    <cellStyle name="Heading 1" xfId="255"/>
    <cellStyle name="Heading 1 2" xfId="256"/>
    <cellStyle name="Heading 1 3" xfId="257"/>
    <cellStyle name="Heading 1 4" xfId="258"/>
    <cellStyle name="Heading 1 4 2" xfId="259"/>
    <cellStyle name="Heading 1 4_Copy of SANTEQNIKA" xfId="260"/>
    <cellStyle name="Heading 1 5" xfId="261"/>
    <cellStyle name="Heading 1 6" xfId="262"/>
    <cellStyle name="Heading 1 7" xfId="263"/>
    <cellStyle name="Heading 2" xfId="264"/>
    <cellStyle name="Heading 2 2" xfId="265"/>
    <cellStyle name="Heading 2 3" xfId="266"/>
    <cellStyle name="Heading 2 4" xfId="267"/>
    <cellStyle name="Heading 2 4 2" xfId="268"/>
    <cellStyle name="Heading 2 4_Copy of SANTEQNIKA" xfId="269"/>
    <cellStyle name="Heading 2 5" xfId="270"/>
    <cellStyle name="Heading 2 6" xfId="271"/>
    <cellStyle name="Heading 2 7" xfId="272"/>
    <cellStyle name="Heading 3" xfId="273"/>
    <cellStyle name="Heading 3 2" xfId="274"/>
    <cellStyle name="Heading 3 3" xfId="275"/>
    <cellStyle name="Heading 3 4" xfId="276"/>
    <cellStyle name="Heading 3 4 2" xfId="277"/>
    <cellStyle name="Heading 3 4_Copy of SANTEQNIKA" xfId="278"/>
    <cellStyle name="Heading 3 5" xfId="279"/>
    <cellStyle name="Heading 3 6" xfId="280"/>
    <cellStyle name="Heading 3 7" xfId="281"/>
    <cellStyle name="Heading 4" xfId="282"/>
    <cellStyle name="Heading 4 2" xfId="283"/>
    <cellStyle name="Heading 4 3" xfId="284"/>
    <cellStyle name="Heading 4 4" xfId="285"/>
    <cellStyle name="Heading 4 4 2" xfId="286"/>
    <cellStyle name="Heading 4 5" xfId="287"/>
    <cellStyle name="Heading 4 6" xfId="288"/>
    <cellStyle name="Heading 4 7" xfId="289"/>
    <cellStyle name="Input" xfId="290"/>
    <cellStyle name="Input 2" xfId="291"/>
    <cellStyle name="Input 3" xfId="292"/>
    <cellStyle name="Input 4" xfId="293"/>
    <cellStyle name="Input 4 2" xfId="294"/>
    <cellStyle name="Input 4_Copy of SANTEQNIKA" xfId="295"/>
    <cellStyle name="Input 5" xfId="296"/>
    <cellStyle name="Input 6" xfId="297"/>
    <cellStyle name="Input 7" xfId="298"/>
    <cellStyle name="Linked Cell" xfId="299"/>
    <cellStyle name="Linked Cell 2" xfId="300"/>
    <cellStyle name="Linked Cell 3" xfId="301"/>
    <cellStyle name="Linked Cell 4" xfId="302"/>
    <cellStyle name="Linked Cell 4 2" xfId="303"/>
    <cellStyle name="Linked Cell 4_Copy of SANTEQNIKA" xfId="304"/>
    <cellStyle name="Linked Cell 5" xfId="305"/>
    <cellStyle name="Linked Cell 6" xfId="306"/>
    <cellStyle name="Linked Cell 7" xfId="307"/>
    <cellStyle name="Neutral" xfId="308"/>
    <cellStyle name="Neutral 2" xfId="309"/>
    <cellStyle name="Neutral 3" xfId="310"/>
    <cellStyle name="Neutral 4" xfId="311"/>
    <cellStyle name="Neutral 4 2" xfId="312"/>
    <cellStyle name="Neutral 5" xfId="313"/>
    <cellStyle name="Neutral 6" xfId="314"/>
    <cellStyle name="Neutral 7" xfId="315"/>
    <cellStyle name="Normal 10" xfId="316"/>
    <cellStyle name="Normal 11" xfId="317"/>
    <cellStyle name="Normal 11 2" xfId="318"/>
    <cellStyle name="Normal 12" xfId="319"/>
    <cellStyle name="Normal 13" xfId="320"/>
    <cellStyle name="Normal 14" xfId="321"/>
    <cellStyle name="Normal 14 2" xfId="322"/>
    <cellStyle name="Normal 14_Rustavi qalta administracia" xfId="323"/>
    <cellStyle name="Normal 15" xfId="324"/>
    <cellStyle name="Normal 2" xfId="325"/>
    <cellStyle name="Normal 2 2" xfId="326"/>
    <cellStyle name="Normal 2 2 2" xfId="327"/>
    <cellStyle name="Normal 2 2 3" xfId="328"/>
    <cellStyle name="Normal 2 2 4" xfId="329"/>
    <cellStyle name="Normal 2 2 5" xfId="330"/>
    <cellStyle name="Normal 2 2_Copy of SAN2010" xfId="331"/>
    <cellStyle name="Normal 2 3" xfId="332"/>
    <cellStyle name="Normal 2 4" xfId="333"/>
    <cellStyle name="Normal 2 5" xfId="334"/>
    <cellStyle name="Normal 2 6" xfId="335"/>
    <cellStyle name="Normal 2 7" xfId="336"/>
    <cellStyle name="Normal 2 7 2" xfId="337"/>
    <cellStyle name="Normal 2_ELEQTRO" xfId="338"/>
    <cellStyle name="Normal 26" xfId="339"/>
    <cellStyle name="Normal 27" xfId="340"/>
    <cellStyle name="Normal 3" xfId="341"/>
    <cellStyle name="Normal 3 2" xfId="342"/>
    <cellStyle name="Normal 31" xfId="343"/>
    <cellStyle name="Normal 4" xfId="344"/>
    <cellStyle name="Normal 5" xfId="345"/>
    <cellStyle name="Normal 6" xfId="346"/>
    <cellStyle name="Normal 7" xfId="347"/>
    <cellStyle name="Normal 8" xfId="348"/>
    <cellStyle name="Normal 8 2" xfId="349"/>
    <cellStyle name="Normal 8_Copy of SAN2010" xfId="350"/>
    <cellStyle name="Normal 9" xfId="351"/>
    <cellStyle name="Normal 9 2" xfId="352"/>
    <cellStyle name="Normal 9 2 2" xfId="353"/>
    <cellStyle name="Normal 9_Copy of SAN2010" xfId="354"/>
    <cellStyle name="Normal_gare wyalsadfenigagarini" xfId="355"/>
    <cellStyle name="Normal_gare wyalsadfenigagarini 2_SMSH2008-IIkv ." xfId="356"/>
    <cellStyle name="Normal_SAN2009-IIxlsx" xfId="357"/>
    <cellStyle name="Normal_sida wyalsadeni 2_SMSH2008-IIkv ." xfId="358"/>
    <cellStyle name="Note" xfId="359"/>
    <cellStyle name="Note 2" xfId="360"/>
    <cellStyle name="Note 3" xfId="361"/>
    <cellStyle name="Note 4" xfId="362"/>
    <cellStyle name="Note 4 2" xfId="363"/>
    <cellStyle name="Note 4_Copy of SANTEQNIKA" xfId="364"/>
    <cellStyle name="Note 5" xfId="365"/>
    <cellStyle name="Note 6" xfId="366"/>
    <cellStyle name="Note 7" xfId="367"/>
    <cellStyle name="Output" xfId="368"/>
    <cellStyle name="Output 2" xfId="369"/>
    <cellStyle name="Output 3" xfId="370"/>
    <cellStyle name="Output 4" xfId="371"/>
    <cellStyle name="Output 4 2" xfId="372"/>
    <cellStyle name="Output 4_Copy of SANTEQNIKA" xfId="373"/>
    <cellStyle name="Output 5" xfId="374"/>
    <cellStyle name="Output 6" xfId="375"/>
    <cellStyle name="Output 7" xfId="376"/>
    <cellStyle name="Percent" xfId="377"/>
    <cellStyle name="Percent 2" xfId="378"/>
    <cellStyle name="Style 1" xfId="379"/>
    <cellStyle name="Title" xfId="380"/>
    <cellStyle name="Title 2" xfId="381"/>
    <cellStyle name="Title 3" xfId="382"/>
    <cellStyle name="Title 4" xfId="383"/>
    <cellStyle name="Title 4 2" xfId="384"/>
    <cellStyle name="Title 5" xfId="385"/>
    <cellStyle name="Title 6" xfId="386"/>
    <cellStyle name="Title 7" xfId="387"/>
    <cellStyle name="Total" xfId="388"/>
    <cellStyle name="Total 2" xfId="389"/>
    <cellStyle name="Total 3" xfId="390"/>
    <cellStyle name="Total 4" xfId="391"/>
    <cellStyle name="Total 4 2" xfId="392"/>
    <cellStyle name="Total 4_Copy of SANTEQNIKA" xfId="393"/>
    <cellStyle name="Total 5" xfId="394"/>
    <cellStyle name="Total 6" xfId="395"/>
    <cellStyle name="Total 7" xfId="396"/>
    <cellStyle name="Warning Text" xfId="397"/>
    <cellStyle name="Warning Text 2" xfId="398"/>
    <cellStyle name="Warning Text 3" xfId="399"/>
    <cellStyle name="Warning Text 4" xfId="400"/>
    <cellStyle name="Warning Text 4 2" xfId="401"/>
    <cellStyle name="Warning Text 5" xfId="402"/>
    <cellStyle name="Warning Text 6" xfId="403"/>
    <cellStyle name="Warning Text 7" xfId="404"/>
    <cellStyle name="Обычный_ELEQ" xfId="405"/>
    <cellStyle name="Обычный_SAN2008-I" xfId="406"/>
    <cellStyle name="Обычный_Лист1" xfId="407"/>
  </cellStyles>
  <dxfs count="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5"/>
  <sheetViews>
    <sheetView zoomScale="120" zoomScaleNormal="120" zoomScalePageLayoutView="0" workbookViewId="0" topLeftCell="A91">
      <selection activeCell="O11" sqref="O11"/>
    </sheetView>
  </sheetViews>
  <sheetFormatPr defaultColWidth="9.140625" defaultRowHeight="12.75"/>
  <cols>
    <col min="1" max="1" width="1.8515625" style="193" customWidth="1"/>
    <col min="2" max="2" width="9.421875" style="6" hidden="1" customWidth="1"/>
    <col min="3" max="3" width="50.140625" style="6" customWidth="1"/>
    <col min="4" max="4" width="9.00390625" style="6" customWidth="1"/>
    <col min="5" max="5" width="7.8515625" style="6" customWidth="1"/>
    <col min="6" max="6" width="7.7109375" style="6" customWidth="1"/>
    <col min="7" max="7" width="6.7109375" style="6" customWidth="1"/>
    <col min="8" max="8" width="8.28125" style="6" customWidth="1"/>
    <col min="9" max="9" width="8.00390625" style="6" customWidth="1"/>
    <col min="10" max="10" width="9.7109375" style="6" customWidth="1"/>
    <col min="11" max="11" width="6.421875" style="6" customWidth="1"/>
    <col min="12" max="12" width="9.140625" style="6" customWidth="1"/>
    <col min="13" max="13" width="10.57421875" style="6" customWidth="1"/>
    <col min="14" max="16384" width="9.140625" style="6" customWidth="1"/>
  </cols>
  <sheetData>
    <row r="1" spans="1:22" ht="15" customHeight="1">
      <c r="A1" s="169"/>
      <c r="B1" s="38"/>
      <c r="C1" s="280" t="s">
        <v>115</v>
      </c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39"/>
      <c r="O1" s="7"/>
      <c r="P1" s="7"/>
      <c r="Q1" s="7"/>
      <c r="R1" s="7"/>
      <c r="S1" s="7"/>
      <c r="T1" s="7"/>
      <c r="U1" s="7"/>
      <c r="V1" s="7"/>
    </row>
    <row r="2" spans="1:22" ht="15" customHeight="1">
      <c r="A2" s="170"/>
      <c r="B2" s="40"/>
      <c r="C2" s="159"/>
      <c r="D2" s="41"/>
      <c r="E2" s="44"/>
      <c r="F2" s="45"/>
      <c r="G2" s="45"/>
      <c r="H2" s="41"/>
      <c r="I2" s="41"/>
      <c r="J2" s="41"/>
      <c r="K2" s="42"/>
      <c r="L2" s="46"/>
      <c r="M2" s="43"/>
      <c r="N2" s="39"/>
      <c r="O2" s="7"/>
      <c r="P2" s="7"/>
      <c r="Q2" s="7"/>
      <c r="R2" s="7"/>
      <c r="S2" s="7"/>
      <c r="T2" s="7"/>
      <c r="U2" s="7"/>
      <c r="V2" s="7"/>
    </row>
    <row r="3" spans="1:14" s="7" customFormat="1" ht="0.75" customHeight="1">
      <c r="A3" s="171"/>
      <c r="B3" s="39"/>
      <c r="C3" s="39"/>
      <c r="D3" s="47"/>
      <c r="E3" s="47"/>
      <c r="F3" s="47"/>
      <c r="G3" s="47"/>
      <c r="H3" s="39"/>
      <c r="I3" s="39"/>
      <c r="J3" s="39"/>
      <c r="K3" s="39"/>
      <c r="L3" s="39"/>
      <c r="M3" s="39"/>
      <c r="N3" s="39"/>
    </row>
    <row r="4" spans="1:22" ht="16.5">
      <c r="A4" s="172"/>
      <c r="B4" s="49"/>
      <c r="C4" s="49"/>
      <c r="D4" s="283" t="s">
        <v>11</v>
      </c>
      <c r="E4" s="286" t="s">
        <v>12</v>
      </c>
      <c r="F4" s="283" t="s">
        <v>13</v>
      </c>
      <c r="G4" s="50" t="s">
        <v>2</v>
      </c>
      <c r="H4" s="51"/>
      <c r="I4" s="48" t="s">
        <v>3</v>
      </c>
      <c r="J4" s="51"/>
      <c r="K4" s="52" t="s">
        <v>4</v>
      </c>
      <c r="L4" s="52"/>
      <c r="M4" s="49"/>
      <c r="N4" s="39"/>
      <c r="O4" s="7"/>
      <c r="P4" s="7"/>
      <c r="Q4" s="7"/>
      <c r="R4" s="7"/>
      <c r="S4" s="7"/>
      <c r="T4" s="7"/>
      <c r="U4" s="7"/>
      <c r="V4" s="7"/>
    </row>
    <row r="5" spans="1:22" ht="16.5" customHeight="1">
      <c r="A5" s="173"/>
      <c r="B5" s="53"/>
      <c r="C5" s="163" t="s">
        <v>5</v>
      </c>
      <c r="D5" s="284"/>
      <c r="E5" s="287"/>
      <c r="F5" s="284"/>
      <c r="G5" s="55"/>
      <c r="H5" s="54"/>
      <c r="I5" s="55"/>
      <c r="J5" s="54"/>
      <c r="K5" s="55" t="s">
        <v>6</v>
      </c>
      <c r="L5" s="56"/>
      <c r="M5" s="53" t="s">
        <v>7</v>
      </c>
      <c r="N5" s="39"/>
      <c r="O5" s="7"/>
      <c r="P5" s="7"/>
      <c r="Q5" s="7"/>
      <c r="R5" s="7"/>
      <c r="S5" s="7"/>
      <c r="T5" s="7"/>
      <c r="U5" s="7"/>
      <c r="V5" s="7"/>
    </row>
    <row r="6" spans="1:22" ht="16.5">
      <c r="A6" s="174" t="s">
        <v>8</v>
      </c>
      <c r="B6" s="53" t="s">
        <v>9</v>
      </c>
      <c r="C6" s="164" t="s">
        <v>10</v>
      </c>
      <c r="D6" s="284"/>
      <c r="E6" s="287"/>
      <c r="F6" s="284"/>
      <c r="G6" s="53" t="s">
        <v>14</v>
      </c>
      <c r="H6" s="44" t="s">
        <v>13</v>
      </c>
      <c r="I6" s="53" t="s">
        <v>14</v>
      </c>
      <c r="J6" s="44" t="s">
        <v>13</v>
      </c>
      <c r="K6" s="53" t="s">
        <v>14</v>
      </c>
      <c r="L6" s="44" t="s">
        <v>13</v>
      </c>
      <c r="M6" s="53"/>
      <c r="N6" s="39"/>
      <c r="O6" s="7"/>
      <c r="P6" s="7"/>
      <c r="Q6" s="7"/>
      <c r="R6" s="7"/>
      <c r="S6" s="7"/>
      <c r="T6" s="7"/>
      <c r="U6" s="7"/>
      <c r="V6" s="7"/>
    </row>
    <row r="7" spans="1:22" ht="16.5">
      <c r="A7" s="175"/>
      <c r="B7" s="57"/>
      <c r="C7" s="57"/>
      <c r="D7" s="285"/>
      <c r="E7" s="288"/>
      <c r="F7" s="285"/>
      <c r="G7" s="57" t="s">
        <v>15</v>
      </c>
      <c r="H7" s="58"/>
      <c r="I7" s="57" t="s">
        <v>15</v>
      </c>
      <c r="J7" s="58"/>
      <c r="K7" s="57" t="s">
        <v>15</v>
      </c>
      <c r="L7" s="58"/>
      <c r="M7" s="57"/>
      <c r="N7" s="39"/>
      <c r="O7" s="7"/>
      <c r="P7" s="7"/>
      <c r="Q7" s="7"/>
      <c r="R7" s="7"/>
      <c r="S7" s="7"/>
      <c r="T7" s="7"/>
      <c r="U7" s="7"/>
      <c r="V7" s="7"/>
    </row>
    <row r="8" spans="1:22" ht="16.5">
      <c r="A8" s="176" t="s">
        <v>16</v>
      </c>
      <c r="B8" s="60" t="s">
        <v>17</v>
      </c>
      <c r="C8" s="60" t="s">
        <v>18</v>
      </c>
      <c r="D8" s="59" t="s">
        <v>19</v>
      </c>
      <c r="E8" s="60" t="s">
        <v>20</v>
      </c>
      <c r="F8" s="62" t="s">
        <v>21</v>
      </c>
      <c r="G8" s="61" t="s">
        <v>22</v>
      </c>
      <c r="H8" s="59" t="s">
        <v>23</v>
      </c>
      <c r="I8" s="60" t="s">
        <v>24</v>
      </c>
      <c r="J8" s="61" t="s">
        <v>25</v>
      </c>
      <c r="K8" s="60" t="s">
        <v>26</v>
      </c>
      <c r="L8" s="59" t="s">
        <v>27</v>
      </c>
      <c r="M8" s="60" t="s">
        <v>28</v>
      </c>
      <c r="N8" s="39"/>
      <c r="O8" s="7"/>
      <c r="P8" s="7"/>
      <c r="Q8" s="7"/>
      <c r="R8" s="7"/>
      <c r="S8" s="7"/>
      <c r="T8" s="7"/>
      <c r="U8" s="7"/>
      <c r="V8" s="7"/>
    </row>
    <row r="9" spans="1:13" s="12" customFormat="1" ht="47.25">
      <c r="A9" s="177">
        <v>1</v>
      </c>
      <c r="B9" s="70"/>
      <c r="C9" s="152" t="s">
        <v>117</v>
      </c>
      <c r="D9" s="117" t="s">
        <v>94</v>
      </c>
      <c r="E9" s="160"/>
      <c r="F9" s="165">
        <v>6</v>
      </c>
      <c r="G9" s="118"/>
      <c r="H9" s="119"/>
      <c r="I9" s="95"/>
      <c r="J9" s="96"/>
      <c r="K9" s="95"/>
      <c r="L9" s="96"/>
      <c r="M9" s="118"/>
    </row>
    <row r="10" spans="1:13" s="12" customFormat="1" ht="15.75">
      <c r="A10" s="177"/>
      <c r="B10" s="70"/>
      <c r="C10" s="79" t="s">
        <v>29</v>
      </c>
      <c r="D10" s="79" t="s">
        <v>1</v>
      </c>
      <c r="E10" s="118">
        <v>1</v>
      </c>
      <c r="F10" s="121">
        <f>F9*E10</f>
        <v>6</v>
      </c>
      <c r="G10" s="118"/>
      <c r="H10" s="121"/>
      <c r="I10" s="95"/>
      <c r="J10" s="96"/>
      <c r="K10" s="95"/>
      <c r="L10" s="96"/>
      <c r="M10" s="118"/>
    </row>
    <row r="11" spans="1:13" s="12" customFormat="1" ht="15.75">
      <c r="A11" s="178"/>
      <c r="B11" s="70"/>
      <c r="C11" s="80" t="s">
        <v>30</v>
      </c>
      <c r="D11" s="122" t="s">
        <v>1</v>
      </c>
      <c r="E11" s="124">
        <v>1</v>
      </c>
      <c r="F11" s="125">
        <f>F9*E11</f>
        <v>6</v>
      </c>
      <c r="G11" s="109"/>
      <c r="H11" s="110"/>
      <c r="I11" s="109"/>
      <c r="J11" s="110"/>
      <c r="K11" s="124"/>
      <c r="L11" s="125"/>
      <c r="M11" s="124"/>
    </row>
    <row r="12" spans="1:13" s="12" customFormat="1" ht="63">
      <c r="A12" s="179">
        <v>2</v>
      </c>
      <c r="B12" s="82" t="s">
        <v>69</v>
      </c>
      <c r="C12" s="152" t="s">
        <v>85</v>
      </c>
      <c r="D12" s="117" t="s">
        <v>77</v>
      </c>
      <c r="E12" s="160"/>
      <c r="F12" s="165">
        <v>20</v>
      </c>
      <c r="G12" s="118"/>
      <c r="H12" s="119"/>
      <c r="I12" s="95"/>
      <c r="J12" s="96"/>
      <c r="K12" s="95"/>
      <c r="L12" s="96"/>
      <c r="M12" s="118"/>
    </row>
    <row r="13" spans="1:13" s="12" customFormat="1" ht="15.75">
      <c r="A13" s="179"/>
      <c r="B13" s="82"/>
      <c r="C13" s="79" t="s">
        <v>29</v>
      </c>
      <c r="D13" s="79" t="s">
        <v>1</v>
      </c>
      <c r="E13" s="118">
        <v>1</v>
      </c>
      <c r="F13" s="121">
        <f>F12*E13</f>
        <v>20</v>
      </c>
      <c r="G13" s="118"/>
      <c r="H13" s="121"/>
      <c r="I13" s="95"/>
      <c r="J13" s="96"/>
      <c r="K13" s="95"/>
      <c r="L13" s="96"/>
      <c r="M13" s="118"/>
    </row>
    <row r="14" spans="1:13" s="12" customFormat="1" ht="15.75">
      <c r="A14" s="180"/>
      <c r="B14" s="83"/>
      <c r="C14" s="80" t="s">
        <v>30</v>
      </c>
      <c r="D14" s="122" t="s">
        <v>1</v>
      </c>
      <c r="E14" s="124">
        <v>1</v>
      </c>
      <c r="F14" s="125">
        <f>F12*E14</f>
        <v>20</v>
      </c>
      <c r="G14" s="109"/>
      <c r="H14" s="110"/>
      <c r="I14" s="109"/>
      <c r="J14" s="110"/>
      <c r="K14" s="124"/>
      <c r="L14" s="125"/>
      <c r="M14" s="124"/>
    </row>
    <row r="15" spans="1:13" s="12" customFormat="1" ht="33.75" customHeight="1" hidden="1">
      <c r="A15" s="177">
        <v>5</v>
      </c>
      <c r="B15" s="76" t="s">
        <v>42</v>
      </c>
      <c r="C15" s="92" t="s">
        <v>43</v>
      </c>
      <c r="D15" s="93" t="s">
        <v>0</v>
      </c>
      <c r="E15" s="94"/>
      <c r="F15" s="114">
        <v>0</v>
      </c>
      <c r="G15" s="95"/>
      <c r="H15" s="96"/>
      <c r="I15" s="95"/>
      <c r="J15" s="96"/>
      <c r="K15" s="97"/>
      <c r="L15" s="98"/>
      <c r="M15" s="97"/>
    </row>
    <row r="16" spans="1:13" s="12" customFormat="1" ht="15.75" hidden="1">
      <c r="A16" s="177"/>
      <c r="B16" s="69" t="s">
        <v>44</v>
      </c>
      <c r="C16" s="92" t="s">
        <v>29</v>
      </c>
      <c r="D16" s="92" t="s">
        <v>31</v>
      </c>
      <c r="E16" s="94">
        <v>4.5</v>
      </c>
      <c r="F16" s="103">
        <f>F15*E16</f>
        <v>0</v>
      </c>
      <c r="G16" s="99"/>
      <c r="H16" s="93"/>
      <c r="I16" s="95"/>
      <c r="J16" s="96"/>
      <c r="K16" s="97"/>
      <c r="L16" s="98"/>
      <c r="M16" s="100"/>
    </row>
    <row r="17" spans="1:13" s="12" customFormat="1" ht="15.75" hidden="1">
      <c r="A17" s="177"/>
      <c r="B17" s="70"/>
      <c r="C17" s="92" t="s">
        <v>30</v>
      </c>
      <c r="D17" s="93" t="s">
        <v>1</v>
      </c>
      <c r="E17" s="94">
        <v>0.37</v>
      </c>
      <c r="F17" s="103">
        <f>F15*E17</f>
        <v>0</v>
      </c>
      <c r="G17" s="95"/>
      <c r="H17" s="96"/>
      <c r="I17" s="95"/>
      <c r="J17" s="96"/>
      <c r="K17" s="100"/>
      <c r="L17" s="101"/>
      <c r="M17" s="100"/>
    </row>
    <row r="18" spans="1:13" s="12" customFormat="1" ht="15.75" hidden="1">
      <c r="A18" s="177"/>
      <c r="B18" s="70"/>
      <c r="C18" s="92" t="s">
        <v>45</v>
      </c>
      <c r="D18" s="93" t="s">
        <v>0</v>
      </c>
      <c r="E18" s="94">
        <v>1.02</v>
      </c>
      <c r="F18" s="103">
        <f>F15*E18</f>
        <v>0</v>
      </c>
      <c r="G18" s="95"/>
      <c r="H18" s="96"/>
      <c r="I18" s="99"/>
      <c r="J18" s="93"/>
      <c r="K18" s="97"/>
      <c r="L18" s="98"/>
      <c r="M18" s="100"/>
    </row>
    <row r="19" spans="1:13" s="12" customFormat="1" ht="15.75" hidden="1">
      <c r="A19" s="177"/>
      <c r="B19" s="70"/>
      <c r="C19" s="92" t="s">
        <v>38</v>
      </c>
      <c r="D19" s="93" t="s">
        <v>32</v>
      </c>
      <c r="E19" s="94">
        <v>1.61</v>
      </c>
      <c r="F19" s="103">
        <f>F15*E19</f>
        <v>0</v>
      </c>
      <c r="G19" s="95"/>
      <c r="H19" s="96"/>
      <c r="I19" s="99"/>
      <c r="J19" s="93"/>
      <c r="K19" s="97"/>
      <c r="L19" s="98"/>
      <c r="M19" s="100"/>
    </row>
    <row r="20" spans="1:13" s="12" customFormat="1" ht="15.75" hidden="1">
      <c r="A20" s="177"/>
      <c r="B20" s="70"/>
      <c r="C20" s="92" t="s">
        <v>39</v>
      </c>
      <c r="D20" s="93" t="s">
        <v>0</v>
      </c>
      <c r="E20" s="104">
        <v>0.0172</v>
      </c>
      <c r="F20" s="103">
        <f>F15*E20</f>
        <v>0</v>
      </c>
      <c r="G20" s="95"/>
      <c r="H20" s="96"/>
      <c r="I20" s="99"/>
      <c r="J20" s="93"/>
      <c r="K20" s="97"/>
      <c r="L20" s="98"/>
      <c r="M20" s="100"/>
    </row>
    <row r="21" spans="1:13" s="12" customFormat="1" ht="15.75" hidden="1">
      <c r="A21" s="178"/>
      <c r="B21" s="72"/>
      <c r="C21" s="106" t="s">
        <v>40</v>
      </c>
      <c r="D21" s="107" t="s">
        <v>1</v>
      </c>
      <c r="E21" s="108">
        <v>0.28</v>
      </c>
      <c r="F21" s="115">
        <f>F15*E21</f>
        <v>0</v>
      </c>
      <c r="G21" s="109"/>
      <c r="H21" s="110"/>
      <c r="I21" s="111"/>
      <c r="J21" s="107"/>
      <c r="K21" s="112"/>
      <c r="L21" s="113"/>
      <c r="M21" s="116"/>
    </row>
    <row r="22" spans="1:13" s="12" customFormat="1" ht="15.75" hidden="1">
      <c r="A22" s="177">
        <v>6</v>
      </c>
      <c r="B22" s="70" t="s">
        <v>46</v>
      </c>
      <c r="C22" s="92" t="s">
        <v>47</v>
      </c>
      <c r="D22" s="93" t="s">
        <v>0</v>
      </c>
      <c r="E22" s="94"/>
      <c r="F22" s="114">
        <v>0</v>
      </c>
      <c r="G22" s="95"/>
      <c r="H22" s="96"/>
      <c r="I22" s="95"/>
      <c r="J22" s="96"/>
      <c r="K22" s="97"/>
      <c r="L22" s="98"/>
      <c r="M22" s="97"/>
    </row>
    <row r="23" spans="1:13" s="12" customFormat="1" ht="15.75" hidden="1">
      <c r="A23" s="177"/>
      <c r="B23" s="69" t="s">
        <v>48</v>
      </c>
      <c r="C23" s="92" t="s">
        <v>29</v>
      </c>
      <c r="D23" s="92" t="s">
        <v>31</v>
      </c>
      <c r="E23" s="94">
        <v>0.89</v>
      </c>
      <c r="F23" s="103">
        <f>F22*E23</f>
        <v>0</v>
      </c>
      <c r="G23" s="99"/>
      <c r="H23" s="93"/>
      <c r="I23" s="95"/>
      <c r="J23" s="96"/>
      <c r="K23" s="97"/>
      <c r="L23" s="98"/>
      <c r="M23" s="100"/>
    </row>
    <row r="24" spans="1:13" s="12" customFormat="1" ht="15.75" hidden="1">
      <c r="A24" s="177"/>
      <c r="B24" s="70"/>
      <c r="C24" s="92" t="s">
        <v>30</v>
      </c>
      <c r="D24" s="93" t="s">
        <v>1</v>
      </c>
      <c r="E24" s="94">
        <v>0.37</v>
      </c>
      <c r="F24" s="103">
        <f>F22*E24</f>
        <v>0</v>
      </c>
      <c r="G24" s="95"/>
      <c r="H24" s="96"/>
      <c r="I24" s="95"/>
      <c r="J24" s="96"/>
      <c r="K24" s="100"/>
      <c r="L24" s="101"/>
      <c r="M24" s="100"/>
    </row>
    <row r="25" spans="1:13" s="12" customFormat="1" ht="15.75" hidden="1">
      <c r="A25" s="177"/>
      <c r="B25" s="75"/>
      <c r="C25" s="92" t="s">
        <v>49</v>
      </c>
      <c r="D25" s="93" t="s">
        <v>0</v>
      </c>
      <c r="E25" s="94">
        <v>1.15</v>
      </c>
      <c r="F25" s="114">
        <f>F22*E25</f>
        <v>0</v>
      </c>
      <c r="G25" s="95"/>
      <c r="H25" s="96"/>
      <c r="I25" s="99"/>
      <c r="J25" s="93"/>
      <c r="K25" s="97"/>
      <c r="L25" s="98"/>
      <c r="M25" s="100"/>
    </row>
    <row r="26" spans="1:13" s="12" customFormat="1" ht="15.75" hidden="1">
      <c r="A26" s="178"/>
      <c r="B26" s="72"/>
      <c r="C26" s="106" t="s">
        <v>40</v>
      </c>
      <c r="D26" s="107" t="s">
        <v>1</v>
      </c>
      <c r="E26" s="108">
        <v>0.02</v>
      </c>
      <c r="F26" s="115">
        <f>F22*E26</f>
        <v>0</v>
      </c>
      <c r="G26" s="109"/>
      <c r="H26" s="110"/>
      <c r="I26" s="111"/>
      <c r="J26" s="107"/>
      <c r="K26" s="112"/>
      <c r="L26" s="113"/>
      <c r="M26" s="116"/>
    </row>
    <row r="27" spans="1:13" s="11" customFormat="1" ht="15.75" hidden="1">
      <c r="A27" s="177">
        <v>7</v>
      </c>
      <c r="B27" s="70" t="s">
        <v>50</v>
      </c>
      <c r="C27" s="92" t="s">
        <v>51</v>
      </c>
      <c r="D27" s="93"/>
      <c r="E27" s="94"/>
      <c r="F27" s="114"/>
      <c r="G27" s="99"/>
      <c r="H27" s="93"/>
      <c r="I27" s="95"/>
      <c r="J27" s="96"/>
      <c r="K27" s="97"/>
      <c r="L27" s="98"/>
      <c r="M27" s="102"/>
    </row>
    <row r="28" spans="1:13" s="11" customFormat="1" ht="15.75" hidden="1">
      <c r="A28" s="177"/>
      <c r="B28" s="70" t="s">
        <v>52</v>
      </c>
      <c r="C28" s="92" t="s">
        <v>53</v>
      </c>
      <c r="D28" s="93" t="s">
        <v>32</v>
      </c>
      <c r="E28" s="94"/>
      <c r="F28" s="114">
        <v>0</v>
      </c>
      <c r="G28" s="99"/>
      <c r="H28" s="93"/>
      <c r="I28" s="95"/>
      <c r="J28" s="96"/>
      <c r="K28" s="97"/>
      <c r="L28" s="98"/>
      <c r="M28" s="102"/>
    </row>
    <row r="29" spans="1:13" s="11" customFormat="1" ht="11.25" customHeight="1" hidden="1">
      <c r="A29" s="177"/>
      <c r="B29" s="69"/>
      <c r="C29" s="92" t="s">
        <v>29</v>
      </c>
      <c r="D29" s="92" t="s">
        <v>31</v>
      </c>
      <c r="E29" s="94">
        <v>0.93</v>
      </c>
      <c r="F29" s="103">
        <f>F28*E29</f>
        <v>0</v>
      </c>
      <c r="G29" s="99"/>
      <c r="H29" s="93"/>
      <c r="I29" s="95"/>
      <c r="J29" s="96"/>
      <c r="K29" s="97"/>
      <c r="L29" s="98"/>
      <c r="M29" s="102"/>
    </row>
    <row r="30" spans="1:13" s="11" customFormat="1" ht="15.75" hidden="1">
      <c r="A30" s="177"/>
      <c r="B30" s="70"/>
      <c r="C30" s="92" t="s">
        <v>30</v>
      </c>
      <c r="D30" s="93" t="s">
        <v>1</v>
      </c>
      <c r="E30" s="94">
        <v>0.026</v>
      </c>
      <c r="F30" s="103">
        <f>F28*E30</f>
        <v>0</v>
      </c>
      <c r="G30" s="95"/>
      <c r="H30" s="96"/>
      <c r="I30" s="95"/>
      <c r="J30" s="96"/>
      <c r="K30" s="100"/>
      <c r="L30" s="101"/>
      <c r="M30" s="100"/>
    </row>
    <row r="31" spans="1:13" s="16" customFormat="1" ht="16.5" hidden="1">
      <c r="A31" s="177"/>
      <c r="B31" s="75"/>
      <c r="C31" s="92" t="s">
        <v>54</v>
      </c>
      <c r="D31" s="93" t="s">
        <v>37</v>
      </c>
      <c r="E31" s="104">
        <v>0.0256</v>
      </c>
      <c r="F31" s="103">
        <f>F28*E31</f>
        <v>0</v>
      </c>
      <c r="G31" s="95"/>
      <c r="H31" s="96"/>
      <c r="I31" s="99"/>
      <c r="J31" s="93"/>
      <c r="K31" s="97"/>
      <c r="L31" s="98"/>
      <c r="M31" s="126"/>
    </row>
    <row r="32" spans="1:13" s="12" customFormat="1" ht="15.75" hidden="1">
      <c r="A32" s="178"/>
      <c r="B32" s="71" t="s">
        <v>55</v>
      </c>
      <c r="C32" s="106" t="s">
        <v>56</v>
      </c>
      <c r="D32" s="106" t="s">
        <v>36</v>
      </c>
      <c r="E32" s="108">
        <v>0.024</v>
      </c>
      <c r="F32" s="115">
        <f>F28*E32</f>
        <v>0</v>
      </c>
      <c r="G32" s="109"/>
      <c r="H32" s="110"/>
      <c r="I32" s="111"/>
      <c r="J32" s="107"/>
      <c r="K32" s="116"/>
      <c r="L32" s="130"/>
      <c r="M32" s="116"/>
    </row>
    <row r="33" spans="1:13" s="10" customFormat="1" ht="15.75" hidden="1">
      <c r="A33" s="181">
        <v>8</v>
      </c>
      <c r="B33" s="77" t="s">
        <v>57</v>
      </c>
      <c r="C33" s="131" t="s">
        <v>74</v>
      </c>
      <c r="D33" s="132" t="s">
        <v>32</v>
      </c>
      <c r="E33" s="133"/>
      <c r="F33" s="134">
        <v>0</v>
      </c>
      <c r="G33" s="135"/>
      <c r="H33" s="136"/>
      <c r="I33" s="137"/>
      <c r="J33" s="132"/>
      <c r="K33" s="138"/>
      <c r="L33" s="139"/>
      <c r="M33" s="140"/>
    </row>
    <row r="34" spans="1:13" s="11" customFormat="1" ht="15.75" hidden="1">
      <c r="A34" s="177"/>
      <c r="B34" s="69" t="s">
        <v>58</v>
      </c>
      <c r="C34" s="92" t="s">
        <v>29</v>
      </c>
      <c r="D34" s="92" t="s">
        <v>31</v>
      </c>
      <c r="E34" s="94">
        <v>0.139</v>
      </c>
      <c r="F34" s="103">
        <f>F33*E34</f>
        <v>0</v>
      </c>
      <c r="G34" s="99"/>
      <c r="H34" s="93"/>
      <c r="I34" s="95"/>
      <c r="J34" s="96"/>
      <c r="K34" s="97"/>
      <c r="L34" s="98"/>
      <c r="M34" s="102"/>
    </row>
    <row r="35" spans="1:13" s="11" customFormat="1" ht="15.75" hidden="1">
      <c r="A35" s="177"/>
      <c r="B35" s="70"/>
      <c r="C35" s="92" t="s">
        <v>30</v>
      </c>
      <c r="D35" s="93" t="s">
        <v>1</v>
      </c>
      <c r="E35" s="94">
        <v>0.007</v>
      </c>
      <c r="F35" s="103">
        <f>F33*E35</f>
        <v>0</v>
      </c>
      <c r="G35" s="95"/>
      <c r="H35" s="96"/>
      <c r="I35" s="95"/>
      <c r="J35" s="96"/>
      <c r="K35" s="100"/>
      <c r="L35" s="101"/>
      <c r="M35" s="100"/>
    </row>
    <row r="36" spans="1:13" s="11" customFormat="1" ht="15.75" hidden="1">
      <c r="A36" s="177"/>
      <c r="B36" s="70"/>
      <c r="C36" s="92" t="s">
        <v>73</v>
      </c>
      <c r="D36" s="93" t="s">
        <v>33</v>
      </c>
      <c r="E36" s="94">
        <v>0.59</v>
      </c>
      <c r="F36" s="103">
        <f>F33*E36</f>
        <v>0</v>
      </c>
      <c r="G36" s="99"/>
      <c r="H36" s="93"/>
      <c r="I36" s="99"/>
      <c r="J36" s="93"/>
      <c r="K36" s="97"/>
      <c r="L36" s="98"/>
      <c r="M36" s="126"/>
    </row>
    <row r="37" spans="1:13" s="11" customFormat="1" ht="15.75" hidden="1">
      <c r="A37" s="178"/>
      <c r="B37" s="72"/>
      <c r="C37" s="106" t="s">
        <v>40</v>
      </c>
      <c r="D37" s="107" t="s">
        <v>1</v>
      </c>
      <c r="E37" s="128">
        <v>0.0034</v>
      </c>
      <c r="F37" s="115">
        <f>F33*E37</f>
        <v>0</v>
      </c>
      <c r="G37" s="109"/>
      <c r="H37" s="110"/>
      <c r="I37" s="111"/>
      <c r="J37" s="107"/>
      <c r="K37" s="112"/>
      <c r="L37" s="113"/>
      <c r="M37" s="129"/>
    </row>
    <row r="38" spans="1:13" s="11" customFormat="1" ht="15.75" hidden="1">
      <c r="A38" s="181">
        <v>9</v>
      </c>
      <c r="B38" s="77" t="s">
        <v>57</v>
      </c>
      <c r="C38" s="131" t="s">
        <v>75</v>
      </c>
      <c r="D38" s="132" t="s">
        <v>32</v>
      </c>
      <c r="E38" s="133"/>
      <c r="F38" s="134">
        <v>0</v>
      </c>
      <c r="G38" s="135"/>
      <c r="H38" s="136"/>
      <c r="I38" s="137"/>
      <c r="J38" s="132"/>
      <c r="K38" s="138"/>
      <c r="L38" s="139"/>
      <c r="M38" s="140"/>
    </row>
    <row r="39" spans="1:13" s="11" customFormat="1" ht="15.75" hidden="1">
      <c r="A39" s="177"/>
      <c r="B39" s="69" t="s">
        <v>58</v>
      </c>
      <c r="C39" s="92" t="s">
        <v>29</v>
      </c>
      <c r="D39" s="92" t="s">
        <v>31</v>
      </c>
      <c r="E39" s="94">
        <v>0.139</v>
      </c>
      <c r="F39" s="103">
        <f>F38*E39</f>
        <v>0</v>
      </c>
      <c r="G39" s="99"/>
      <c r="H39" s="93"/>
      <c r="I39" s="95"/>
      <c r="J39" s="96"/>
      <c r="K39" s="97"/>
      <c r="L39" s="98"/>
      <c r="M39" s="102"/>
    </row>
    <row r="40" spans="1:13" s="11" customFormat="1" ht="15.75" hidden="1">
      <c r="A40" s="177"/>
      <c r="B40" s="70"/>
      <c r="C40" s="92" t="s">
        <v>30</v>
      </c>
      <c r="D40" s="93" t="s">
        <v>1</v>
      </c>
      <c r="E40" s="94">
        <v>0.007</v>
      </c>
      <c r="F40" s="103">
        <f>F38*E40</f>
        <v>0</v>
      </c>
      <c r="G40" s="95"/>
      <c r="H40" s="96"/>
      <c r="I40" s="95"/>
      <c r="J40" s="96"/>
      <c r="K40" s="100"/>
      <c r="L40" s="101"/>
      <c r="M40" s="100"/>
    </row>
    <row r="41" spans="1:13" s="11" customFormat="1" ht="15.75" hidden="1">
      <c r="A41" s="177"/>
      <c r="B41" s="70"/>
      <c r="C41" s="92" t="s">
        <v>76</v>
      </c>
      <c r="D41" s="93" t="s">
        <v>33</v>
      </c>
      <c r="E41" s="94">
        <v>0.59</v>
      </c>
      <c r="F41" s="103">
        <f>F38*E41</f>
        <v>0</v>
      </c>
      <c r="G41" s="99"/>
      <c r="H41" s="93"/>
      <c r="I41" s="99"/>
      <c r="J41" s="93"/>
      <c r="K41" s="97"/>
      <c r="L41" s="98"/>
      <c r="M41" s="126"/>
    </row>
    <row r="42" spans="1:13" s="11" customFormat="1" ht="15.75" hidden="1">
      <c r="A42" s="178"/>
      <c r="B42" s="72"/>
      <c r="C42" s="106" t="s">
        <v>40</v>
      </c>
      <c r="D42" s="107" t="s">
        <v>1</v>
      </c>
      <c r="E42" s="128">
        <v>0.0034</v>
      </c>
      <c r="F42" s="115">
        <f>F38*E42</f>
        <v>0</v>
      </c>
      <c r="G42" s="109"/>
      <c r="H42" s="110"/>
      <c r="I42" s="111"/>
      <c r="J42" s="107"/>
      <c r="K42" s="112"/>
      <c r="L42" s="113"/>
      <c r="M42" s="129"/>
    </row>
    <row r="43" spans="1:13" s="37" customFormat="1" ht="15.75" hidden="1">
      <c r="A43" s="179">
        <v>10</v>
      </c>
      <c r="B43" s="73" t="s">
        <v>60</v>
      </c>
      <c r="C43" s="79" t="s">
        <v>61</v>
      </c>
      <c r="D43" s="119" t="s">
        <v>62</v>
      </c>
      <c r="E43" s="120"/>
      <c r="F43" s="141">
        <v>0</v>
      </c>
      <c r="G43" s="118"/>
      <c r="H43" s="142"/>
      <c r="I43" s="95"/>
      <c r="J43" s="96"/>
      <c r="K43" s="97"/>
      <c r="L43" s="98"/>
      <c r="M43" s="97"/>
    </row>
    <row r="44" spans="1:13" s="37" customFormat="1" ht="15.75" hidden="1">
      <c r="A44" s="179"/>
      <c r="B44" s="78" t="s">
        <v>63</v>
      </c>
      <c r="C44" s="79" t="s">
        <v>59</v>
      </c>
      <c r="D44" s="79" t="s">
        <v>31</v>
      </c>
      <c r="E44" s="120">
        <v>129</v>
      </c>
      <c r="F44" s="143">
        <f>F43*E44</f>
        <v>0</v>
      </c>
      <c r="G44" s="118"/>
      <c r="H44" s="119"/>
      <c r="I44" s="95"/>
      <c r="J44" s="96"/>
      <c r="K44" s="97"/>
      <c r="L44" s="98"/>
      <c r="M44" s="144"/>
    </row>
    <row r="45" spans="1:13" s="37" customFormat="1" ht="15.75" hidden="1">
      <c r="A45" s="179"/>
      <c r="B45" s="73"/>
      <c r="C45" s="79" t="s">
        <v>30</v>
      </c>
      <c r="D45" s="119" t="s">
        <v>34</v>
      </c>
      <c r="E45" s="120">
        <v>98.5</v>
      </c>
      <c r="F45" s="143">
        <f>F43*E45</f>
        <v>0</v>
      </c>
      <c r="G45" s="118"/>
      <c r="H45" s="118"/>
      <c r="I45" s="95"/>
      <c r="J45" s="96"/>
      <c r="K45" s="144"/>
      <c r="L45" s="145"/>
      <c r="M45" s="144"/>
    </row>
    <row r="46" spans="1:13" s="5" customFormat="1" ht="30" customHeight="1">
      <c r="A46" s="179">
        <v>3</v>
      </c>
      <c r="B46" s="73" t="s">
        <v>64</v>
      </c>
      <c r="C46" s="156" t="s">
        <v>86</v>
      </c>
      <c r="D46" s="119" t="s">
        <v>77</v>
      </c>
      <c r="E46" s="120"/>
      <c r="F46" s="154">
        <v>1.8</v>
      </c>
      <c r="G46" s="95"/>
      <c r="H46" s="96"/>
      <c r="I46" s="118"/>
      <c r="J46" s="119"/>
      <c r="K46" s="97"/>
      <c r="L46" s="98"/>
      <c r="M46" s="144"/>
    </row>
    <row r="47" spans="1:13" s="5" customFormat="1" ht="15.75" customHeight="1">
      <c r="A47" s="179"/>
      <c r="B47" s="73" t="s">
        <v>65</v>
      </c>
      <c r="C47" s="92" t="s">
        <v>29</v>
      </c>
      <c r="D47" s="127" t="s">
        <v>1</v>
      </c>
      <c r="E47" s="99">
        <v>1</v>
      </c>
      <c r="F47" s="105">
        <f>F46*E47</f>
        <v>1.8</v>
      </c>
      <c r="G47" s="99"/>
      <c r="H47" s="166"/>
      <c r="I47" s="95"/>
      <c r="J47" s="96"/>
      <c r="K47" s="97"/>
      <c r="L47" s="98"/>
      <c r="M47" s="100"/>
    </row>
    <row r="48" spans="1:13" s="3" customFormat="1" ht="16.5" customHeight="1">
      <c r="A48" s="179"/>
      <c r="B48" s="73" t="s">
        <v>66</v>
      </c>
      <c r="C48" s="79" t="s">
        <v>30</v>
      </c>
      <c r="D48" s="119" t="s">
        <v>1</v>
      </c>
      <c r="E48" s="118">
        <v>1</v>
      </c>
      <c r="F48" s="165">
        <f>F46*E48</f>
        <v>1.8</v>
      </c>
      <c r="G48" s="95"/>
      <c r="H48" s="96"/>
      <c r="I48" s="95"/>
      <c r="J48" s="96"/>
      <c r="K48" s="118"/>
      <c r="L48" s="121"/>
      <c r="M48" s="118"/>
    </row>
    <row r="49" spans="1:13" s="3" customFormat="1" ht="15" customHeight="1">
      <c r="A49" s="180"/>
      <c r="B49" s="74"/>
      <c r="C49" s="106" t="s">
        <v>80</v>
      </c>
      <c r="D49" s="107" t="s">
        <v>72</v>
      </c>
      <c r="E49" s="111">
        <v>1</v>
      </c>
      <c r="F49" s="167">
        <f>SUM(E49*F46)</f>
        <v>1.8</v>
      </c>
      <c r="G49" s="111"/>
      <c r="H49" s="107"/>
      <c r="I49" s="111"/>
      <c r="J49" s="167"/>
      <c r="K49" s="112"/>
      <c r="L49" s="113"/>
      <c r="M49" s="116"/>
    </row>
    <row r="50" spans="1:13" s="3" customFormat="1" ht="31.5">
      <c r="A50" s="179">
        <v>4</v>
      </c>
      <c r="B50" s="73" t="s">
        <v>64</v>
      </c>
      <c r="C50" s="156" t="s">
        <v>87</v>
      </c>
      <c r="D50" s="119" t="s">
        <v>77</v>
      </c>
      <c r="E50" s="120"/>
      <c r="F50" s="154">
        <v>5.4</v>
      </c>
      <c r="G50" s="95"/>
      <c r="H50" s="96"/>
      <c r="I50" s="118"/>
      <c r="J50" s="119"/>
      <c r="K50" s="97"/>
      <c r="L50" s="98"/>
      <c r="M50" s="144"/>
    </row>
    <row r="51" spans="1:13" s="3" customFormat="1" ht="15.75" customHeight="1">
      <c r="A51" s="179"/>
      <c r="B51" s="73" t="s">
        <v>65</v>
      </c>
      <c r="C51" s="92" t="s">
        <v>29</v>
      </c>
      <c r="D51" s="127" t="s">
        <v>1</v>
      </c>
      <c r="E51" s="99">
        <v>1</v>
      </c>
      <c r="F51" s="105">
        <f>F50*E51</f>
        <v>5.4</v>
      </c>
      <c r="G51" s="99"/>
      <c r="H51" s="166"/>
      <c r="I51" s="95"/>
      <c r="J51" s="96"/>
      <c r="K51" s="97"/>
      <c r="L51" s="98"/>
      <c r="M51" s="100"/>
    </row>
    <row r="52" spans="1:13" s="5" customFormat="1" ht="15" customHeight="1">
      <c r="A52" s="179"/>
      <c r="B52" s="73" t="s">
        <v>67</v>
      </c>
      <c r="C52" s="79" t="s">
        <v>30</v>
      </c>
      <c r="D52" s="119" t="s">
        <v>1</v>
      </c>
      <c r="E52" s="118">
        <v>1</v>
      </c>
      <c r="F52" s="165">
        <f>F50*E52</f>
        <v>5.4</v>
      </c>
      <c r="G52" s="95"/>
      <c r="H52" s="96"/>
      <c r="I52" s="95"/>
      <c r="J52" s="96"/>
      <c r="K52" s="118"/>
      <c r="L52" s="121"/>
      <c r="M52" s="118"/>
    </row>
    <row r="53" spans="1:13" s="5" customFormat="1" ht="15" customHeight="1">
      <c r="A53" s="179"/>
      <c r="B53" s="73"/>
      <c r="C53" s="92" t="s">
        <v>92</v>
      </c>
      <c r="D53" s="93" t="s">
        <v>72</v>
      </c>
      <c r="E53" s="99">
        <v>40</v>
      </c>
      <c r="F53" s="105">
        <f>SUM(E53*F50)</f>
        <v>216</v>
      </c>
      <c r="G53" s="99"/>
      <c r="H53" s="93"/>
      <c r="I53" s="99"/>
      <c r="J53" s="166"/>
      <c r="K53" s="97"/>
      <c r="L53" s="98"/>
      <c r="M53" s="100"/>
    </row>
    <row r="54" spans="1:13" s="5" customFormat="1" ht="15" customHeight="1">
      <c r="A54" s="179"/>
      <c r="B54" s="73"/>
      <c r="C54" s="92" t="s">
        <v>88</v>
      </c>
      <c r="D54" s="93" t="s">
        <v>37</v>
      </c>
      <c r="E54" s="99">
        <v>1.05</v>
      </c>
      <c r="F54" s="105">
        <f>F50*E54</f>
        <v>5.670000000000001</v>
      </c>
      <c r="G54" s="95"/>
      <c r="H54" s="96"/>
      <c r="I54" s="99"/>
      <c r="J54" s="166"/>
      <c r="K54" s="97"/>
      <c r="L54" s="98"/>
      <c r="M54" s="100"/>
    </row>
    <row r="55" spans="1:14" s="3" customFormat="1" ht="17.25" customHeight="1">
      <c r="A55" s="180"/>
      <c r="B55" s="74"/>
      <c r="C55" s="106" t="s">
        <v>41</v>
      </c>
      <c r="D55" s="107" t="s">
        <v>1</v>
      </c>
      <c r="E55" s="111">
        <v>1</v>
      </c>
      <c r="F55" s="167">
        <f>F50*E55</f>
        <v>5.4</v>
      </c>
      <c r="G55" s="109"/>
      <c r="H55" s="110"/>
      <c r="I55" s="111"/>
      <c r="J55" s="167"/>
      <c r="K55" s="112"/>
      <c r="L55" s="113"/>
      <c r="M55" s="116"/>
      <c r="N55" s="151"/>
    </row>
    <row r="56" spans="1:13" s="3" customFormat="1" ht="31.5">
      <c r="A56" s="182">
        <v>5</v>
      </c>
      <c r="B56" s="84" t="s">
        <v>71</v>
      </c>
      <c r="C56" s="156" t="s">
        <v>89</v>
      </c>
      <c r="D56" s="119" t="s">
        <v>77</v>
      </c>
      <c r="E56" s="120"/>
      <c r="F56" s="154">
        <v>15</v>
      </c>
      <c r="G56" s="95"/>
      <c r="H56" s="96"/>
      <c r="I56" s="118"/>
      <c r="J56" s="119"/>
      <c r="K56" s="97"/>
      <c r="L56" s="98"/>
      <c r="M56" s="144"/>
    </row>
    <row r="57" spans="1:13" s="3" customFormat="1" ht="12.75" customHeight="1">
      <c r="A57" s="183"/>
      <c r="B57" s="85" t="s">
        <v>70</v>
      </c>
      <c r="C57" s="92" t="s">
        <v>29</v>
      </c>
      <c r="D57" s="127" t="s">
        <v>1</v>
      </c>
      <c r="E57" s="99">
        <v>1</v>
      </c>
      <c r="F57" s="105">
        <f>F56*E57</f>
        <v>15</v>
      </c>
      <c r="G57" s="99"/>
      <c r="H57" s="166"/>
      <c r="I57" s="95"/>
      <c r="J57" s="96"/>
      <c r="K57" s="97"/>
      <c r="L57" s="98"/>
      <c r="M57" s="100"/>
    </row>
    <row r="58" spans="1:13" s="3" customFormat="1" ht="16.5" customHeight="1">
      <c r="A58" s="183"/>
      <c r="B58" s="87"/>
      <c r="C58" s="79" t="s">
        <v>30</v>
      </c>
      <c r="D58" s="119" t="s">
        <v>1</v>
      </c>
      <c r="E58" s="118">
        <v>1</v>
      </c>
      <c r="F58" s="165">
        <f>F56*E58</f>
        <v>15</v>
      </c>
      <c r="G58" s="95"/>
      <c r="H58" s="96"/>
      <c r="I58" s="95"/>
      <c r="J58" s="96"/>
      <c r="K58" s="118"/>
      <c r="L58" s="121"/>
      <c r="M58" s="118"/>
    </row>
    <row r="59" spans="1:13" s="3" customFormat="1" ht="35.25" customHeight="1">
      <c r="A59" s="183"/>
      <c r="B59" s="87"/>
      <c r="C59" s="152" t="s">
        <v>78</v>
      </c>
      <c r="D59" s="93" t="s">
        <v>37</v>
      </c>
      <c r="E59" s="99">
        <v>0.01</v>
      </c>
      <c r="F59" s="105">
        <v>3</v>
      </c>
      <c r="G59" s="95"/>
      <c r="H59" s="96"/>
      <c r="I59" s="99"/>
      <c r="J59" s="166"/>
      <c r="K59" s="97"/>
      <c r="L59" s="98"/>
      <c r="M59" s="100"/>
    </row>
    <row r="60" spans="1:13" s="3" customFormat="1" ht="15.75" customHeight="1">
      <c r="A60" s="183"/>
      <c r="B60" s="88"/>
      <c r="C60" s="92" t="s">
        <v>92</v>
      </c>
      <c r="D60" s="93" t="s">
        <v>72</v>
      </c>
      <c r="E60" s="155"/>
      <c r="F60" s="105">
        <v>850</v>
      </c>
      <c r="G60" s="99"/>
      <c r="H60" s="93"/>
      <c r="I60" s="99"/>
      <c r="J60" s="166"/>
      <c r="K60" s="97"/>
      <c r="L60" s="98"/>
      <c r="M60" s="100"/>
    </row>
    <row r="61" spans="1:13" s="3" customFormat="1" ht="16.5" customHeight="1">
      <c r="A61" s="183"/>
      <c r="B61" s="86"/>
      <c r="C61" s="92" t="s">
        <v>79</v>
      </c>
      <c r="D61" s="93" t="s">
        <v>72</v>
      </c>
      <c r="E61" s="155"/>
      <c r="F61" s="105">
        <v>2</v>
      </c>
      <c r="G61" s="99"/>
      <c r="H61" s="93"/>
      <c r="I61" s="99"/>
      <c r="J61" s="166"/>
      <c r="K61" s="97"/>
      <c r="L61" s="98"/>
      <c r="M61" s="100"/>
    </row>
    <row r="62" spans="1:13" s="3" customFormat="1" ht="15.75" customHeight="1">
      <c r="A62" s="183"/>
      <c r="B62" s="89"/>
      <c r="C62" s="92" t="s">
        <v>88</v>
      </c>
      <c r="D62" s="93" t="s">
        <v>37</v>
      </c>
      <c r="E62" s="99">
        <v>1.05</v>
      </c>
      <c r="F62" s="105">
        <f>F56*E62</f>
        <v>15.75</v>
      </c>
      <c r="G62" s="95"/>
      <c r="H62" s="96"/>
      <c r="I62" s="99"/>
      <c r="J62" s="166"/>
      <c r="K62" s="97"/>
      <c r="L62" s="98"/>
      <c r="M62" s="100"/>
    </row>
    <row r="63" spans="1:14" s="3" customFormat="1" ht="15.75">
      <c r="A63" s="184"/>
      <c r="B63" s="90"/>
      <c r="C63" s="106" t="s">
        <v>41</v>
      </c>
      <c r="D63" s="107" t="s">
        <v>1</v>
      </c>
      <c r="E63" s="111">
        <v>1</v>
      </c>
      <c r="F63" s="167">
        <f>F56*E63</f>
        <v>15</v>
      </c>
      <c r="G63" s="109"/>
      <c r="H63" s="110"/>
      <c r="I63" s="111"/>
      <c r="J63" s="107"/>
      <c r="K63" s="112"/>
      <c r="L63" s="113"/>
      <c r="M63" s="116"/>
      <c r="N63" s="2"/>
    </row>
    <row r="64" spans="1:13" s="3" customFormat="1" ht="31.5">
      <c r="A64" s="182">
        <v>6</v>
      </c>
      <c r="B64" s="84" t="s">
        <v>71</v>
      </c>
      <c r="C64" s="156" t="s">
        <v>93</v>
      </c>
      <c r="D64" s="119" t="s">
        <v>97</v>
      </c>
      <c r="E64" s="120"/>
      <c r="F64" s="154">
        <v>4.25</v>
      </c>
      <c r="G64" s="95"/>
      <c r="H64" s="96"/>
      <c r="I64" s="118"/>
      <c r="J64" s="119"/>
      <c r="K64" s="97"/>
      <c r="L64" s="98"/>
      <c r="M64" s="144"/>
    </row>
    <row r="65" spans="1:13" s="3" customFormat="1" ht="15.75">
      <c r="A65" s="183"/>
      <c r="B65" s="85" t="s">
        <v>70</v>
      </c>
      <c r="C65" s="92" t="s">
        <v>29</v>
      </c>
      <c r="D65" s="127" t="s">
        <v>1</v>
      </c>
      <c r="E65" s="99">
        <v>10</v>
      </c>
      <c r="F65" s="105">
        <f>F64*E65</f>
        <v>42.5</v>
      </c>
      <c r="G65" s="99"/>
      <c r="H65" s="166"/>
      <c r="I65" s="95"/>
      <c r="J65" s="96"/>
      <c r="K65" s="97"/>
      <c r="L65" s="98"/>
      <c r="M65" s="100"/>
    </row>
    <row r="66" spans="1:13" s="3" customFormat="1" ht="15.75">
      <c r="A66" s="183"/>
      <c r="B66" s="87"/>
      <c r="C66" s="79" t="s">
        <v>30</v>
      </c>
      <c r="D66" s="119" t="s">
        <v>1</v>
      </c>
      <c r="E66" s="118">
        <v>10</v>
      </c>
      <c r="F66" s="165">
        <f>F64*E66</f>
        <v>42.5</v>
      </c>
      <c r="G66" s="95"/>
      <c r="H66" s="96"/>
      <c r="I66" s="95"/>
      <c r="J66" s="96"/>
      <c r="K66" s="118"/>
      <c r="L66" s="121"/>
      <c r="M66" s="118"/>
    </row>
    <row r="67" spans="1:13" s="3" customFormat="1" ht="21" customHeight="1">
      <c r="A67" s="183"/>
      <c r="B67" s="87"/>
      <c r="C67" s="152" t="s">
        <v>116</v>
      </c>
      <c r="D67" s="93" t="s">
        <v>94</v>
      </c>
      <c r="E67" s="99"/>
      <c r="F67" s="105">
        <v>18</v>
      </c>
      <c r="G67" s="95"/>
      <c r="H67" s="96"/>
      <c r="I67" s="99"/>
      <c r="J67" s="166"/>
      <c r="K67" s="97"/>
      <c r="L67" s="98"/>
      <c r="M67" s="100"/>
    </row>
    <row r="68" spans="1:13" s="3" customFormat="1" ht="18.75">
      <c r="A68" s="183"/>
      <c r="B68" s="87"/>
      <c r="C68" s="152" t="s">
        <v>99</v>
      </c>
      <c r="D68" s="93" t="s">
        <v>94</v>
      </c>
      <c r="E68" s="99"/>
      <c r="F68" s="105">
        <v>72</v>
      </c>
      <c r="G68" s="95"/>
      <c r="H68" s="96"/>
      <c r="I68" s="99"/>
      <c r="J68" s="166"/>
      <c r="K68" s="97"/>
      <c r="L68" s="98"/>
      <c r="M68" s="100"/>
    </row>
    <row r="69" spans="1:13" s="3" customFormat="1" ht="15.75">
      <c r="A69" s="183"/>
      <c r="B69" s="88"/>
      <c r="C69" s="92" t="s">
        <v>96</v>
      </c>
      <c r="D69" s="93" t="s">
        <v>95</v>
      </c>
      <c r="E69" s="155"/>
      <c r="F69" s="105">
        <v>24</v>
      </c>
      <c r="G69" s="99"/>
      <c r="H69" s="93"/>
      <c r="I69" s="99"/>
      <c r="J69" s="166"/>
      <c r="K69" s="97"/>
      <c r="L69" s="98"/>
      <c r="M69" s="100"/>
    </row>
    <row r="70" spans="1:13" s="3" customFormat="1" ht="31.5">
      <c r="A70" s="183"/>
      <c r="B70" s="88"/>
      <c r="C70" s="194" t="s">
        <v>102</v>
      </c>
      <c r="D70" s="93" t="s">
        <v>72</v>
      </c>
      <c r="E70" s="155"/>
      <c r="F70" s="105">
        <v>20</v>
      </c>
      <c r="G70" s="99"/>
      <c r="H70" s="93"/>
      <c r="I70" s="99"/>
      <c r="J70" s="166"/>
      <c r="K70" s="97"/>
      <c r="L70" s="98"/>
      <c r="M70" s="100"/>
    </row>
    <row r="71" spans="1:13" s="3" customFormat="1" ht="15.75">
      <c r="A71" s="183"/>
      <c r="B71" s="89"/>
      <c r="C71" s="92" t="s">
        <v>98</v>
      </c>
      <c r="D71" s="93" t="s">
        <v>33</v>
      </c>
      <c r="E71" s="99"/>
      <c r="F71" s="105">
        <v>20</v>
      </c>
      <c r="G71" s="95"/>
      <c r="H71" s="96"/>
      <c r="I71" s="99"/>
      <c r="J71" s="166"/>
      <c r="K71" s="97"/>
      <c r="L71" s="98"/>
      <c r="M71" s="100"/>
    </row>
    <row r="72" spans="1:14" s="3" customFormat="1" ht="15.75">
      <c r="A72" s="184"/>
      <c r="B72" s="90"/>
      <c r="C72" s="106" t="s">
        <v>41</v>
      </c>
      <c r="D72" s="107" t="s">
        <v>1</v>
      </c>
      <c r="E72" s="111">
        <v>10</v>
      </c>
      <c r="F72" s="167">
        <f>F64*E72</f>
        <v>42.5</v>
      </c>
      <c r="G72" s="109"/>
      <c r="H72" s="110"/>
      <c r="I72" s="111"/>
      <c r="J72" s="167"/>
      <c r="K72" s="112"/>
      <c r="L72" s="113"/>
      <c r="M72" s="116"/>
      <c r="N72" s="2"/>
    </row>
    <row r="73" spans="1:13" s="1" customFormat="1" ht="47.25">
      <c r="A73" s="185">
        <v>7</v>
      </c>
      <c r="B73" s="81" t="s">
        <v>68</v>
      </c>
      <c r="C73" s="152" t="s">
        <v>91</v>
      </c>
      <c r="D73" s="117" t="s">
        <v>77</v>
      </c>
      <c r="E73" s="79"/>
      <c r="F73" s="165">
        <v>50</v>
      </c>
      <c r="G73" s="118"/>
      <c r="H73" s="118"/>
      <c r="I73" s="118"/>
      <c r="J73" s="121"/>
      <c r="K73" s="147"/>
      <c r="L73" s="148"/>
      <c r="M73" s="144"/>
    </row>
    <row r="74" spans="1:13" s="1" customFormat="1" ht="15.75">
      <c r="A74" s="186"/>
      <c r="B74" s="81"/>
      <c r="C74" s="92" t="s">
        <v>29</v>
      </c>
      <c r="D74" s="127" t="s">
        <v>1</v>
      </c>
      <c r="E74" s="99">
        <v>1</v>
      </c>
      <c r="F74" s="105">
        <f>F73*E74</f>
        <v>50</v>
      </c>
      <c r="G74" s="99"/>
      <c r="H74" s="166"/>
      <c r="I74" s="95"/>
      <c r="J74" s="96"/>
      <c r="K74" s="97"/>
      <c r="L74" s="98"/>
      <c r="M74" s="102"/>
    </row>
    <row r="75" spans="1:13" s="1" customFormat="1" ht="15.75">
      <c r="A75" s="179"/>
      <c r="B75" s="82"/>
      <c r="C75" s="79" t="s">
        <v>30</v>
      </c>
      <c r="D75" s="119" t="s">
        <v>1</v>
      </c>
      <c r="E75" s="118">
        <v>5</v>
      </c>
      <c r="F75" s="165">
        <f>F73*E75</f>
        <v>250</v>
      </c>
      <c r="G75" s="95"/>
      <c r="H75" s="96"/>
      <c r="I75" s="95"/>
      <c r="J75" s="96"/>
      <c r="K75" s="118"/>
      <c r="L75" s="153"/>
      <c r="M75" s="160"/>
    </row>
    <row r="76" spans="1:14" s="1" customFormat="1" ht="15.75">
      <c r="A76" s="187"/>
      <c r="B76" s="83"/>
      <c r="C76" s="80" t="s">
        <v>84</v>
      </c>
      <c r="D76" s="122" t="s">
        <v>37</v>
      </c>
      <c r="E76" s="124">
        <v>1</v>
      </c>
      <c r="F76" s="125">
        <f>SUM(F73*E76)</f>
        <v>50</v>
      </c>
      <c r="G76" s="124"/>
      <c r="H76" s="124"/>
      <c r="I76" s="124"/>
      <c r="J76" s="125"/>
      <c r="K76" s="273"/>
      <c r="L76" s="150"/>
      <c r="M76" s="161"/>
      <c r="N76" s="91"/>
    </row>
    <row r="77" spans="1:14" s="1" customFormat="1" ht="15.75">
      <c r="A77" s="186"/>
      <c r="B77" s="83"/>
      <c r="C77" s="277" t="s">
        <v>114</v>
      </c>
      <c r="D77" s="278"/>
      <c r="E77" s="278"/>
      <c r="F77" s="279"/>
      <c r="G77" s="118"/>
      <c r="H77" s="118"/>
      <c r="I77" s="118"/>
      <c r="J77" s="153"/>
      <c r="K77" s="147"/>
      <c r="L77" s="148"/>
      <c r="M77" s="231"/>
      <c r="N77" s="91"/>
    </row>
    <row r="78" spans="1:14" s="1" customFormat="1" ht="31.5">
      <c r="A78" s="274">
        <v>1</v>
      </c>
      <c r="B78" s="83"/>
      <c r="C78" s="195" t="s">
        <v>104</v>
      </c>
      <c r="D78" s="196" t="s">
        <v>105</v>
      </c>
      <c r="E78" s="197"/>
      <c r="F78" s="198">
        <v>2</v>
      </c>
      <c r="G78" s="197"/>
      <c r="H78" s="197"/>
      <c r="I78" s="197"/>
      <c r="J78" s="197"/>
      <c r="K78" s="197"/>
      <c r="L78" s="197"/>
      <c r="M78" s="199"/>
      <c r="N78" s="91"/>
    </row>
    <row r="79" spans="1:14" s="1" customFormat="1" ht="15.75">
      <c r="A79" s="275"/>
      <c r="B79" s="83"/>
      <c r="C79" s="200" t="s">
        <v>106</v>
      </c>
      <c r="D79" s="201" t="s">
        <v>31</v>
      </c>
      <c r="E79" s="202">
        <v>2.12</v>
      </c>
      <c r="F79" s="202">
        <f>E79*F78</f>
        <v>4.24</v>
      </c>
      <c r="G79" s="202"/>
      <c r="H79" s="203"/>
      <c r="I79" s="202"/>
      <c r="J79" s="204"/>
      <c r="K79" s="202"/>
      <c r="L79" s="203"/>
      <c r="M79" s="199"/>
      <c r="N79" s="91"/>
    </row>
    <row r="80" spans="1:14" s="1" customFormat="1" ht="15.75">
      <c r="A80" s="275"/>
      <c r="B80" s="83"/>
      <c r="C80" s="200" t="s">
        <v>107</v>
      </c>
      <c r="D80" s="205" t="s">
        <v>1</v>
      </c>
      <c r="E80" s="206">
        <v>0.101</v>
      </c>
      <c r="F80" s="200">
        <f>E80*F78</f>
        <v>0.202</v>
      </c>
      <c r="G80" s="200"/>
      <c r="H80" s="207"/>
      <c r="I80" s="200"/>
      <c r="J80" s="208"/>
      <c r="K80" s="200"/>
      <c r="L80" s="207"/>
      <c r="M80" s="199"/>
      <c r="N80" s="91"/>
    </row>
    <row r="81" spans="1:14" s="1" customFormat="1" ht="18">
      <c r="A81" s="276"/>
      <c r="B81" s="83"/>
      <c r="C81" s="209" t="s">
        <v>108</v>
      </c>
      <c r="D81" s="210" t="s">
        <v>105</v>
      </c>
      <c r="E81" s="211">
        <v>1.1</v>
      </c>
      <c r="F81" s="211">
        <f>E81*F78</f>
        <v>2.2</v>
      </c>
      <c r="G81" s="211"/>
      <c r="H81" s="212"/>
      <c r="I81" s="211"/>
      <c r="J81" s="213"/>
      <c r="K81" s="211"/>
      <c r="L81" s="212"/>
      <c r="M81" s="214"/>
      <c r="N81" s="91"/>
    </row>
    <row r="82" spans="1:14" s="1" customFormat="1" ht="31.5">
      <c r="A82" s="274">
        <v>2</v>
      </c>
      <c r="B82" s="83"/>
      <c r="C82" s="215" t="s">
        <v>109</v>
      </c>
      <c r="D82" s="216" t="s">
        <v>105</v>
      </c>
      <c r="E82" s="217"/>
      <c r="F82" s="218">
        <v>30</v>
      </c>
      <c r="G82" s="215"/>
      <c r="H82" s="215"/>
      <c r="I82" s="215"/>
      <c r="J82" s="215"/>
      <c r="K82" s="215"/>
      <c r="L82" s="215"/>
      <c r="M82" s="199"/>
      <c r="N82" s="91"/>
    </row>
    <row r="83" spans="1:14" s="1" customFormat="1" ht="15.75">
      <c r="A83" s="275"/>
      <c r="B83" s="83"/>
      <c r="C83" s="219" t="s">
        <v>106</v>
      </c>
      <c r="D83" s="216" t="s">
        <v>31</v>
      </c>
      <c r="E83" s="220">
        <v>3.1</v>
      </c>
      <c r="F83" s="215">
        <f>ROUND(F82*E83,2)</f>
        <v>93</v>
      </c>
      <c r="G83" s="215"/>
      <c r="H83" s="215"/>
      <c r="I83" s="215"/>
      <c r="J83" s="215"/>
      <c r="K83" s="215"/>
      <c r="L83" s="215"/>
      <c r="M83" s="199"/>
      <c r="N83" s="91"/>
    </row>
    <row r="84" spans="1:14" s="1" customFormat="1" ht="18">
      <c r="A84" s="276"/>
      <c r="B84" s="83"/>
      <c r="C84" s="221" t="s">
        <v>110</v>
      </c>
      <c r="D84" s="222" t="s">
        <v>105</v>
      </c>
      <c r="E84" s="223">
        <v>1.04</v>
      </c>
      <c r="F84" s="224">
        <f>SUM(F82*E84)</f>
        <v>31.200000000000003</v>
      </c>
      <c r="G84" s="224"/>
      <c r="H84" s="224"/>
      <c r="I84" s="224"/>
      <c r="J84" s="224"/>
      <c r="K84" s="224"/>
      <c r="L84" s="212"/>
      <c r="M84" s="214"/>
      <c r="N84" s="91"/>
    </row>
    <row r="85" spans="1:14" s="1" customFormat="1" ht="31.5">
      <c r="A85" s="187">
        <v>3</v>
      </c>
      <c r="B85" s="83"/>
      <c r="C85" s="225" t="s">
        <v>111</v>
      </c>
      <c r="D85" s="226" t="s">
        <v>112</v>
      </c>
      <c r="E85" s="227"/>
      <c r="F85" s="228">
        <v>15</v>
      </c>
      <c r="G85" s="225"/>
      <c r="H85" s="225"/>
      <c r="I85" s="225"/>
      <c r="J85" s="225"/>
      <c r="K85" s="225"/>
      <c r="L85" s="229"/>
      <c r="M85" s="230"/>
      <c r="N85" s="91"/>
    </row>
    <row r="86" spans="1:14" s="1" customFormat="1" ht="15.75">
      <c r="A86" s="187">
        <v>4</v>
      </c>
      <c r="B86" s="83"/>
      <c r="C86" s="225" t="s">
        <v>113</v>
      </c>
      <c r="D86" s="226" t="s">
        <v>33</v>
      </c>
      <c r="E86" s="227"/>
      <c r="F86" s="228">
        <v>15</v>
      </c>
      <c r="G86" s="225"/>
      <c r="H86" s="225"/>
      <c r="I86" s="225"/>
      <c r="J86" s="225"/>
      <c r="K86" s="225"/>
      <c r="L86" s="212"/>
      <c r="M86" s="214"/>
      <c r="N86" s="91"/>
    </row>
    <row r="87" spans="1:14" s="1" customFormat="1" ht="16.5" customHeight="1">
      <c r="A87" s="187"/>
      <c r="B87" s="83"/>
      <c r="C87" s="80" t="s">
        <v>7</v>
      </c>
      <c r="D87" s="122"/>
      <c r="E87" s="124"/>
      <c r="F87" s="123"/>
      <c r="G87" s="124"/>
      <c r="H87" s="124"/>
      <c r="I87" s="124"/>
      <c r="J87" s="125"/>
      <c r="K87" s="149"/>
      <c r="L87" s="150"/>
      <c r="M87" s="146"/>
      <c r="N87" s="91"/>
    </row>
    <row r="88" spans="1:14" s="1" customFormat="1" ht="15.75">
      <c r="A88" s="187"/>
      <c r="B88" s="83"/>
      <c r="C88" s="80" t="s">
        <v>101</v>
      </c>
      <c r="D88" s="122"/>
      <c r="E88" s="124"/>
      <c r="F88" s="123"/>
      <c r="G88" s="124"/>
      <c r="H88" s="124"/>
      <c r="I88" s="124"/>
      <c r="J88" s="123"/>
      <c r="K88" s="149"/>
      <c r="L88" s="150"/>
      <c r="M88" s="146"/>
      <c r="N88" s="91"/>
    </row>
    <row r="89" spans="1:13" s="18" customFormat="1" ht="15.75" customHeight="1">
      <c r="A89" s="188"/>
      <c r="B89" s="63"/>
      <c r="C89" s="63" t="s">
        <v>35</v>
      </c>
      <c r="D89" s="63"/>
      <c r="E89" s="64"/>
      <c r="F89" s="65"/>
      <c r="G89" s="66"/>
      <c r="H89" s="67"/>
      <c r="I89" s="67"/>
      <c r="J89" s="67"/>
      <c r="K89" s="17"/>
      <c r="L89" s="17"/>
      <c r="M89" s="168"/>
    </row>
    <row r="90" spans="1:13" s="13" customFormat="1" ht="15.75" customHeight="1">
      <c r="A90" s="188"/>
      <c r="B90" s="63"/>
      <c r="C90" s="63" t="s">
        <v>82</v>
      </c>
      <c r="D90" s="66"/>
      <c r="E90" s="64"/>
      <c r="F90" s="64"/>
      <c r="G90" s="66"/>
      <c r="H90" s="66"/>
      <c r="I90" s="67"/>
      <c r="J90" s="67"/>
      <c r="K90" s="17"/>
      <c r="L90" s="17"/>
      <c r="M90" s="168"/>
    </row>
    <row r="91" spans="1:13" s="13" customFormat="1" ht="15.75" customHeight="1">
      <c r="A91" s="188"/>
      <c r="B91" s="63"/>
      <c r="C91" s="63" t="s">
        <v>7</v>
      </c>
      <c r="D91" s="63"/>
      <c r="E91" s="63"/>
      <c r="F91" s="63"/>
      <c r="G91" s="63"/>
      <c r="H91" s="66"/>
      <c r="I91" s="67"/>
      <c r="J91" s="67"/>
      <c r="K91" s="17"/>
      <c r="L91" s="17"/>
      <c r="M91" s="168"/>
    </row>
    <row r="92" spans="1:13" s="13" customFormat="1" ht="16.5" customHeight="1">
      <c r="A92" s="188"/>
      <c r="B92" s="63"/>
      <c r="C92" s="63" t="s">
        <v>83</v>
      </c>
      <c r="D92" s="63"/>
      <c r="E92" s="64"/>
      <c r="F92" s="64"/>
      <c r="G92" s="66"/>
      <c r="H92" s="66"/>
      <c r="I92" s="67"/>
      <c r="J92" s="67"/>
      <c r="K92" s="17"/>
      <c r="L92" s="17"/>
      <c r="M92" s="168"/>
    </row>
    <row r="93" spans="1:13" s="13" customFormat="1" ht="16.5" customHeight="1">
      <c r="A93" s="188"/>
      <c r="B93" s="63"/>
      <c r="C93" s="63" t="s">
        <v>100</v>
      </c>
      <c r="D93" s="63"/>
      <c r="E93" s="64"/>
      <c r="F93" s="64"/>
      <c r="G93" s="66"/>
      <c r="H93" s="66"/>
      <c r="I93" s="67"/>
      <c r="J93" s="67"/>
      <c r="K93" s="17"/>
      <c r="L93" s="17"/>
      <c r="M93" s="168"/>
    </row>
    <row r="94" spans="1:13" s="13" customFormat="1" ht="16.5" customHeight="1">
      <c r="A94" s="188"/>
      <c r="B94" s="63"/>
      <c r="C94" s="63" t="s">
        <v>135</v>
      </c>
      <c r="D94" s="63">
        <v>0.02</v>
      </c>
      <c r="E94" s="64"/>
      <c r="F94" s="64"/>
      <c r="G94" s="66"/>
      <c r="H94" s="67"/>
      <c r="I94" s="67"/>
      <c r="J94" s="67"/>
      <c r="K94" s="17"/>
      <c r="L94" s="17"/>
      <c r="M94" s="168"/>
    </row>
    <row r="95" spans="1:13" s="13" customFormat="1" ht="16.5" customHeight="1">
      <c r="A95" s="188"/>
      <c r="B95" s="63"/>
      <c r="C95" s="63" t="s">
        <v>13</v>
      </c>
      <c r="D95" s="63"/>
      <c r="E95" s="63"/>
      <c r="F95" s="63"/>
      <c r="G95" s="63"/>
      <c r="H95" s="67"/>
      <c r="I95" s="67"/>
      <c r="J95" s="67"/>
      <c r="K95" s="17"/>
      <c r="L95" s="17"/>
      <c r="M95" s="168"/>
    </row>
    <row r="96" spans="1:13" ht="5.25" customHeight="1">
      <c r="A96" s="169"/>
      <c r="B96" s="38"/>
      <c r="C96" s="38"/>
      <c r="D96" s="38"/>
      <c r="E96" s="38"/>
      <c r="F96" s="38"/>
      <c r="G96" s="38"/>
      <c r="H96" s="38"/>
      <c r="I96" s="38"/>
      <c r="J96" s="38"/>
      <c r="M96" s="162"/>
    </row>
    <row r="97" spans="1:11" ht="17.25" customHeight="1">
      <c r="A97" s="169"/>
      <c r="B97" s="38"/>
      <c r="C97" s="281"/>
      <c r="D97" s="281"/>
      <c r="E97" s="281"/>
      <c r="F97" s="281"/>
      <c r="G97" s="281"/>
      <c r="H97" s="281"/>
      <c r="I97" s="281"/>
      <c r="J97" s="281"/>
      <c r="K97" s="281"/>
    </row>
    <row r="98" spans="1:10" ht="6" customHeight="1" hidden="1">
      <c r="A98" s="169"/>
      <c r="B98" s="38"/>
      <c r="C98" s="38"/>
      <c r="D98" s="38"/>
      <c r="E98" s="38"/>
      <c r="F98" s="38"/>
      <c r="G98" s="38"/>
      <c r="H98" s="38"/>
      <c r="I98" s="38"/>
      <c r="J98" s="38"/>
    </row>
    <row r="99" spans="1:10" ht="16.5">
      <c r="A99" s="169"/>
      <c r="B99" s="38"/>
      <c r="C99" s="38"/>
      <c r="D99" s="38"/>
      <c r="E99" s="38"/>
      <c r="F99" s="38"/>
      <c r="G99" s="38"/>
      <c r="H99" s="38"/>
      <c r="I99" s="38"/>
      <c r="J99" s="38"/>
    </row>
    <row r="100" spans="1:14" ht="16.5" customHeight="1">
      <c r="A100" s="189"/>
      <c r="B100" s="4"/>
      <c r="C100" s="158"/>
      <c r="D100" s="282"/>
      <c r="E100" s="282"/>
      <c r="F100" s="282"/>
      <c r="G100" s="68"/>
      <c r="H100" s="68"/>
      <c r="I100" s="4"/>
      <c r="J100" s="4"/>
      <c r="K100" s="4"/>
      <c r="L100" s="4"/>
      <c r="M100" s="4"/>
      <c r="N100" s="4"/>
    </row>
    <row r="101" spans="1:10" ht="16.5">
      <c r="A101" s="169"/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16.5">
      <c r="A102" s="169"/>
      <c r="B102" s="38"/>
      <c r="C102" s="157"/>
      <c r="D102" s="38"/>
      <c r="E102" s="38"/>
      <c r="F102" s="38"/>
      <c r="G102" s="38"/>
      <c r="H102" s="38"/>
      <c r="I102" s="38"/>
      <c r="J102" s="38"/>
    </row>
    <row r="103" spans="1:10" ht="16.5">
      <c r="A103" s="169"/>
      <c r="B103" s="38"/>
      <c r="C103" s="38"/>
      <c r="D103" s="38"/>
      <c r="E103" s="38"/>
      <c r="F103" s="38"/>
      <c r="G103" s="38"/>
      <c r="H103" s="38"/>
      <c r="I103" s="38"/>
      <c r="J103" s="38"/>
    </row>
    <row r="104" spans="1:10" ht="16.5">
      <c r="A104" s="169"/>
      <c r="B104" s="38"/>
      <c r="C104" s="38"/>
      <c r="D104" s="38"/>
      <c r="E104" s="38"/>
      <c r="F104" s="38"/>
      <c r="G104" s="38"/>
      <c r="H104" s="38"/>
      <c r="I104" s="38"/>
      <c r="J104" s="38"/>
    </row>
    <row r="105" spans="1:10" ht="16.5">
      <c r="A105" s="169"/>
      <c r="B105" s="38"/>
      <c r="C105" s="38"/>
      <c r="D105" s="38"/>
      <c r="E105" s="38"/>
      <c r="F105" s="38"/>
      <c r="G105" s="38"/>
      <c r="H105" s="38"/>
      <c r="I105" s="38"/>
      <c r="J105" s="38"/>
    </row>
    <row r="106" spans="1:10" ht="16.5">
      <c r="A106" s="169"/>
      <c r="B106" s="38"/>
      <c r="C106" s="38"/>
      <c r="D106" s="38"/>
      <c r="E106" s="38"/>
      <c r="F106" s="38"/>
      <c r="G106" s="38"/>
      <c r="H106" s="38"/>
      <c r="I106" s="38"/>
      <c r="J106" s="38"/>
    </row>
    <row r="107" spans="1:10" ht="16.5">
      <c r="A107" s="169"/>
      <c r="B107" s="38"/>
      <c r="C107" s="38"/>
      <c r="D107" s="38"/>
      <c r="E107" s="38"/>
      <c r="F107" s="38"/>
      <c r="G107" s="38"/>
      <c r="H107" s="38"/>
      <c r="I107" s="38"/>
      <c r="J107" s="38"/>
    </row>
    <row r="480" spans="1:13" s="7" customFormat="1" ht="16.5" customHeight="1">
      <c r="A480" s="190"/>
      <c r="B480" s="13"/>
      <c r="C480" s="13"/>
      <c r="D480" s="13"/>
      <c r="E480" s="15"/>
      <c r="F480" s="15"/>
      <c r="G480" s="19"/>
      <c r="H480" s="19"/>
      <c r="I480" s="20"/>
      <c r="J480" s="13"/>
      <c r="K480" s="19"/>
      <c r="L480" s="19"/>
      <c r="M480" s="21"/>
    </row>
    <row r="481" spans="1:13" s="7" customFormat="1" ht="16.5" customHeight="1">
      <c r="A481" s="190"/>
      <c r="B481" s="13"/>
      <c r="C481" s="13"/>
      <c r="D481" s="13"/>
      <c r="E481" s="15"/>
      <c r="F481" s="15"/>
      <c r="G481" s="19"/>
      <c r="H481" s="19"/>
      <c r="I481" s="20"/>
      <c r="J481" s="13"/>
      <c r="K481" s="19"/>
      <c r="L481" s="19"/>
      <c r="M481" s="22"/>
    </row>
    <row r="482" spans="1:13" s="26" customFormat="1" ht="16.5">
      <c r="A482" s="190"/>
      <c r="B482" s="13"/>
      <c r="C482" s="13"/>
      <c r="D482" s="13"/>
      <c r="E482" s="23"/>
      <c r="F482" s="24"/>
      <c r="G482" s="19"/>
      <c r="H482" s="19"/>
      <c r="I482" s="20"/>
      <c r="J482" s="13"/>
      <c r="K482" s="19"/>
      <c r="L482" s="19"/>
      <c r="M482" s="25"/>
    </row>
    <row r="483" spans="1:13" s="7" customFormat="1" ht="16.5">
      <c r="A483" s="190"/>
      <c r="B483" s="13"/>
      <c r="C483" s="13"/>
      <c r="D483" s="13"/>
      <c r="E483" s="23"/>
      <c r="F483" s="24"/>
      <c r="G483" s="19"/>
      <c r="H483" s="19"/>
      <c r="I483" s="20"/>
      <c r="J483" s="13"/>
      <c r="K483" s="19"/>
      <c r="L483" s="19"/>
      <c r="M483" s="21"/>
    </row>
    <row r="484" spans="1:13" s="7" customFormat="1" ht="16.5">
      <c r="A484" s="190"/>
      <c r="B484" s="13"/>
      <c r="C484" s="13"/>
      <c r="D484" s="13"/>
      <c r="E484" s="15"/>
      <c r="F484" s="15"/>
      <c r="G484" s="19"/>
      <c r="H484" s="19"/>
      <c r="I484" s="20"/>
      <c r="J484" s="13"/>
      <c r="K484" s="19"/>
      <c r="L484" s="19"/>
      <c r="M484" s="21"/>
    </row>
    <row r="485" spans="1:13" s="7" customFormat="1" ht="16.5">
      <c r="A485" s="190"/>
      <c r="B485" s="13"/>
      <c r="C485" s="13"/>
      <c r="D485" s="13"/>
      <c r="E485" s="15"/>
      <c r="F485" s="15"/>
      <c r="G485" s="19"/>
      <c r="H485" s="19"/>
      <c r="I485" s="19"/>
      <c r="J485" s="19"/>
      <c r="K485" s="19"/>
      <c r="L485" s="19"/>
      <c r="M485" s="19"/>
    </row>
    <row r="486" spans="1:13" s="7" customFormat="1" ht="16.5">
      <c r="A486" s="190"/>
      <c r="B486" s="13"/>
      <c r="C486" s="27"/>
      <c r="D486" s="13"/>
      <c r="E486" s="15"/>
      <c r="F486" s="15"/>
      <c r="G486" s="19"/>
      <c r="H486" s="19"/>
      <c r="I486" s="19"/>
      <c r="J486" s="19"/>
      <c r="K486" s="19"/>
      <c r="L486" s="19"/>
      <c r="M486" s="19"/>
    </row>
    <row r="487" spans="1:13" s="7" customFormat="1" ht="16.5">
      <c r="A487" s="190"/>
      <c r="B487" s="13"/>
      <c r="C487" s="13"/>
      <c r="D487" s="13"/>
      <c r="E487" s="15"/>
      <c r="F487" s="15"/>
      <c r="G487" s="21"/>
      <c r="H487" s="13"/>
      <c r="I487" s="19"/>
      <c r="J487" s="19"/>
      <c r="K487" s="19"/>
      <c r="L487" s="19"/>
      <c r="M487" s="25"/>
    </row>
    <row r="488" spans="1:13" s="7" customFormat="1" ht="16.5">
      <c r="A488" s="190"/>
      <c r="B488" s="13"/>
      <c r="C488" s="13"/>
      <c r="D488" s="13"/>
      <c r="E488" s="15"/>
      <c r="F488" s="15"/>
      <c r="G488" s="19"/>
      <c r="H488" s="19"/>
      <c r="I488" s="19"/>
      <c r="J488" s="19"/>
      <c r="K488" s="21"/>
      <c r="L488" s="13"/>
      <c r="M488" s="21"/>
    </row>
    <row r="489" spans="1:13" s="7" customFormat="1" ht="16.5">
      <c r="A489" s="190"/>
      <c r="B489" s="13"/>
      <c r="C489" s="13"/>
      <c r="D489" s="13"/>
      <c r="E489" s="15"/>
      <c r="F489" s="15"/>
      <c r="G489" s="19"/>
      <c r="H489" s="19"/>
      <c r="I489" s="20"/>
      <c r="J489" s="13"/>
      <c r="K489" s="19"/>
      <c r="L489" s="19"/>
      <c r="M489" s="22"/>
    </row>
    <row r="490" spans="1:13" s="7" customFormat="1" ht="16.5">
      <c r="A490" s="190"/>
      <c r="B490" s="13"/>
      <c r="C490" s="13"/>
      <c r="D490" s="13"/>
      <c r="E490" s="15"/>
      <c r="F490" s="15"/>
      <c r="G490" s="19"/>
      <c r="H490" s="19"/>
      <c r="I490" s="20"/>
      <c r="J490" s="13"/>
      <c r="K490" s="19"/>
      <c r="L490" s="19"/>
      <c r="M490" s="22"/>
    </row>
    <row r="491" spans="1:13" s="7" customFormat="1" ht="16.5">
      <c r="A491" s="190"/>
      <c r="B491" s="13"/>
      <c r="C491" s="13"/>
      <c r="D491" s="13"/>
      <c r="E491" s="24"/>
      <c r="F491" s="15"/>
      <c r="G491" s="19"/>
      <c r="H491" s="19"/>
      <c r="I491" s="20"/>
      <c r="J491" s="13"/>
      <c r="K491" s="19"/>
      <c r="L491" s="19"/>
      <c r="M491" s="21"/>
    </row>
    <row r="492" spans="1:13" s="7" customFormat="1" ht="16.5">
      <c r="A492" s="190"/>
      <c r="B492" s="13"/>
      <c r="C492" s="13"/>
      <c r="D492" s="13"/>
      <c r="E492" s="24"/>
      <c r="F492" s="15"/>
      <c r="G492" s="19"/>
      <c r="H492" s="19"/>
      <c r="I492" s="20"/>
      <c r="J492" s="13"/>
      <c r="K492" s="19"/>
      <c r="L492" s="19"/>
      <c r="M492" s="25"/>
    </row>
    <row r="493" spans="1:13" s="7" customFormat="1" ht="16.5">
      <c r="A493" s="190"/>
      <c r="B493" s="13"/>
      <c r="C493" s="13"/>
      <c r="D493" s="13"/>
      <c r="E493" s="24"/>
      <c r="F493" s="15"/>
      <c r="G493" s="19"/>
      <c r="H493" s="19"/>
      <c r="I493" s="20"/>
      <c r="J493" s="13"/>
      <c r="K493" s="19"/>
      <c r="L493" s="19"/>
      <c r="M493" s="21"/>
    </row>
    <row r="494" spans="1:13" s="7" customFormat="1" ht="16.5">
      <c r="A494" s="190"/>
      <c r="B494" s="28"/>
      <c r="C494" s="13"/>
      <c r="D494" s="13"/>
      <c r="E494" s="15"/>
      <c r="F494" s="15"/>
      <c r="G494" s="19"/>
      <c r="H494" s="19"/>
      <c r="I494" s="20"/>
      <c r="J494" s="13"/>
      <c r="K494" s="19"/>
      <c r="L494" s="19"/>
      <c r="M494" s="22"/>
    </row>
    <row r="495" spans="1:13" s="7" customFormat="1" ht="16.5">
      <c r="A495" s="190"/>
      <c r="B495" s="13"/>
      <c r="C495" s="13"/>
      <c r="D495" s="13"/>
      <c r="E495" s="23"/>
      <c r="F495" s="24"/>
      <c r="G495" s="19"/>
      <c r="H495" s="19"/>
      <c r="I495" s="20"/>
      <c r="J495" s="13"/>
      <c r="K495" s="19"/>
      <c r="L495" s="19"/>
      <c r="M495" s="25"/>
    </row>
    <row r="496" spans="1:13" s="7" customFormat="1" ht="16.5">
      <c r="A496" s="190"/>
      <c r="B496" s="13"/>
      <c r="C496" s="13"/>
      <c r="D496" s="13"/>
      <c r="E496" s="23"/>
      <c r="F496" s="24"/>
      <c r="G496" s="19"/>
      <c r="H496" s="19"/>
      <c r="I496" s="20"/>
      <c r="J496" s="13"/>
      <c r="K496" s="19"/>
      <c r="L496" s="19"/>
      <c r="M496" s="21"/>
    </row>
    <row r="497" spans="1:13" s="7" customFormat="1" ht="16.5">
      <c r="A497" s="190"/>
      <c r="B497" s="13"/>
      <c r="C497" s="13"/>
      <c r="D497" s="13"/>
      <c r="E497" s="15"/>
      <c r="F497" s="15"/>
      <c r="G497" s="19"/>
      <c r="H497" s="19"/>
      <c r="I497" s="20"/>
      <c r="J497" s="13"/>
      <c r="K497" s="19"/>
      <c r="L497" s="19"/>
      <c r="M497" s="21"/>
    </row>
    <row r="498" spans="1:13" s="13" customFormat="1" ht="15.75">
      <c r="A498" s="190"/>
      <c r="G498" s="19"/>
      <c r="H498" s="19"/>
      <c r="I498" s="19"/>
      <c r="J498" s="19"/>
      <c r="K498" s="19"/>
      <c r="L498" s="19"/>
      <c r="M498" s="19"/>
    </row>
    <row r="499" spans="1:13" s="13" customFormat="1" ht="15.75">
      <c r="A499" s="190"/>
      <c r="C499" s="27"/>
      <c r="D499" s="14"/>
      <c r="E499" s="15"/>
      <c r="F499" s="15"/>
      <c r="G499" s="19"/>
      <c r="H499" s="19"/>
      <c r="I499" s="19"/>
      <c r="J499" s="19"/>
      <c r="K499" s="19"/>
      <c r="L499" s="19"/>
      <c r="M499" s="19"/>
    </row>
    <row r="500" spans="1:13" s="13" customFormat="1" ht="15.75">
      <c r="A500" s="190"/>
      <c r="E500" s="15"/>
      <c r="F500" s="15"/>
      <c r="G500" s="21"/>
      <c r="I500" s="19"/>
      <c r="J500" s="19"/>
      <c r="K500" s="19"/>
      <c r="L500" s="19"/>
      <c r="M500" s="25"/>
    </row>
    <row r="501" spans="1:13" s="13" customFormat="1" ht="15.75">
      <c r="A501" s="190"/>
      <c r="E501" s="15"/>
      <c r="F501" s="15"/>
      <c r="G501" s="19"/>
      <c r="H501" s="19"/>
      <c r="I501" s="19"/>
      <c r="J501" s="19"/>
      <c r="K501" s="21"/>
      <c r="M501" s="21"/>
    </row>
    <row r="502" spans="1:13" s="13" customFormat="1" ht="16.5">
      <c r="A502" s="190"/>
      <c r="E502" s="15"/>
      <c r="F502" s="15"/>
      <c r="G502" s="21"/>
      <c r="H502" s="22"/>
      <c r="I502" s="20"/>
      <c r="K502" s="19"/>
      <c r="L502" s="19"/>
      <c r="M502" s="22"/>
    </row>
    <row r="503" spans="1:13" s="7" customFormat="1" ht="16.5">
      <c r="A503" s="191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</row>
    <row r="504" spans="1:13" s="13" customFormat="1" ht="16.5">
      <c r="A504" s="190"/>
      <c r="E504" s="15"/>
      <c r="F504" s="15"/>
      <c r="G504" s="21"/>
      <c r="H504" s="22"/>
      <c r="I504" s="20"/>
      <c r="K504" s="19"/>
      <c r="L504" s="19"/>
      <c r="M504" s="22"/>
    </row>
    <row r="505" spans="1:13" s="13" customFormat="1" ht="16.5">
      <c r="A505" s="190"/>
      <c r="E505" s="15"/>
      <c r="F505" s="15"/>
      <c r="G505" s="21"/>
      <c r="H505" s="22"/>
      <c r="I505" s="20"/>
      <c r="K505" s="19"/>
      <c r="L505" s="19"/>
      <c r="M505" s="21"/>
    </row>
    <row r="506" spans="1:13" s="13" customFormat="1" ht="16.5">
      <c r="A506" s="190"/>
      <c r="E506" s="15"/>
      <c r="F506" s="15"/>
      <c r="G506" s="21"/>
      <c r="I506" s="20"/>
      <c r="K506" s="19"/>
      <c r="L506" s="19"/>
      <c r="M506" s="25"/>
    </row>
    <row r="507" spans="1:13" s="13" customFormat="1" ht="15.75">
      <c r="A507" s="190"/>
      <c r="C507" s="27"/>
      <c r="D507" s="14"/>
      <c r="E507" s="15"/>
      <c r="F507" s="15"/>
      <c r="G507" s="19"/>
      <c r="H507" s="19"/>
      <c r="I507" s="19"/>
      <c r="J507" s="19"/>
      <c r="K507" s="19"/>
      <c r="L507" s="19"/>
      <c r="M507" s="19"/>
    </row>
    <row r="508" spans="1:13" s="13" customFormat="1" ht="15.75">
      <c r="A508" s="190"/>
      <c r="E508" s="15"/>
      <c r="F508" s="15"/>
      <c r="G508" s="21"/>
      <c r="I508" s="19"/>
      <c r="J508" s="19"/>
      <c r="K508" s="19"/>
      <c r="L508" s="19"/>
      <c r="M508" s="25"/>
    </row>
    <row r="509" spans="1:13" s="13" customFormat="1" ht="15.75">
      <c r="A509" s="190"/>
      <c r="E509" s="15"/>
      <c r="F509" s="15"/>
      <c r="G509" s="19"/>
      <c r="H509" s="19"/>
      <c r="I509" s="19"/>
      <c r="J509" s="19"/>
      <c r="K509" s="21"/>
      <c r="M509" s="21"/>
    </row>
    <row r="510" spans="1:13" s="13" customFormat="1" ht="16.5">
      <c r="A510" s="190"/>
      <c r="E510" s="15"/>
      <c r="F510" s="15"/>
      <c r="G510" s="21"/>
      <c r="H510" s="22"/>
      <c r="I510" s="20"/>
      <c r="K510" s="19"/>
      <c r="L510" s="19"/>
      <c r="M510" s="22"/>
    </row>
    <row r="511" spans="1:13" s="13" customFormat="1" ht="16.5">
      <c r="A511" s="190"/>
      <c r="E511" s="15"/>
      <c r="F511" s="15"/>
      <c r="G511" s="21"/>
      <c r="H511" s="22"/>
      <c r="I511" s="20"/>
      <c r="K511" s="19"/>
      <c r="L511" s="19"/>
      <c r="M511" s="22"/>
    </row>
    <row r="512" spans="1:13" s="13" customFormat="1" ht="16.5">
      <c r="A512" s="190"/>
      <c r="E512" s="15"/>
      <c r="F512" s="15"/>
      <c r="G512" s="21"/>
      <c r="H512" s="22"/>
      <c r="I512" s="20"/>
      <c r="K512" s="19"/>
      <c r="L512" s="19"/>
      <c r="M512" s="21"/>
    </row>
    <row r="513" spans="1:13" s="13" customFormat="1" ht="16.5">
      <c r="A513" s="190"/>
      <c r="E513" s="15"/>
      <c r="F513" s="15"/>
      <c r="G513" s="21"/>
      <c r="I513" s="20"/>
      <c r="K513" s="19"/>
      <c r="L513" s="19"/>
      <c r="M513" s="25"/>
    </row>
    <row r="514" spans="1:13" s="13" customFormat="1" ht="15.75">
      <c r="A514" s="190"/>
      <c r="C514" s="27"/>
      <c r="D514" s="14"/>
      <c r="E514" s="15"/>
      <c r="F514" s="15"/>
      <c r="G514" s="19"/>
      <c r="H514" s="19"/>
      <c r="I514" s="19"/>
      <c r="J514" s="19"/>
      <c r="K514" s="19"/>
      <c r="L514" s="19"/>
      <c r="M514" s="19"/>
    </row>
    <row r="515" spans="1:13" s="13" customFormat="1" ht="15.75">
      <c r="A515" s="190"/>
      <c r="E515" s="15"/>
      <c r="F515" s="15"/>
      <c r="G515" s="21"/>
      <c r="I515" s="19"/>
      <c r="J515" s="19"/>
      <c r="K515" s="19"/>
      <c r="L515" s="19"/>
      <c r="M515" s="25"/>
    </row>
    <row r="516" spans="1:13" s="13" customFormat="1" ht="15.75">
      <c r="A516" s="190"/>
      <c r="E516" s="15"/>
      <c r="F516" s="15"/>
      <c r="G516" s="19"/>
      <c r="H516" s="19"/>
      <c r="I516" s="19"/>
      <c r="J516" s="19"/>
      <c r="K516" s="21"/>
      <c r="M516" s="21"/>
    </row>
    <row r="517" spans="1:13" s="13" customFormat="1" ht="16.5">
      <c r="A517" s="190"/>
      <c r="E517" s="15"/>
      <c r="F517" s="15"/>
      <c r="G517" s="21"/>
      <c r="H517" s="22"/>
      <c r="I517" s="20"/>
      <c r="K517" s="19"/>
      <c r="L517" s="19"/>
      <c r="M517" s="22"/>
    </row>
    <row r="518" spans="1:13" s="13" customFormat="1" ht="16.5">
      <c r="A518" s="190"/>
      <c r="E518" s="15"/>
      <c r="F518" s="15"/>
      <c r="G518" s="21"/>
      <c r="H518" s="22"/>
      <c r="I518" s="20"/>
      <c r="K518" s="19"/>
      <c r="L518" s="19"/>
      <c r="M518" s="22"/>
    </row>
    <row r="519" spans="1:13" s="13" customFormat="1" ht="16.5">
      <c r="A519" s="190"/>
      <c r="E519" s="15"/>
      <c r="F519" s="15"/>
      <c r="G519" s="21"/>
      <c r="H519" s="22"/>
      <c r="I519" s="20"/>
      <c r="K519" s="19"/>
      <c r="L519" s="19"/>
      <c r="M519" s="21"/>
    </row>
    <row r="520" spans="1:13" s="13" customFormat="1" ht="16.5">
      <c r="A520" s="190"/>
      <c r="E520" s="15"/>
      <c r="F520" s="15"/>
      <c r="G520" s="21"/>
      <c r="I520" s="20"/>
      <c r="K520" s="19"/>
      <c r="L520" s="19"/>
      <c r="M520" s="25"/>
    </row>
    <row r="521" spans="1:13" s="7" customFormat="1" ht="16.5">
      <c r="A521" s="190"/>
      <c r="B521" s="13"/>
      <c r="C521" s="13"/>
      <c r="D521" s="13"/>
      <c r="E521" s="15"/>
      <c r="F521" s="15"/>
      <c r="G521" s="21"/>
      <c r="H521" s="29"/>
      <c r="I521" s="19"/>
      <c r="J521" s="29"/>
      <c r="K521" s="19"/>
      <c r="L521" s="29"/>
      <c r="M521" s="29"/>
    </row>
    <row r="522" spans="1:13" s="7" customFormat="1" ht="16.5">
      <c r="A522" s="190"/>
      <c r="B522" s="13"/>
      <c r="C522" s="13"/>
      <c r="D522" s="13"/>
      <c r="E522" s="15"/>
      <c r="F522" s="15"/>
      <c r="G522" s="21"/>
      <c r="H522" s="19"/>
      <c r="I522" s="19"/>
      <c r="J522" s="19"/>
      <c r="K522" s="19"/>
      <c r="L522" s="19"/>
      <c r="M522" s="19"/>
    </row>
    <row r="523" spans="1:13" s="7" customFormat="1" ht="16.5">
      <c r="A523" s="190"/>
      <c r="B523" s="13"/>
      <c r="C523" s="13"/>
      <c r="D523" s="13"/>
      <c r="E523" s="15"/>
      <c r="F523" s="15"/>
      <c r="G523" s="21"/>
      <c r="H523" s="19"/>
      <c r="I523" s="19"/>
      <c r="J523" s="19"/>
      <c r="K523" s="19"/>
      <c r="L523" s="19"/>
      <c r="M523" s="19"/>
    </row>
    <row r="524" spans="1:13" s="7" customFormat="1" ht="16.5">
      <c r="A524" s="190"/>
      <c r="B524" s="13"/>
      <c r="C524" s="13"/>
      <c r="D524" s="13"/>
      <c r="E524" s="15"/>
      <c r="F524" s="15"/>
      <c r="G524" s="21"/>
      <c r="H524" s="19"/>
      <c r="I524" s="19"/>
      <c r="J524" s="19"/>
      <c r="K524" s="19"/>
      <c r="L524" s="19"/>
      <c r="M524" s="19"/>
    </row>
    <row r="525" spans="1:13" s="7" customFormat="1" ht="16.5">
      <c r="A525" s="190"/>
      <c r="B525" s="13"/>
      <c r="C525" s="13"/>
      <c r="D525" s="13"/>
      <c r="E525" s="13"/>
      <c r="F525" s="13"/>
      <c r="G525" s="19"/>
      <c r="H525" s="19"/>
      <c r="I525" s="19"/>
      <c r="J525" s="19"/>
      <c r="K525" s="19"/>
      <c r="L525" s="19"/>
      <c r="M525" s="19"/>
    </row>
    <row r="526" spans="1:13" s="7" customFormat="1" ht="16.5">
      <c r="A526" s="190"/>
      <c r="B526" s="13"/>
      <c r="C526" s="13"/>
      <c r="D526" s="13"/>
      <c r="E526" s="15"/>
      <c r="F526" s="15"/>
      <c r="G526" s="21"/>
      <c r="H526" s="13"/>
      <c r="I526" s="19"/>
      <c r="J526" s="19"/>
      <c r="K526" s="19"/>
      <c r="L526" s="19"/>
      <c r="M526" s="25"/>
    </row>
    <row r="527" spans="1:13" s="7" customFormat="1" ht="16.5">
      <c r="A527" s="190"/>
      <c r="B527" s="13"/>
      <c r="C527" s="13"/>
      <c r="D527" s="13"/>
      <c r="E527" s="15"/>
      <c r="F527" s="15"/>
      <c r="G527" s="19"/>
      <c r="H527" s="19"/>
      <c r="I527" s="19"/>
      <c r="J527" s="19"/>
      <c r="K527" s="21"/>
      <c r="L527" s="13"/>
      <c r="M527" s="21"/>
    </row>
    <row r="528" spans="1:13" s="7" customFormat="1" ht="16.5">
      <c r="A528" s="190"/>
      <c r="B528" s="13"/>
      <c r="C528" s="13"/>
      <c r="D528" s="13"/>
      <c r="E528" s="13"/>
      <c r="F528" s="15"/>
      <c r="G528" s="19"/>
      <c r="H528" s="19"/>
      <c r="I528" s="20"/>
      <c r="J528" s="13"/>
      <c r="K528" s="19"/>
      <c r="L528" s="19"/>
      <c r="M528" s="22"/>
    </row>
    <row r="529" spans="1:13" s="7" customFormat="1" ht="16.5">
      <c r="A529" s="190"/>
      <c r="B529" s="13"/>
      <c r="C529" s="13"/>
      <c r="D529" s="13"/>
      <c r="E529" s="13"/>
      <c r="F529" s="15"/>
      <c r="G529" s="19"/>
      <c r="H529" s="19"/>
      <c r="I529" s="20"/>
      <c r="J529" s="13"/>
      <c r="K529" s="19"/>
      <c r="L529" s="19"/>
      <c r="M529" s="22"/>
    </row>
    <row r="530" spans="1:13" s="7" customFormat="1" ht="16.5">
      <c r="A530" s="190"/>
      <c r="B530" s="13"/>
      <c r="C530" s="13"/>
      <c r="D530" s="13"/>
      <c r="E530" s="21"/>
      <c r="F530" s="15"/>
      <c r="G530" s="19"/>
      <c r="H530" s="19"/>
      <c r="I530" s="30"/>
      <c r="J530" s="13"/>
      <c r="K530" s="19"/>
      <c r="L530" s="19"/>
      <c r="M530" s="21"/>
    </row>
    <row r="531" spans="1:13" s="7" customFormat="1" ht="16.5">
      <c r="A531" s="190"/>
      <c r="B531" s="13"/>
      <c r="C531" s="13"/>
      <c r="D531" s="13"/>
      <c r="E531" s="13"/>
      <c r="F531" s="15"/>
      <c r="G531" s="19"/>
      <c r="H531" s="19"/>
      <c r="J531" s="13"/>
      <c r="K531" s="19"/>
      <c r="L531" s="19"/>
      <c r="M531" s="25"/>
    </row>
    <row r="532" spans="1:13" s="7" customFormat="1" ht="16.5">
      <c r="A532" s="190"/>
      <c r="B532" s="13"/>
      <c r="C532" s="13"/>
      <c r="D532" s="13"/>
      <c r="E532" s="15"/>
      <c r="F532" s="15"/>
      <c r="G532" s="19"/>
      <c r="H532" s="19"/>
      <c r="I532" s="20"/>
      <c r="J532" s="13"/>
      <c r="K532" s="19"/>
      <c r="L532" s="19"/>
      <c r="M532" s="21"/>
    </row>
    <row r="533" spans="1:13" s="7" customFormat="1" ht="16.5">
      <c r="A533" s="190"/>
      <c r="B533" s="13"/>
      <c r="C533" s="13"/>
      <c r="D533" s="13"/>
      <c r="E533" s="15"/>
      <c r="F533" s="15"/>
      <c r="G533" s="19"/>
      <c r="H533" s="19"/>
      <c r="I533" s="20"/>
      <c r="J533" s="13"/>
      <c r="K533" s="19"/>
      <c r="L533" s="19"/>
      <c r="M533" s="22"/>
    </row>
    <row r="534" spans="1:13" s="7" customFormat="1" ht="16.5">
      <c r="A534" s="190"/>
      <c r="B534" s="13"/>
      <c r="C534" s="13"/>
      <c r="D534" s="13"/>
      <c r="E534" s="15"/>
      <c r="F534" s="15"/>
      <c r="G534" s="21"/>
      <c r="H534" s="19"/>
      <c r="I534" s="19"/>
      <c r="J534" s="19"/>
      <c r="K534" s="19"/>
      <c r="L534" s="19"/>
      <c r="M534" s="19"/>
    </row>
    <row r="535" spans="1:13" s="7" customFormat="1" ht="16.5">
      <c r="A535" s="191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</row>
    <row r="536" spans="1:13" s="7" customFormat="1" ht="16.5">
      <c r="A536" s="190"/>
      <c r="B536" s="28"/>
      <c r="C536" s="27"/>
      <c r="D536" s="13"/>
      <c r="E536" s="15"/>
      <c r="F536" s="31"/>
      <c r="G536" s="9"/>
      <c r="H536" s="9"/>
      <c r="I536" s="20"/>
      <c r="J536" s="13"/>
      <c r="K536" s="19"/>
      <c r="L536" s="19"/>
      <c r="M536" s="21"/>
    </row>
    <row r="537" spans="1:13" s="7" customFormat="1" ht="16.5">
      <c r="A537" s="190"/>
      <c r="B537" s="28"/>
      <c r="C537" s="13"/>
      <c r="D537" s="13"/>
      <c r="E537" s="15"/>
      <c r="F537" s="15"/>
      <c r="G537" s="21"/>
      <c r="H537" s="13"/>
      <c r="I537" s="19"/>
      <c r="J537" s="19"/>
      <c r="K537" s="19"/>
      <c r="L537" s="19"/>
      <c r="M537" s="25"/>
    </row>
    <row r="538" spans="1:13" s="7" customFormat="1" ht="16.5">
      <c r="A538" s="190"/>
      <c r="B538" s="13"/>
      <c r="C538" s="13"/>
      <c r="D538" s="13"/>
      <c r="E538" s="24"/>
      <c r="F538" s="15"/>
      <c r="G538" s="19"/>
      <c r="H538" s="19"/>
      <c r="I538" s="19"/>
      <c r="J538" s="19"/>
      <c r="K538" s="21"/>
      <c r="L538" s="13"/>
      <c r="M538" s="21"/>
    </row>
    <row r="539" spans="1:13" s="7" customFormat="1" ht="16.5">
      <c r="A539" s="190"/>
      <c r="B539" s="13"/>
      <c r="C539" s="13"/>
      <c r="D539" s="13"/>
      <c r="E539" s="13"/>
      <c r="F539" s="15"/>
      <c r="G539" s="19"/>
      <c r="H539" s="19"/>
      <c r="I539" s="20"/>
      <c r="J539" s="13"/>
      <c r="K539" s="19"/>
      <c r="L539" s="19"/>
      <c r="M539" s="25"/>
    </row>
    <row r="540" spans="1:13" s="7" customFormat="1" ht="16.5">
      <c r="A540" s="190"/>
      <c r="B540" s="13"/>
      <c r="C540" s="13"/>
      <c r="D540" s="13"/>
      <c r="E540" s="15"/>
      <c r="F540" s="15"/>
      <c r="G540" s="19"/>
      <c r="H540" s="19"/>
      <c r="I540" s="20"/>
      <c r="J540" s="13"/>
      <c r="K540" s="19"/>
      <c r="L540" s="19"/>
      <c r="M540" s="21"/>
    </row>
    <row r="541" spans="1:13" s="7" customFormat="1" ht="16.5">
      <c r="A541" s="190"/>
      <c r="B541" s="13"/>
      <c r="C541" s="13"/>
      <c r="D541" s="13"/>
      <c r="E541" s="15"/>
      <c r="F541" s="15"/>
      <c r="G541" s="19"/>
      <c r="H541" s="19"/>
      <c r="I541" s="20"/>
      <c r="J541" s="13"/>
      <c r="K541" s="19"/>
      <c r="L541" s="19"/>
      <c r="M541" s="21"/>
    </row>
    <row r="542" spans="1:13" s="7" customFormat="1" ht="16.5">
      <c r="A542" s="190"/>
      <c r="B542" s="13"/>
      <c r="C542" s="13"/>
      <c r="D542" s="13"/>
      <c r="E542" s="15"/>
      <c r="F542" s="15"/>
      <c r="G542" s="19"/>
      <c r="H542" s="19"/>
      <c r="I542" s="20"/>
      <c r="J542" s="13"/>
      <c r="K542" s="19"/>
      <c r="L542" s="19"/>
      <c r="M542" s="21"/>
    </row>
    <row r="543" spans="1:13" s="7" customFormat="1" ht="16.5">
      <c r="A543" s="190"/>
      <c r="B543" s="13"/>
      <c r="C543" s="13"/>
      <c r="D543" s="13"/>
      <c r="E543" s="21"/>
      <c r="F543" s="15"/>
      <c r="G543" s="19"/>
      <c r="H543" s="19"/>
      <c r="I543" s="30"/>
      <c r="J543" s="13"/>
      <c r="K543" s="19"/>
      <c r="L543" s="19"/>
      <c r="M543" s="21"/>
    </row>
    <row r="544" spans="1:13" s="7" customFormat="1" ht="16.5">
      <c r="A544" s="190"/>
      <c r="B544" s="13"/>
      <c r="C544" s="13"/>
      <c r="D544" s="13"/>
      <c r="E544" s="15"/>
      <c r="F544" s="15"/>
      <c r="G544" s="19"/>
      <c r="H544" s="19"/>
      <c r="I544" s="20"/>
      <c r="J544" s="13"/>
      <c r="K544" s="19"/>
      <c r="L544" s="19"/>
      <c r="M544" s="21"/>
    </row>
    <row r="545" spans="1:13" s="7" customFormat="1" ht="16.5">
      <c r="A545" s="190"/>
      <c r="B545" s="13"/>
      <c r="C545" s="13"/>
      <c r="D545" s="13"/>
      <c r="E545" s="24"/>
      <c r="F545" s="15"/>
      <c r="G545" s="19"/>
      <c r="H545" s="19"/>
      <c r="I545" s="20"/>
      <c r="J545" s="13"/>
      <c r="K545" s="19"/>
      <c r="L545" s="19"/>
      <c r="M545" s="21"/>
    </row>
    <row r="546" spans="1:13" s="7" customFormat="1" ht="16.5">
      <c r="A546" s="190"/>
      <c r="B546" s="13"/>
      <c r="C546" s="13"/>
      <c r="D546" s="13"/>
      <c r="E546" s="15"/>
      <c r="F546" s="15"/>
      <c r="G546" s="9"/>
      <c r="H546" s="9"/>
      <c r="I546" s="20"/>
      <c r="J546" s="13"/>
      <c r="K546" s="19"/>
      <c r="L546" s="19"/>
      <c r="M546" s="21"/>
    </row>
    <row r="547" spans="1:13" s="7" customFormat="1" ht="16.5">
      <c r="A547" s="190"/>
      <c r="B547" s="13"/>
      <c r="C547" s="27"/>
      <c r="D547" s="13"/>
      <c r="E547" s="15"/>
      <c r="F547" s="24"/>
      <c r="G547" s="21"/>
      <c r="H547" s="19"/>
      <c r="I547" s="19"/>
      <c r="J547" s="19"/>
      <c r="K547" s="19"/>
      <c r="L547" s="19"/>
      <c r="M547" s="19"/>
    </row>
    <row r="548" spans="1:13" s="7" customFormat="1" ht="16.5">
      <c r="A548" s="190"/>
      <c r="B548" s="13"/>
      <c r="C548" s="13"/>
      <c r="D548" s="13"/>
      <c r="E548" s="15"/>
      <c r="F548" s="15"/>
      <c r="G548" s="21"/>
      <c r="H548" s="13"/>
      <c r="I548" s="19"/>
      <c r="J548" s="19"/>
      <c r="K548" s="19"/>
      <c r="L548" s="19"/>
      <c r="M548" s="21"/>
    </row>
    <row r="549" spans="1:13" s="7" customFormat="1" ht="16.5">
      <c r="A549" s="190"/>
      <c r="B549" s="13"/>
      <c r="C549" s="13"/>
      <c r="D549" s="13"/>
      <c r="E549" s="15"/>
      <c r="F549" s="15"/>
      <c r="G549" s="19"/>
      <c r="H549" s="19"/>
      <c r="I549" s="19"/>
      <c r="J549" s="19"/>
      <c r="K549" s="21"/>
      <c r="L549" s="13"/>
      <c r="M549" s="21"/>
    </row>
    <row r="550" spans="1:13" s="13" customFormat="1" ht="15.75">
      <c r="A550" s="190"/>
      <c r="E550" s="23"/>
      <c r="F550" s="24"/>
      <c r="G550" s="19"/>
      <c r="H550" s="19"/>
      <c r="I550" s="21"/>
      <c r="K550" s="19"/>
      <c r="L550" s="19"/>
      <c r="M550" s="21"/>
    </row>
    <row r="551" spans="1:13" s="7" customFormat="1" ht="16.5">
      <c r="A551" s="190"/>
      <c r="B551" s="13"/>
      <c r="C551" s="13"/>
      <c r="D551" s="13"/>
      <c r="E551" s="15"/>
      <c r="F551" s="15"/>
      <c r="G551" s="21"/>
      <c r="H551" s="19"/>
      <c r="I551" s="21"/>
      <c r="J551" s="13"/>
      <c r="K551" s="19"/>
      <c r="L551" s="19"/>
      <c r="M551" s="21"/>
    </row>
    <row r="552" spans="1:13" s="7" customFormat="1" ht="16.5">
      <c r="A552" s="190"/>
      <c r="B552" s="13"/>
      <c r="C552" s="13"/>
      <c r="D552" s="13"/>
      <c r="E552" s="15"/>
      <c r="F552" s="15"/>
      <c r="G552" s="21"/>
      <c r="H552" s="19"/>
      <c r="I552" s="19"/>
      <c r="J552" s="19"/>
      <c r="K552" s="19"/>
      <c r="L552" s="19"/>
      <c r="M552" s="19"/>
    </row>
    <row r="553" spans="1:13" s="13" customFormat="1" ht="15.75">
      <c r="A553" s="190"/>
      <c r="B553" s="32"/>
      <c r="C553" s="27"/>
      <c r="E553" s="15"/>
      <c r="F553" s="15"/>
      <c r="G553" s="21"/>
      <c r="I553" s="19"/>
      <c r="K553" s="19"/>
      <c r="M553" s="22"/>
    </row>
    <row r="554" spans="1:13" s="13" customFormat="1" ht="15.75">
      <c r="A554" s="190"/>
      <c r="E554" s="15"/>
      <c r="F554" s="15"/>
      <c r="G554" s="21"/>
      <c r="H554" s="19"/>
      <c r="I554" s="19"/>
      <c r="J554" s="19"/>
      <c r="K554" s="19"/>
      <c r="L554" s="19"/>
      <c r="M554" s="19"/>
    </row>
    <row r="555" spans="1:13" s="7" customFormat="1" ht="16.5">
      <c r="A555" s="190"/>
      <c r="B555" s="13"/>
      <c r="C555" s="13"/>
      <c r="D555" s="13"/>
      <c r="E555" s="15"/>
      <c r="F555" s="15"/>
      <c r="G555" s="21"/>
      <c r="H555" s="29"/>
      <c r="I555" s="19"/>
      <c r="J555" s="29"/>
      <c r="K555" s="19"/>
      <c r="L555" s="29"/>
      <c r="M555" s="29"/>
    </row>
    <row r="556" spans="1:13" s="7" customFormat="1" ht="16.5">
      <c r="A556" s="190"/>
      <c r="B556" s="13"/>
      <c r="C556" s="13"/>
      <c r="D556" s="13"/>
      <c r="E556" s="15"/>
      <c r="F556" s="15"/>
      <c r="G556" s="21"/>
      <c r="H556" s="19"/>
      <c r="I556" s="19"/>
      <c r="J556" s="19"/>
      <c r="K556" s="19"/>
      <c r="L556" s="19"/>
      <c r="M556" s="19"/>
    </row>
    <row r="557" spans="1:13" s="7" customFormat="1" ht="16.5">
      <c r="A557" s="190"/>
      <c r="B557" s="13"/>
      <c r="C557" s="13"/>
      <c r="D557" s="13"/>
      <c r="E557" s="15"/>
      <c r="F557" s="15"/>
      <c r="G557" s="21"/>
      <c r="H557" s="19"/>
      <c r="I557" s="19"/>
      <c r="J557" s="19"/>
      <c r="K557" s="19"/>
      <c r="L557" s="19"/>
      <c r="M557" s="19"/>
    </row>
    <row r="558" spans="1:13" s="7" customFormat="1" ht="16.5">
      <c r="A558" s="190"/>
      <c r="B558" s="13"/>
      <c r="C558" s="13"/>
      <c r="D558" s="13"/>
      <c r="E558" s="15"/>
      <c r="F558" s="15"/>
      <c r="G558" s="21"/>
      <c r="H558" s="19"/>
      <c r="I558" s="19"/>
      <c r="J558" s="19"/>
      <c r="K558" s="19"/>
      <c r="L558" s="19"/>
      <c r="M558" s="19"/>
    </row>
    <row r="559" spans="1:13" s="13" customFormat="1" ht="15.75">
      <c r="A559" s="190"/>
      <c r="B559" s="32"/>
      <c r="E559" s="15"/>
      <c r="F559" s="15"/>
      <c r="G559" s="21"/>
      <c r="I559" s="19"/>
      <c r="K559" s="19"/>
      <c r="M559" s="22"/>
    </row>
    <row r="560" spans="1:13" s="13" customFormat="1" ht="15.75">
      <c r="A560" s="190"/>
      <c r="E560" s="15"/>
      <c r="F560" s="15"/>
      <c r="G560" s="21"/>
      <c r="H560" s="19"/>
      <c r="I560" s="19"/>
      <c r="J560" s="19"/>
      <c r="K560" s="19"/>
      <c r="L560" s="19"/>
      <c r="M560" s="19"/>
    </row>
    <row r="561" spans="1:13" s="13" customFormat="1" ht="15.75">
      <c r="A561" s="190"/>
      <c r="B561" s="32"/>
      <c r="E561" s="15"/>
      <c r="F561" s="15"/>
      <c r="G561" s="21"/>
      <c r="I561" s="19"/>
      <c r="K561" s="19"/>
      <c r="M561" s="22"/>
    </row>
    <row r="562" spans="1:13" s="13" customFormat="1" ht="15.75">
      <c r="A562" s="190"/>
      <c r="E562" s="15"/>
      <c r="F562" s="15"/>
      <c r="G562" s="21"/>
      <c r="H562" s="19"/>
      <c r="I562" s="19"/>
      <c r="J562" s="19"/>
      <c r="K562" s="19"/>
      <c r="L562" s="19"/>
      <c r="M562" s="19"/>
    </row>
    <row r="563" spans="1:13" s="13" customFormat="1" ht="15.75">
      <c r="A563" s="190"/>
      <c r="B563" s="32"/>
      <c r="E563" s="15"/>
      <c r="F563" s="15"/>
      <c r="G563" s="21"/>
      <c r="I563" s="33"/>
      <c r="K563" s="19"/>
      <c r="M563" s="22"/>
    </row>
    <row r="564" spans="1:13" s="13" customFormat="1" ht="15.75">
      <c r="A564" s="190"/>
      <c r="E564" s="15"/>
      <c r="F564" s="15"/>
      <c r="G564" s="21"/>
      <c r="H564" s="19"/>
      <c r="I564" s="19"/>
      <c r="J564" s="19"/>
      <c r="K564" s="19"/>
      <c r="L564" s="19"/>
      <c r="M564" s="19"/>
    </row>
    <row r="565" spans="1:13" s="13" customFormat="1" ht="15.75">
      <c r="A565" s="190"/>
      <c r="B565" s="32"/>
      <c r="E565" s="15"/>
      <c r="F565" s="15"/>
      <c r="G565" s="21"/>
      <c r="I565" s="19"/>
      <c r="K565" s="19"/>
      <c r="M565" s="22"/>
    </row>
    <row r="566" spans="1:13" s="13" customFormat="1" ht="15.75">
      <c r="A566" s="190"/>
      <c r="E566" s="15"/>
      <c r="F566" s="15"/>
      <c r="G566" s="21"/>
      <c r="H566" s="19"/>
      <c r="I566" s="19"/>
      <c r="J566" s="19"/>
      <c r="K566" s="19"/>
      <c r="L566" s="19"/>
      <c r="M566" s="19"/>
    </row>
    <row r="567" spans="1:13" s="13" customFormat="1" ht="15.75">
      <c r="A567" s="190"/>
      <c r="B567" s="32"/>
      <c r="E567" s="15"/>
      <c r="F567" s="15"/>
      <c r="G567" s="21"/>
      <c r="I567" s="19"/>
      <c r="K567" s="19"/>
      <c r="M567" s="22"/>
    </row>
    <row r="568" spans="1:13" s="13" customFormat="1" ht="15.75">
      <c r="A568" s="190"/>
      <c r="E568" s="15"/>
      <c r="F568" s="15"/>
      <c r="G568" s="21"/>
      <c r="H568" s="19"/>
      <c r="I568" s="19"/>
      <c r="J568" s="19"/>
      <c r="K568" s="19"/>
      <c r="L568" s="19"/>
      <c r="M568" s="19"/>
    </row>
    <row r="569" spans="1:13" s="7" customFormat="1" ht="16.5">
      <c r="A569" s="191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</row>
    <row r="570" spans="1:13" s="13" customFormat="1" ht="15.75">
      <c r="A570" s="190"/>
      <c r="B570" s="32"/>
      <c r="E570" s="15"/>
      <c r="F570" s="15"/>
      <c r="G570" s="21"/>
      <c r="I570" s="19"/>
      <c r="K570" s="19"/>
      <c r="M570" s="22"/>
    </row>
    <row r="571" spans="1:13" s="13" customFormat="1" ht="15.75">
      <c r="A571" s="190"/>
      <c r="E571" s="15"/>
      <c r="F571" s="15"/>
      <c r="G571" s="21"/>
      <c r="H571" s="19"/>
      <c r="I571" s="19"/>
      <c r="J571" s="19"/>
      <c r="K571" s="19"/>
      <c r="L571" s="19"/>
      <c r="M571" s="19"/>
    </row>
    <row r="572" spans="1:13" s="13" customFormat="1" ht="15.75">
      <c r="A572" s="190"/>
      <c r="B572" s="32"/>
      <c r="E572" s="15"/>
      <c r="F572" s="15"/>
      <c r="G572" s="21"/>
      <c r="I572" s="19"/>
      <c r="K572" s="19"/>
      <c r="M572" s="22"/>
    </row>
    <row r="573" spans="1:13" s="13" customFormat="1" ht="15.75">
      <c r="A573" s="190"/>
      <c r="E573" s="15"/>
      <c r="F573" s="15"/>
      <c r="G573" s="21"/>
      <c r="H573" s="19"/>
      <c r="I573" s="19"/>
      <c r="J573" s="19"/>
      <c r="K573" s="19"/>
      <c r="L573" s="19"/>
      <c r="M573" s="19"/>
    </row>
    <row r="574" spans="1:13" s="13" customFormat="1" ht="15.75">
      <c r="A574" s="190"/>
      <c r="B574" s="32"/>
      <c r="E574" s="15"/>
      <c r="F574" s="15"/>
      <c r="G574" s="21"/>
      <c r="I574" s="19"/>
      <c r="K574" s="19"/>
      <c r="M574" s="22"/>
    </row>
    <row r="575" spans="1:13" s="13" customFormat="1" ht="15.75">
      <c r="A575" s="190"/>
      <c r="E575" s="15"/>
      <c r="F575" s="15"/>
      <c r="G575" s="21"/>
      <c r="H575" s="19"/>
      <c r="I575" s="19"/>
      <c r="J575" s="19"/>
      <c r="K575" s="19"/>
      <c r="L575" s="19"/>
      <c r="M575" s="19"/>
    </row>
    <row r="576" spans="1:13" s="13" customFormat="1" ht="15.75">
      <c r="A576" s="190"/>
      <c r="B576" s="32"/>
      <c r="E576" s="15"/>
      <c r="F576" s="15"/>
      <c r="G576" s="21"/>
      <c r="I576" s="19"/>
      <c r="K576" s="19"/>
      <c r="M576" s="22"/>
    </row>
    <row r="577" spans="1:13" s="13" customFormat="1" ht="15.75">
      <c r="A577" s="190"/>
      <c r="E577" s="15"/>
      <c r="F577" s="15"/>
      <c r="G577" s="21"/>
      <c r="H577" s="19"/>
      <c r="I577" s="19"/>
      <c r="J577" s="19"/>
      <c r="K577" s="19"/>
      <c r="L577" s="19"/>
      <c r="M577" s="19"/>
    </row>
    <row r="578" spans="1:13" s="13" customFormat="1" ht="15.75">
      <c r="A578" s="190"/>
      <c r="B578" s="32"/>
      <c r="E578" s="15"/>
      <c r="F578" s="15"/>
      <c r="G578" s="21"/>
      <c r="I578" s="19"/>
      <c r="K578" s="19"/>
      <c r="M578" s="22"/>
    </row>
    <row r="579" spans="1:13" s="13" customFormat="1" ht="15.75">
      <c r="A579" s="190"/>
      <c r="E579" s="15"/>
      <c r="F579" s="15"/>
      <c r="G579" s="21"/>
      <c r="H579" s="19"/>
      <c r="I579" s="19"/>
      <c r="J579" s="19"/>
      <c r="K579" s="19"/>
      <c r="L579" s="19"/>
      <c r="M579" s="19"/>
    </row>
    <row r="580" spans="1:13" s="13" customFormat="1" ht="15.75">
      <c r="A580" s="190"/>
      <c r="B580" s="14"/>
      <c r="E580" s="15"/>
      <c r="F580" s="15"/>
      <c r="G580" s="21"/>
      <c r="I580" s="19"/>
      <c r="K580" s="19"/>
      <c r="M580" s="22"/>
    </row>
    <row r="581" spans="1:13" s="13" customFormat="1" ht="15.75">
      <c r="A581" s="190"/>
      <c r="E581" s="15"/>
      <c r="F581" s="15"/>
      <c r="G581" s="21"/>
      <c r="H581" s="19"/>
      <c r="I581" s="19"/>
      <c r="J581" s="19"/>
      <c r="K581" s="19"/>
      <c r="L581" s="19"/>
      <c r="M581" s="19"/>
    </row>
    <row r="582" spans="1:13" s="13" customFormat="1" ht="15.75">
      <c r="A582" s="190"/>
      <c r="B582" s="32"/>
      <c r="E582" s="15"/>
      <c r="F582" s="15"/>
      <c r="G582" s="21"/>
      <c r="H582" s="22"/>
      <c r="I582" s="21"/>
      <c r="K582" s="19"/>
      <c r="L582" s="19"/>
      <c r="M582" s="25"/>
    </row>
    <row r="583" spans="1:13" s="13" customFormat="1" ht="15.75">
      <c r="A583" s="190"/>
      <c r="E583" s="15"/>
      <c r="F583" s="15"/>
      <c r="G583" s="21"/>
      <c r="H583" s="19"/>
      <c r="I583" s="19"/>
      <c r="J583" s="19"/>
      <c r="K583" s="19"/>
      <c r="L583" s="19"/>
      <c r="M583" s="19"/>
    </row>
    <row r="584" spans="1:13" s="13" customFormat="1" ht="15.75">
      <c r="A584" s="190"/>
      <c r="B584" s="32"/>
      <c r="C584" s="27"/>
      <c r="E584" s="15"/>
      <c r="F584" s="15"/>
      <c r="G584" s="21"/>
      <c r="I584" s="19"/>
      <c r="K584" s="19"/>
      <c r="M584" s="22"/>
    </row>
    <row r="585" spans="1:13" s="13" customFormat="1" ht="15.75">
      <c r="A585" s="190"/>
      <c r="E585" s="15"/>
      <c r="F585" s="15"/>
      <c r="G585" s="21"/>
      <c r="H585" s="19"/>
      <c r="I585" s="19"/>
      <c r="J585" s="19"/>
      <c r="K585" s="19"/>
      <c r="L585" s="19"/>
      <c r="M585" s="19"/>
    </row>
    <row r="586" spans="1:13" s="7" customFormat="1" ht="16.5">
      <c r="A586" s="191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</row>
    <row r="587" spans="1:13" s="13" customFormat="1" ht="15.75">
      <c r="A587" s="190"/>
      <c r="B587" s="32"/>
      <c r="C587" s="27"/>
      <c r="E587" s="15"/>
      <c r="F587" s="15"/>
      <c r="G587" s="21"/>
      <c r="I587" s="19"/>
      <c r="K587" s="19"/>
      <c r="M587" s="22"/>
    </row>
    <row r="588" spans="1:13" s="13" customFormat="1" ht="15.75">
      <c r="A588" s="190"/>
      <c r="E588" s="15"/>
      <c r="F588" s="15"/>
      <c r="G588" s="21"/>
      <c r="H588" s="19"/>
      <c r="I588" s="19"/>
      <c r="J588" s="19"/>
      <c r="K588" s="19"/>
      <c r="L588" s="19"/>
      <c r="M588" s="19"/>
    </row>
    <row r="589" spans="1:13" s="13" customFormat="1" ht="15.75">
      <c r="A589" s="190"/>
      <c r="B589" s="32"/>
      <c r="C589" s="27"/>
      <c r="E589" s="15"/>
      <c r="F589" s="15"/>
      <c r="G589" s="21"/>
      <c r="I589" s="19"/>
      <c r="K589" s="19"/>
      <c r="M589" s="22"/>
    </row>
    <row r="590" spans="1:13" s="13" customFormat="1" ht="15.75">
      <c r="A590" s="190"/>
      <c r="E590" s="15"/>
      <c r="F590" s="15"/>
      <c r="G590" s="21"/>
      <c r="H590" s="19"/>
      <c r="I590" s="19"/>
      <c r="J590" s="19"/>
      <c r="K590" s="19"/>
      <c r="L590" s="19"/>
      <c r="M590" s="19"/>
    </row>
    <row r="591" spans="1:13" s="13" customFormat="1" ht="15.75">
      <c r="A591" s="190"/>
      <c r="C591" s="27"/>
      <c r="E591" s="15"/>
      <c r="F591" s="15"/>
      <c r="G591" s="21"/>
      <c r="I591" s="19"/>
      <c r="K591" s="19"/>
      <c r="M591" s="22"/>
    </row>
    <row r="592" spans="1:13" s="13" customFormat="1" ht="15.75">
      <c r="A592" s="190"/>
      <c r="E592" s="15"/>
      <c r="F592" s="15"/>
      <c r="G592" s="21"/>
      <c r="H592" s="19"/>
      <c r="I592" s="19"/>
      <c r="J592" s="19"/>
      <c r="K592" s="19"/>
      <c r="L592" s="19"/>
      <c r="M592" s="19"/>
    </row>
    <row r="593" spans="1:13" s="13" customFormat="1" ht="15.75">
      <c r="A593" s="190"/>
      <c r="B593" s="32"/>
      <c r="C593" s="27"/>
      <c r="E593" s="15"/>
      <c r="F593" s="15"/>
      <c r="G593" s="21"/>
      <c r="I593" s="19"/>
      <c r="K593" s="19"/>
      <c r="M593" s="22"/>
    </row>
    <row r="594" spans="1:13" s="13" customFormat="1" ht="15.75">
      <c r="A594" s="190"/>
      <c r="E594" s="15"/>
      <c r="F594" s="15"/>
      <c r="G594" s="21"/>
      <c r="H594" s="19"/>
      <c r="I594" s="19"/>
      <c r="J594" s="19"/>
      <c r="K594" s="19"/>
      <c r="L594" s="19"/>
      <c r="M594" s="19"/>
    </row>
    <row r="595" spans="1:13" s="13" customFormat="1" ht="15.75">
      <c r="A595" s="190"/>
      <c r="C595" s="27"/>
      <c r="E595" s="15"/>
      <c r="F595" s="15"/>
      <c r="G595" s="21"/>
      <c r="I595" s="19"/>
      <c r="K595" s="19"/>
      <c r="M595" s="22"/>
    </row>
    <row r="596" spans="1:13" s="13" customFormat="1" ht="15.75">
      <c r="A596" s="190"/>
      <c r="E596" s="15"/>
      <c r="F596" s="15"/>
      <c r="G596" s="21"/>
      <c r="H596" s="19"/>
      <c r="I596" s="19"/>
      <c r="J596" s="19"/>
      <c r="K596" s="19"/>
      <c r="L596" s="19"/>
      <c r="M596" s="19"/>
    </row>
    <row r="597" spans="1:13" s="13" customFormat="1" ht="15.75">
      <c r="A597" s="190"/>
      <c r="C597" s="27"/>
      <c r="E597" s="15"/>
      <c r="F597" s="15"/>
      <c r="G597" s="21"/>
      <c r="I597" s="19"/>
      <c r="K597" s="19"/>
      <c r="M597" s="22"/>
    </row>
    <row r="598" spans="1:13" s="13" customFormat="1" ht="15.75">
      <c r="A598" s="190"/>
      <c r="E598" s="15"/>
      <c r="F598" s="15"/>
      <c r="G598" s="21"/>
      <c r="H598" s="19"/>
      <c r="I598" s="19"/>
      <c r="J598" s="19"/>
      <c r="K598" s="19"/>
      <c r="L598" s="19"/>
      <c r="M598" s="19"/>
    </row>
    <row r="599" spans="1:13" s="13" customFormat="1" ht="15.75">
      <c r="A599" s="190"/>
      <c r="C599" s="27"/>
      <c r="E599" s="15"/>
      <c r="F599" s="15"/>
      <c r="G599" s="21"/>
      <c r="I599" s="19"/>
      <c r="K599" s="19"/>
      <c r="M599" s="22"/>
    </row>
    <row r="600" spans="1:13" s="13" customFormat="1" ht="15.75">
      <c r="A600" s="190"/>
      <c r="E600" s="15"/>
      <c r="F600" s="15"/>
      <c r="G600" s="21"/>
      <c r="H600" s="19"/>
      <c r="I600" s="19"/>
      <c r="J600" s="19"/>
      <c r="K600" s="19"/>
      <c r="L600" s="19"/>
      <c r="M600" s="19"/>
    </row>
    <row r="601" spans="1:13" s="13" customFormat="1" ht="15.75">
      <c r="A601" s="190"/>
      <c r="C601" s="27"/>
      <c r="E601" s="15"/>
      <c r="F601" s="15"/>
      <c r="G601" s="21"/>
      <c r="I601" s="19"/>
      <c r="K601" s="19"/>
      <c r="M601" s="22"/>
    </row>
    <row r="602" spans="1:13" s="13" customFormat="1" ht="15.75">
      <c r="A602" s="190"/>
      <c r="E602" s="15"/>
      <c r="F602" s="15"/>
      <c r="G602" s="21"/>
      <c r="H602" s="19"/>
      <c r="I602" s="19"/>
      <c r="J602" s="19"/>
      <c r="K602" s="19"/>
      <c r="L602" s="19"/>
      <c r="M602" s="19"/>
    </row>
    <row r="603" spans="1:13" s="7" customFormat="1" ht="16.5">
      <c r="A603" s="190"/>
      <c r="B603" s="13"/>
      <c r="C603" s="27"/>
      <c r="D603" s="13"/>
      <c r="E603" s="13"/>
      <c r="F603" s="13"/>
      <c r="G603" s="21"/>
      <c r="H603" s="13"/>
      <c r="I603" s="19"/>
      <c r="J603" s="19"/>
      <c r="K603" s="19"/>
      <c r="L603" s="19"/>
      <c r="M603" s="19"/>
    </row>
    <row r="604" spans="1:13" s="7" customFormat="1" ht="16.5">
      <c r="A604" s="190"/>
      <c r="B604" s="13"/>
      <c r="C604" s="13"/>
      <c r="D604" s="13"/>
      <c r="E604" s="15"/>
      <c r="F604" s="15"/>
      <c r="G604" s="21"/>
      <c r="H604" s="13"/>
      <c r="I604" s="19"/>
      <c r="J604" s="19"/>
      <c r="K604" s="19"/>
      <c r="L604" s="19"/>
      <c r="M604" s="22"/>
    </row>
    <row r="605" spans="1:13" s="7" customFormat="1" ht="16.5">
      <c r="A605" s="190"/>
      <c r="B605" s="13"/>
      <c r="C605" s="13"/>
      <c r="D605" s="13"/>
      <c r="E605" s="15"/>
      <c r="F605" s="15"/>
      <c r="G605" s="21"/>
      <c r="H605" s="22"/>
      <c r="I605" s="21"/>
      <c r="J605" s="13"/>
      <c r="K605" s="21"/>
      <c r="L605" s="13"/>
      <c r="M605" s="21"/>
    </row>
    <row r="606" spans="1:13" s="7" customFormat="1" ht="16.5">
      <c r="A606" s="190"/>
      <c r="B606" s="13"/>
      <c r="C606" s="13"/>
      <c r="D606" s="13"/>
      <c r="E606" s="21"/>
      <c r="F606" s="15"/>
      <c r="G606" s="21"/>
      <c r="H606" s="22"/>
      <c r="I606" s="20"/>
      <c r="J606" s="13"/>
      <c r="K606" s="19"/>
      <c r="L606" s="19"/>
      <c r="M606" s="22"/>
    </row>
    <row r="607" spans="1:13" s="7" customFormat="1" ht="16.5">
      <c r="A607" s="190"/>
      <c r="B607" s="13"/>
      <c r="C607" s="13"/>
      <c r="D607" s="13"/>
      <c r="E607" s="15"/>
      <c r="F607" s="15"/>
      <c r="G607" s="21"/>
      <c r="I607" s="20"/>
      <c r="J607" s="13"/>
      <c r="K607" s="19"/>
      <c r="L607" s="19"/>
      <c r="M607" s="22"/>
    </row>
    <row r="608" spans="1:13" s="7" customFormat="1" ht="16.5">
      <c r="A608" s="190"/>
      <c r="B608" s="13"/>
      <c r="C608" s="13"/>
      <c r="D608" s="13"/>
      <c r="E608" s="15"/>
      <c r="F608" s="15"/>
      <c r="G608" s="21"/>
      <c r="H608" s="22"/>
      <c r="I608" s="20"/>
      <c r="J608" s="13"/>
      <c r="K608" s="19"/>
      <c r="L608" s="19"/>
      <c r="M608" s="22"/>
    </row>
    <row r="609" spans="1:13" s="13" customFormat="1" ht="15.75">
      <c r="A609" s="190"/>
      <c r="E609" s="15"/>
      <c r="F609" s="15"/>
      <c r="G609" s="21"/>
      <c r="H609" s="19"/>
      <c r="I609" s="19"/>
      <c r="J609" s="19"/>
      <c r="K609" s="19"/>
      <c r="L609" s="19"/>
      <c r="M609" s="19"/>
    </row>
    <row r="610" spans="1:13" s="7" customFormat="1" ht="16.5">
      <c r="A610" s="190"/>
      <c r="B610" s="13"/>
      <c r="C610" s="27"/>
      <c r="D610" s="13"/>
      <c r="E610" s="13"/>
      <c r="F610" s="13"/>
      <c r="G610" s="21"/>
      <c r="H610" s="13"/>
      <c r="I610" s="19"/>
      <c r="J610" s="19"/>
      <c r="K610" s="19"/>
      <c r="L610" s="19"/>
      <c r="M610" s="19"/>
    </row>
    <row r="611" spans="1:13" s="7" customFormat="1" ht="16.5">
      <c r="A611" s="190"/>
      <c r="B611" s="13"/>
      <c r="C611" s="13"/>
      <c r="D611" s="13"/>
      <c r="E611" s="15"/>
      <c r="F611" s="15"/>
      <c r="G611" s="21"/>
      <c r="H611" s="13"/>
      <c r="I611" s="19"/>
      <c r="J611" s="19"/>
      <c r="K611" s="19"/>
      <c r="L611" s="19"/>
      <c r="M611" s="22"/>
    </row>
    <row r="612" spans="1:13" s="7" customFormat="1" ht="16.5">
      <c r="A612" s="190"/>
      <c r="B612" s="13"/>
      <c r="C612" s="13"/>
      <c r="D612" s="13"/>
      <c r="E612" s="24"/>
      <c r="F612" s="15"/>
      <c r="G612" s="21"/>
      <c r="H612" s="22"/>
      <c r="I612" s="21"/>
      <c r="J612" s="13"/>
      <c r="K612" s="21"/>
      <c r="L612" s="13"/>
      <c r="M612" s="21"/>
    </row>
    <row r="613" spans="1:13" s="7" customFormat="1" ht="16.5">
      <c r="A613" s="190"/>
      <c r="B613" s="34"/>
      <c r="C613" s="13"/>
      <c r="D613" s="13"/>
      <c r="E613" s="21"/>
      <c r="F613" s="15"/>
      <c r="G613" s="21"/>
      <c r="H613" s="22"/>
      <c r="I613" s="20"/>
      <c r="J613" s="13"/>
      <c r="K613" s="19"/>
      <c r="L613" s="19"/>
      <c r="M613" s="22"/>
    </row>
    <row r="614" spans="1:13" s="7" customFormat="1" ht="16.5">
      <c r="A614" s="190"/>
      <c r="B614" s="13"/>
      <c r="C614" s="13"/>
      <c r="D614" s="13"/>
      <c r="E614" s="24"/>
      <c r="F614" s="15"/>
      <c r="G614" s="21"/>
      <c r="H614" s="22"/>
      <c r="I614" s="20"/>
      <c r="J614" s="13"/>
      <c r="K614" s="19"/>
      <c r="L614" s="19"/>
      <c r="M614" s="22"/>
    </row>
    <row r="615" spans="1:13" s="13" customFormat="1" ht="15.75">
      <c r="A615" s="190"/>
      <c r="E615" s="15"/>
      <c r="F615" s="15"/>
      <c r="G615" s="21"/>
      <c r="H615" s="19"/>
      <c r="I615" s="19"/>
      <c r="J615" s="19"/>
      <c r="K615" s="19"/>
      <c r="L615" s="19"/>
      <c r="M615" s="19"/>
    </row>
    <row r="616" spans="1:13" s="7" customFormat="1" ht="16.5">
      <c r="A616" s="191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</row>
    <row r="617" spans="1:13" s="7" customFormat="1" ht="16.5">
      <c r="A617" s="190"/>
      <c r="B617" s="13"/>
      <c r="C617" s="27"/>
      <c r="D617" s="13"/>
      <c r="E617" s="13"/>
      <c r="F617" s="13"/>
      <c r="G617" s="21"/>
      <c r="H617" s="13"/>
      <c r="I617" s="19"/>
      <c r="J617" s="19"/>
      <c r="K617" s="19"/>
      <c r="L617" s="19"/>
      <c r="M617" s="19"/>
    </row>
    <row r="618" spans="1:13" s="7" customFormat="1" ht="16.5">
      <c r="A618" s="190"/>
      <c r="B618" s="13"/>
      <c r="C618" s="13"/>
      <c r="D618" s="13"/>
      <c r="E618" s="15"/>
      <c r="F618" s="15"/>
      <c r="G618" s="21"/>
      <c r="H618" s="13"/>
      <c r="I618" s="19"/>
      <c r="J618" s="19"/>
      <c r="K618" s="19"/>
      <c r="L618" s="19"/>
      <c r="M618" s="22"/>
    </row>
    <row r="619" spans="1:13" s="7" customFormat="1" ht="16.5">
      <c r="A619" s="190"/>
      <c r="B619" s="13"/>
      <c r="C619" s="13"/>
      <c r="D619" s="13"/>
      <c r="E619" s="24"/>
      <c r="F619" s="15"/>
      <c r="G619" s="21"/>
      <c r="H619" s="22"/>
      <c r="I619" s="21"/>
      <c r="J619" s="13"/>
      <c r="K619" s="21"/>
      <c r="L619" s="13"/>
      <c r="M619" s="21"/>
    </row>
    <row r="620" spans="1:13" s="7" customFormat="1" ht="16.5">
      <c r="A620" s="190"/>
      <c r="B620" s="34"/>
      <c r="C620" s="13"/>
      <c r="D620" s="13"/>
      <c r="E620" s="21"/>
      <c r="F620" s="15"/>
      <c r="G620" s="21"/>
      <c r="H620" s="22"/>
      <c r="I620" s="20"/>
      <c r="J620" s="13"/>
      <c r="K620" s="19"/>
      <c r="L620" s="19"/>
      <c r="M620" s="22"/>
    </row>
    <row r="621" spans="1:13" s="7" customFormat="1" ht="16.5">
      <c r="A621" s="190"/>
      <c r="B621" s="13"/>
      <c r="C621" s="13"/>
      <c r="D621" s="13"/>
      <c r="E621" s="24"/>
      <c r="F621" s="15"/>
      <c r="G621" s="21"/>
      <c r="H621" s="22"/>
      <c r="I621" s="20"/>
      <c r="J621" s="13"/>
      <c r="K621" s="19"/>
      <c r="L621" s="19"/>
      <c r="M621" s="22"/>
    </row>
    <row r="622" spans="1:13" s="13" customFormat="1" ht="15.75">
      <c r="A622" s="190"/>
      <c r="E622" s="15"/>
      <c r="F622" s="15"/>
      <c r="G622" s="21"/>
      <c r="H622" s="19"/>
      <c r="I622" s="19"/>
      <c r="J622" s="19"/>
      <c r="K622" s="19"/>
      <c r="L622" s="19"/>
      <c r="M622" s="19"/>
    </row>
    <row r="623" spans="1:13" s="7" customFormat="1" ht="16.5">
      <c r="A623" s="190"/>
      <c r="B623" s="13"/>
      <c r="C623" s="27"/>
      <c r="D623" s="13"/>
      <c r="E623" s="13"/>
      <c r="F623" s="13"/>
      <c r="G623" s="21"/>
      <c r="H623" s="13"/>
      <c r="I623" s="19"/>
      <c r="J623" s="19"/>
      <c r="K623" s="19"/>
      <c r="L623" s="19"/>
      <c r="M623" s="19"/>
    </row>
    <row r="624" spans="1:13" s="7" customFormat="1" ht="16.5">
      <c r="A624" s="190"/>
      <c r="B624" s="13"/>
      <c r="C624" s="13"/>
      <c r="D624" s="13"/>
      <c r="E624" s="15"/>
      <c r="F624" s="15"/>
      <c r="G624" s="21"/>
      <c r="H624" s="13"/>
      <c r="I624" s="19"/>
      <c r="J624" s="19"/>
      <c r="K624" s="19"/>
      <c r="L624" s="19"/>
      <c r="M624" s="22"/>
    </row>
    <row r="625" spans="1:13" s="7" customFormat="1" ht="16.5">
      <c r="A625" s="190"/>
      <c r="B625" s="13"/>
      <c r="C625" s="13"/>
      <c r="D625" s="13"/>
      <c r="E625" s="24"/>
      <c r="F625" s="15"/>
      <c r="G625" s="21"/>
      <c r="H625" s="22"/>
      <c r="I625" s="21"/>
      <c r="J625" s="13"/>
      <c r="K625" s="21"/>
      <c r="L625" s="13"/>
      <c r="M625" s="21"/>
    </row>
    <row r="626" spans="1:13" s="7" customFormat="1" ht="16.5">
      <c r="A626" s="190"/>
      <c r="B626" s="34"/>
      <c r="C626" s="13"/>
      <c r="D626" s="13"/>
      <c r="E626" s="21"/>
      <c r="F626" s="15"/>
      <c r="G626" s="21"/>
      <c r="H626" s="22"/>
      <c r="I626" s="20"/>
      <c r="J626" s="13"/>
      <c r="K626" s="19"/>
      <c r="L626" s="19"/>
      <c r="M626" s="22"/>
    </row>
    <row r="627" spans="1:13" s="7" customFormat="1" ht="16.5">
      <c r="A627" s="190"/>
      <c r="B627" s="13"/>
      <c r="C627" s="13"/>
      <c r="D627" s="13"/>
      <c r="E627" s="24"/>
      <c r="F627" s="15"/>
      <c r="G627" s="21"/>
      <c r="H627" s="22"/>
      <c r="I627" s="20"/>
      <c r="J627" s="13"/>
      <c r="K627" s="19"/>
      <c r="L627" s="19"/>
      <c r="M627" s="22"/>
    </row>
    <row r="628" spans="1:13" s="13" customFormat="1" ht="15.75">
      <c r="A628" s="190"/>
      <c r="E628" s="15"/>
      <c r="F628" s="15"/>
      <c r="G628" s="21"/>
      <c r="H628" s="19"/>
      <c r="I628" s="19"/>
      <c r="J628" s="19"/>
      <c r="K628" s="19"/>
      <c r="L628" s="19"/>
      <c r="M628" s="19"/>
    </row>
    <row r="629" spans="1:13" s="7" customFormat="1" ht="16.5">
      <c r="A629" s="190"/>
      <c r="B629" s="13"/>
      <c r="C629" s="27"/>
      <c r="D629" s="13"/>
      <c r="E629" s="13"/>
      <c r="F629" s="13"/>
      <c r="G629" s="21"/>
      <c r="H629" s="13"/>
      <c r="I629" s="19"/>
      <c r="J629" s="19"/>
      <c r="K629" s="19"/>
      <c r="L629" s="19"/>
      <c r="M629" s="19"/>
    </row>
    <row r="630" spans="1:13" s="7" customFormat="1" ht="16.5">
      <c r="A630" s="190"/>
      <c r="B630" s="13"/>
      <c r="C630" s="13"/>
      <c r="D630" s="13"/>
      <c r="E630" s="15"/>
      <c r="F630" s="15"/>
      <c r="G630" s="21"/>
      <c r="H630" s="13"/>
      <c r="I630" s="19"/>
      <c r="J630" s="19"/>
      <c r="K630" s="19"/>
      <c r="L630" s="19"/>
      <c r="M630" s="22"/>
    </row>
    <row r="631" spans="1:13" s="7" customFormat="1" ht="16.5">
      <c r="A631" s="190"/>
      <c r="B631" s="13"/>
      <c r="C631" s="13"/>
      <c r="D631" s="13"/>
      <c r="E631" s="24"/>
      <c r="F631" s="15"/>
      <c r="G631" s="21"/>
      <c r="H631" s="22"/>
      <c r="I631" s="21"/>
      <c r="J631" s="13"/>
      <c r="K631" s="21"/>
      <c r="L631" s="13"/>
      <c r="M631" s="21"/>
    </row>
    <row r="632" spans="1:13" s="7" customFormat="1" ht="16.5">
      <c r="A632" s="190"/>
      <c r="B632" s="34"/>
      <c r="C632" s="13"/>
      <c r="D632" s="13"/>
      <c r="E632" s="21"/>
      <c r="F632" s="15"/>
      <c r="G632" s="21"/>
      <c r="H632" s="22"/>
      <c r="I632" s="20"/>
      <c r="J632" s="13"/>
      <c r="K632" s="19"/>
      <c r="L632" s="19"/>
      <c r="M632" s="22"/>
    </row>
    <row r="633" spans="1:13" s="7" customFormat="1" ht="16.5">
      <c r="A633" s="190"/>
      <c r="B633" s="13"/>
      <c r="C633" s="13"/>
      <c r="D633" s="13"/>
      <c r="E633" s="24"/>
      <c r="F633" s="15"/>
      <c r="G633" s="21"/>
      <c r="H633" s="22"/>
      <c r="I633" s="20"/>
      <c r="J633" s="13"/>
      <c r="K633" s="19"/>
      <c r="L633" s="19"/>
      <c r="M633" s="22"/>
    </row>
    <row r="634" spans="1:13" s="13" customFormat="1" ht="15.75">
      <c r="A634" s="190"/>
      <c r="E634" s="15"/>
      <c r="F634" s="15"/>
      <c r="G634" s="21"/>
      <c r="H634" s="19"/>
      <c r="I634" s="19"/>
      <c r="J634" s="19"/>
      <c r="K634" s="19"/>
      <c r="L634" s="19"/>
      <c r="M634" s="19"/>
    </row>
    <row r="635" spans="1:13" s="7" customFormat="1" ht="16.5">
      <c r="A635" s="190"/>
      <c r="B635" s="13"/>
      <c r="C635" s="27"/>
      <c r="D635" s="13"/>
      <c r="E635" s="13"/>
      <c r="F635" s="13"/>
      <c r="G635" s="21"/>
      <c r="H635" s="13"/>
      <c r="I635" s="19"/>
      <c r="J635" s="19"/>
      <c r="K635" s="19"/>
      <c r="L635" s="19"/>
      <c r="M635" s="19"/>
    </row>
    <row r="636" spans="1:13" s="7" customFormat="1" ht="16.5">
      <c r="A636" s="190"/>
      <c r="B636" s="13"/>
      <c r="C636" s="13"/>
      <c r="D636" s="13"/>
      <c r="E636" s="15"/>
      <c r="F636" s="15"/>
      <c r="G636" s="21"/>
      <c r="H636" s="13"/>
      <c r="I636" s="19"/>
      <c r="J636" s="19"/>
      <c r="K636" s="19"/>
      <c r="L636" s="19"/>
      <c r="M636" s="22"/>
    </row>
    <row r="637" spans="1:13" s="7" customFormat="1" ht="16.5">
      <c r="A637" s="190"/>
      <c r="B637" s="13"/>
      <c r="C637" s="13"/>
      <c r="D637" s="13"/>
      <c r="E637" s="24"/>
      <c r="F637" s="15"/>
      <c r="G637" s="21"/>
      <c r="H637" s="22"/>
      <c r="I637" s="21"/>
      <c r="J637" s="13"/>
      <c r="K637" s="21"/>
      <c r="L637" s="13"/>
      <c r="M637" s="21"/>
    </row>
    <row r="638" spans="1:13" s="7" customFormat="1" ht="16.5">
      <c r="A638" s="190"/>
      <c r="B638" s="34"/>
      <c r="C638" s="13"/>
      <c r="D638" s="13"/>
      <c r="E638" s="21"/>
      <c r="F638" s="15"/>
      <c r="G638" s="21"/>
      <c r="H638" s="22"/>
      <c r="I638" s="20"/>
      <c r="J638" s="13"/>
      <c r="K638" s="19"/>
      <c r="L638" s="19"/>
      <c r="M638" s="22"/>
    </row>
    <row r="639" spans="1:13" s="7" customFormat="1" ht="16.5">
      <c r="A639" s="190"/>
      <c r="B639" s="13"/>
      <c r="C639" s="13"/>
      <c r="D639" s="13"/>
      <c r="E639" s="24"/>
      <c r="F639" s="15"/>
      <c r="G639" s="21"/>
      <c r="H639" s="22"/>
      <c r="I639" s="20"/>
      <c r="J639" s="13"/>
      <c r="K639" s="19"/>
      <c r="L639" s="19"/>
      <c r="M639" s="22"/>
    </row>
    <row r="640" spans="1:13" s="13" customFormat="1" ht="15.75">
      <c r="A640" s="190"/>
      <c r="E640" s="15"/>
      <c r="F640" s="15"/>
      <c r="G640" s="21"/>
      <c r="H640" s="19"/>
      <c r="I640" s="19"/>
      <c r="J640" s="19"/>
      <c r="K640" s="19"/>
      <c r="L640" s="19"/>
      <c r="M640" s="19"/>
    </row>
    <row r="641" spans="1:13" s="7" customFormat="1" ht="16.5">
      <c r="A641" s="190"/>
      <c r="B641" s="13"/>
      <c r="C641" s="27"/>
      <c r="D641" s="13"/>
      <c r="E641" s="13"/>
      <c r="F641" s="13"/>
      <c r="G641" s="21"/>
      <c r="H641" s="13"/>
      <c r="I641" s="19"/>
      <c r="J641" s="19"/>
      <c r="K641" s="19"/>
      <c r="L641" s="19"/>
      <c r="M641" s="19"/>
    </row>
    <row r="642" spans="1:13" s="7" customFormat="1" ht="16.5">
      <c r="A642" s="190"/>
      <c r="B642" s="13"/>
      <c r="C642" s="13"/>
      <c r="D642" s="13"/>
      <c r="E642" s="15"/>
      <c r="F642" s="15"/>
      <c r="G642" s="21"/>
      <c r="H642" s="13"/>
      <c r="I642" s="19"/>
      <c r="J642" s="19"/>
      <c r="K642" s="19"/>
      <c r="L642" s="19"/>
      <c r="M642" s="22"/>
    </row>
    <row r="643" spans="1:13" s="7" customFormat="1" ht="16.5">
      <c r="A643" s="190"/>
      <c r="B643" s="13"/>
      <c r="C643" s="13"/>
      <c r="D643" s="13"/>
      <c r="E643" s="24"/>
      <c r="F643" s="15"/>
      <c r="G643" s="21"/>
      <c r="H643" s="22"/>
      <c r="I643" s="21"/>
      <c r="J643" s="13"/>
      <c r="K643" s="21"/>
      <c r="L643" s="13"/>
      <c r="M643" s="21"/>
    </row>
    <row r="644" spans="1:13" s="7" customFormat="1" ht="16.5">
      <c r="A644" s="190"/>
      <c r="B644" s="34"/>
      <c r="C644" s="13"/>
      <c r="D644" s="13"/>
      <c r="E644" s="21"/>
      <c r="F644" s="15"/>
      <c r="G644" s="21"/>
      <c r="H644" s="22"/>
      <c r="I644" s="20"/>
      <c r="J644" s="13"/>
      <c r="K644" s="19"/>
      <c r="L644" s="19"/>
      <c r="M644" s="22"/>
    </row>
    <row r="645" spans="1:13" s="7" customFormat="1" ht="16.5">
      <c r="A645" s="190"/>
      <c r="B645" s="13"/>
      <c r="C645" s="13"/>
      <c r="D645" s="13"/>
      <c r="E645" s="24"/>
      <c r="F645" s="15"/>
      <c r="G645" s="21"/>
      <c r="H645" s="22"/>
      <c r="I645" s="20"/>
      <c r="J645" s="13"/>
      <c r="K645" s="19"/>
      <c r="L645" s="19"/>
      <c r="M645" s="22"/>
    </row>
    <row r="646" spans="1:13" s="13" customFormat="1" ht="15.75">
      <c r="A646" s="190"/>
      <c r="E646" s="15"/>
      <c r="F646" s="15"/>
      <c r="G646" s="21"/>
      <c r="H646" s="19"/>
      <c r="I646" s="19"/>
      <c r="J646" s="19"/>
      <c r="K646" s="19"/>
      <c r="L646" s="19"/>
      <c r="M646" s="19"/>
    </row>
    <row r="647" spans="1:13" s="13" customFormat="1" ht="15.75">
      <c r="A647" s="190"/>
      <c r="G647" s="21"/>
      <c r="I647" s="19"/>
      <c r="J647" s="19"/>
      <c r="K647" s="19"/>
      <c r="L647" s="19"/>
      <c r="M647" s="19"/>
    </row>
    <row r="648" spans="1:13" s="13" customFormat="1" ht="15.75">
      <c r="A648" s="190"/>
      <c r="E648" s="15"/>
      <c r="F648" s="15"/>
      <c r="G648" s="21"/>
      <c r="I648" s="19"/>
      <c r="J648" s="19"/>
      <c r="K648" s="19"/>
      <c r="L648" s="19"/>
      <c r="M648" s="22"/>
    </row>
    <row r="649" spans="1:13" s="13" customFormat="1" ht="15.75">
      <c r="A649" s="190"/>
      <c r="E649" s="24"/>
      <c r="F649" s="15"/>
      <c r="G649" s="21"/>
      <c r="H649" s="22"/>
      <c r="I649" s="21"/>
      <c r="K649" s="21"/>
      <c r="M649" s="21"/>
    </row>
    <row r="650" spans="1:13" s="7" customFormat="1" ht="16.5">
      <c r="A650" s="191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</row>
    <row r="651" spans="1:13" s="13" customFormat="1" ht="16.5">
      <c r="A651" s="190"/>
      <c r="E651" s="21"/>
      <c r="F651" s="15"/>
      <c r="G651" s="21"/>
      <c r="H651" s="22"/>
      <c r="I651" s="20"/>
      <c r="K651" s="19"/>
      <c r="L651" s="19"/>
      <c r="M651" s="22"/>
    </row>
    <row r="652" spans="1:13" s="13" customFormat="1" ht="16.5">
      <c r="A652" s="190"/>
      <c r="E652" s="15"/>
      <c r="F652" s="15"/>
      <c r="G652" s="21"/>
      <c r="H652" s="22"/>
      <c r="I652" s="20"/>
      <c r="K652" s="19"/>
      <c r="L652" s="19"/>
      <c r="M652" s="22"/>
    </row>
    <row r="653" spans="1:13" s="13" customFormat="1" ht="16.5">
      <c r="A653" s="190"/>
      <c r="E653" s="24"/>
      <c r="F653" s="15"/>
      <c r="G653" s="21"/>
      <c r="H653" s="22"/>
      <c r="I653" s="20"/>
      <c r="K653" s="19"/>
      <c r="L653" s="19"/>
      <c r="M653" s="22"/>
    </row>
    <row r="654" spans="1:13" s="13" customFormat="1" ht="15.75">
      <c r="A654" s="190"/>
      <c r="E654" s="15"/>
      <c r="F654" s="15"/>
      <c r="G654" s="21"/>
      <c r="H654" s="19"/>
      <c r="I654" s="19"/>
      <c r="J654" s="19"/>
      <c r="K654" s="19"/>
      <c r="L654" s="19"/>
      <c r="M654" s="19"/>
    </row>
    <row r="655" spans="1:13" s="7" customFormat="1" ht="16.5">
      <c r="A655" s="190"/>
      <c r="B655" s="13"/>
      <c r="C655" s="27"/>
      <c r="D655" s="13"/>
      <c r="E655" s="13"/>
      <c r="F655" s="13"/>
      <c r="G655" s="21"/>
      <c r="H655" s="13"/>
      <c r="I655" s="19"/>
      <c r="J655" s="19"/>
      <c r="K655" s="19"/>
      <c r="L655" s="19"/>
      <c r="M655" s="19"/>
    </row>
    <row r="656" spans="1:13" s="13" customFormat="1" ht="15.75">
      <c r="A656" s="190"/>
      <c r="E656" s="15"/>
      <c r="F656" s="15"/>
      <c r="G656" s="21"/>
      <c r="I656" s="19"/>
      <c r="J656" s="19"/>
      <c r="K656" s="19"/>
      <c r="L656" s="19"/>
      <c r="M656" s="22"/>
    </row>
    <row r="657" spans="1:13" s="7" customFormat="1" ht="16.5">
      <c r="A657" s="190"/>
      <c r="B657" s="13"/>
      <c r="C657" s="13"/>
      <c r="D657" s="13"/>
      <c r="E657" s="24"/>
      <c r="F657" s="15"/>
      <c r="G657" s="21"/>
      <c r="H657" s="22"/>
      <c r="I657" s="21"/>
      <c r="J657" s="13"/>
      <c r="K657" s="21"/>
      <c r="L657" s="13"/>
      <c r="M657" s="21"/>
    </row>
    <row r="658" spans="1:13" s="7" customFormat="1" ht="16.5">
      <c r="A658" s="190"/>
      <c r="B658" s="34"/>
      <c r="C658" s="13"/>
      <c r="D658" s="13"/>
      <c r="E658" s="21"/>
      <c r="F658" s="15"/>
      <c r="G658" s="21"/>
      <c r="H658" s="22"/>
      <c r="I658" s="20"/>
      <c r="J658" s="13"/>
      <c r="K658" s="19"/>
      <c r="L658" s="19"/>
      <c r="M658" s="22"/>
    </row>
    <row r="659" spans="1:13" s="7" customFormat="1" ht="16.5">
      <c r="A659" s="190"/>
      <c r="B659" s="13"/>
      <c r="C659" s="13"/>
      <c r="D659" s="13"/>
      <c r="E659" s="24"/>
      <c r="F659" s="15"/>
      <c r="G659" s="21"/>
      <c r="H659" s="22"/>
      <c r="I659" s="20"/>
      <c r="J659" s="13"/>
      <c r="K659" s="19"/>
      <c r="L659" s="19"/>
      <c r="M659" s="22"/>
    </row>
    <row r="660" spans="1:13" s="13" customFormat="1" ht="15.75">
      <c r="A660" s="190"/>
      <c r="E660" s="15"/>
      <c r="F660" s="15"/>
      <c r="G660" s="21"/>
      <c r="H660" s="19"/>
      <c r="I660" s="19"/>
      <c r="J660" s="19"/>
      <c r="K660" s="19"/>
      <c r="L660" s="19"/>
      <c r="M660" s="19"/>
    </row>
    <row r="661" spans="1:13" s="13" customFormat="1" ht="15.75">
      <c r="A661" s="190"/>
      <c r="E661" s="15"/>
      <c r="F661" s="15"/>
      <c r="G661" s="21"/>
      <c r="I661" s="19"/>
      <c r="J661" s="19"/>
      <c r="K661" s="19"/>
      <c r="L661" s="19"/>
      <c r="M661" s="19"/>
    </row>
    <row r="662" spans="1:13" s="13" customFormat="1" ht="15.75">
      <c r="A662" s="190"/>
      <c r="E662" s="15"/>
      <c r="F662" s="15"/>
      <c r="G662" s="21"/>
      <c r="I662" s="19"/>
      <c r="J662" s="19"/>
      <c r="K662" s="19"/>
      <c r="L662" s="19"/>
      <c r="M662" s="22"/>
    </row>
    <row r="663" spans="1:13" s="13" customFormat="1" ht="16.5">
      <c r="A663" s="190"/>
      <c r="E663" s="15"/>
      <c r="F663" s="15"/>
      <c r="G663" s="21"/>
      <c r="H663" s="22"/>
      <c r="I663" s="20"/>
      <c r="K663" s="19"/>
      <c r="L663" s="19"/>
      <c r="M663" s="22"/>
    </row>
    <row r="664" spans="1:13" s="13" customFormat="1" ht="16.5">
      <c r="A664" s="190"/>
      <c r="E664" s="15"/>
      <c r="F664" s="15"/>
      <c r="G664" s="21"/>
      <c r="H664" s="22"/>
      <c r="I664" s="20"/>
      <c r="K664" s="19"/>
      <c r="L664" s="19"/>
      <c r="M664" s="22"/>
    </row>
    <row r="665" spans="1:13" s="13" customFormat="1" ht="16.5">
      <c r="A665" s="190"/>
      <c r="B665" s="32"/>
      <c r="E665" s="15"/>
      <c r="F665" s="15"/>
      <c r="G665" s="21"/>
      <c r="H665" s="22"/>
      <c r="I665" s="20"/>
      <c r="K665" s="19"/>
      <c r="L665" s="19"/>
      <c r="M665" s="22"/>
    </row>
    <row r="666" spans="1:13" s="13" customFormat="1" ht="15.75">
      <c r="A666" s="190"/>
      <c r="E666" s="15"/>
      <c r="F666" s="15"/>
      <c r="G666" s="21"/>
      <c r="H666" s="19"/>
      <c r="I666" s="19"/>
      <c r="J666" s="19"/>
      <c r="K666" s="19"/>
      <c r="L666" s="19"/>
      <c r="M666" s="19"/>
    </row>
    <row r="667" spans="1:13" s="13" customFormat="1" ht="15.75">
      <c r="A667" s="190"/>
      <c r="E667" s="15"/>
      <c r="F667" s="15"/>
      <c r="G667" s="21"/>
      <c r="H667" s="19"/>
      <c r="I667" s="19"/>
      <c r="J667" s="19"/>
      <c r="K667" s="19"/>
      <c r="L667" s="19"/>
      <c r="M667" s="19"/>
    </row>
    <row r="668" spans="1:13" s="13" customFormat="1" ht="15.75">
      <c r="A668" s="190"/>
      <c r="B668" s="32"/>
      <c r="C668" s="27"/>
      <c r="E668" s="15"/>
      <c r="F668" s="15"/>
      <c r="G668" s="35"/>
      <c r="I668" s="19"/>
      <c r="K668" s="19"/>
      <c r="M668" s="22"/>
    </row>
    <row r="669" spans="1:13" s="13" customFormat="1" ht="15.75">
      <c r="A669" s="190"/>
      <c r="E669" s="15"/>
      <c r="F669" s="15"/>
      <c r="G669" s="21"/>
      <c r="H669" s="19"/>
      <c r="I669" s="19"/>
      <c r="J669" s="19"/>
      <c r="K669" s="19"/>
      <c r="L669" s="19"/>
      <c r="M669" s="19"/>
    </row>
    <row r="670" spans="1:13" s="13" customFormat="1" ht="15.75">
      <c r="A670" s="190"/>
      <c r="E670" s="15"/>
      <c r="F670" s="15"/>
      <c r="G670" s="21"/>
      <c r="H670" s="29"/>
      <c r="I670" s="19"/>
      <c r="J670" s="29"/>
      <c r="K670" s="19"/>
      <c r="L670" s="29"/>
      <c r="M670" s="36"/>
    </row>
    <row r="671" spans="1:13" s="7" customFormat="1" ht="16.5">
      <c r="A671" s="191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</row>
    <row r="672" s="7" customFormat="1" ht="16.5">
      <c r="A672" s="192"/>
    </row>
    <row r="673" s="7" customFormat="1" ht="16.5">
      <c r="A673" s="192"/>
    </row>
    <row r="674" s="7" customFormat="1" ht="16.5">
      <c r="A674" s="192"/>
    </row>
    <row r="675" s="7" customFormat="1" ht="16.5">
      <c r="A675" s="192"/>
    </row>
    <row r="676" s="7" customFormat="1" ht="16.5">
      <c r="A676" s="192"/>
    </row>
    <row r="677" s="7" customFormat="1" ht="16.5">
      <c r="A677" s="192"/>
    </row>
    <row r="678" s="7" customFormat="1" ht="16.5">
      <c r="A678" s="192"/>
    </row>
    <row r="679" s="7" customFormat="1" ht="16.5">
      <c r="A679" s="192"/>
    </row>
    <row r="680" s="7" customFormat="1" ht="16.5">
      <c r="A680" s="192"/>
    </row>
    <row r="681" s="7" customFormat="1" ht="16.5">
      <c r="A681" s="192"/>
    </row>
    <row r="682" s="7" customFormat="1" ht="16.5">
      <c r="A682" s="192"/>
    </row>
    <row r="683" s="7" customFormat="1" ht="16.5">
      <c r="A683" s="192"/>
    </row>
    <row r="684" s="7" customFormat="1" ht="16.5">
      <c r="A684" s="192"/>
    </row>
    <row r="685" s="7" customFormat="1" ht="16.5">
      <c r="A685" s="192"/>
    </row>
    <row r="686" s="7" customFormat="1" ht="16.5">
      <c r="A686" s="192"/>
    </row>
    <row r="687" s="7" customFormat="1" ht="16.5">
      <c r="A687" s="192"/>
    </row>
    <row r="688" s="7" customFormat="1" ht="16.5">
      <c r="A688" s="192"/>
    </row>
    <row r="689" s="7" customFormat="1" ht="16.5">
      <c r="A689" s="192"/>
    </row>
    <row r="690" s="7" customFormat="1" ht="16.5">
      <c r="A690" s="192"/>
    </row>
    <row r="691" s="7" customFormat="1" ht="16.5">
      <c r="A691" s="192"/>
    </row>
    <row r="692" s="7" customFormat="1" ht="16.5">
      <c r="A692" s="192"/>
    </row>
    <row r="693" s="7" customFormat="1" ht="16.5">
      <c r="A693" s="192"/>
    </row>
    <row r="694" s="7" customFormat="1" ht="16.5">
      <c r="A694" s="192"/>
    </row>
    <row r="695" s="7" customFormat="1" ht="16.5">
      <c r="A695" s="192"/>
    </row>
    <row r="696" s="7" customFormat="1" ht="16.5">
      <c r="A696" s="192"/>
    </row>
    <row r="697" s="7" customFormat="1" ht="16.5">
      <c r="A697" s="192"/>
    </row>
    <row r="698" s="7" customFormat="1" ht="16.5">
      <c r="A698" s="192"/>
    </row>
    <row r="699" s="7" customFormat="1" ht="16.5">
      <c r="A699" s="192"/>
    </row>
    <row r="700" s="7" customFormat="1" ht="16.5">
      <c r="A700" s="192"/>
    </row>
    <row r="701" s="7" customFormat="1" ht="16.5">
      <c r="A701" s="192"/>
    </row>
    <row r="702" s="7" customFormat="1" ht="16.5">
      <c r="A702" s="192"/>
    </row>
    <row r="703" s="7" customFormat="1" ht="16.5">
      <c r="A703" s="192"/>
    </row>
    <row r="704" s="7" customFormat="1" ht="16.5">
      <c r="A704" s="192"/>
    </row>
    <row r="705" s="7" customFormat="1" ht="16.5">
      <c r="A705" s="192"/>
    </row>
    <row r="706" s="7" customFormat="1" ht="16.5">
      <c r="A706" s="192"/>
    </row>
    <row r="707" s="7" customFormat="1" ht="16.5">
      <c r="A707" s="192"/>
    </row>
    <row r="708" s="7" customFormat="1" ht="16.5">
      <c r="A708" s="192"/>
    </row>
    <row r="709" s="7" customFormat="1" ht="16.5">
      <c r="A709" s="192"/>
    </row>
    <row r="710" s="7" customFormat="1" ht="16.5">
      <c r="A710" s="192"/>
    </row>
    <row r="711" s="7" customFormat="1" ht="16.5">
      <c r="A711" s="192"/>
    </row>
    <row r="712" s="7" customFormat="1" ht="16.5">
      <c r="A712" s="192"/>
    </row>
    <row r="713" s="7" customFormat="1" ht="16.5">
      <c r="A713" s="192"/>
    </row>
    <row r="714" s="7" customFormat="1" ht="16.5">
      <c r="A714" s="192"/>
    </row>
    <row r="715" s="7" customFormat="1" ht="16.5">
      <c r="A715" s="192"/>
    </row>
    <row r="716" s="7" customFormat="1" ht="16.5">
      <c r="A716" s="192"/>
    </row>
    <row r="717" s="7" customFormat="1" ht="16.5">
      <c r="A717" s="192"/>
    </row>
    <row r="718" s="7" customFormat="1" ht="16.5">
      <c r="A718" s="192"/>
    </row>
    <row r="719" s="7" customFormat="1" ht="16.5">
      <c r="A719" s="192"/>
    </row>
    <row r="720" s="7" customFormat="1" ht="16.5">
      <c r="A720" s="192"/>
    </row>
    <row r="721" s="7" customFormat="1" ht="16.5">
      <c r="A721" s="192"/>
    </row>
    <row r="722" s="7" customFormat="1" ht="16.5">
      <c r="A722" s="192"/>
    </row>
    <row r="723" s="7" customFormat="1" ht="16.5">
      <c r="A723" s="192"/>
    </row>
    <row r="724" s="7" customFormat="1" ht="16.5">
      <c r="A724" s="192"/>
    </row>
    <row r="725" s="7" customFormat="1" ht="16.5">
      <c r="A725" s="192"/>
    </row>
    <row r="726" s="7" customFormat="1" ht="16.5">
      <c r="A726" s="192"/>
    </row>
    <row r="727" s="7" customFormat="1" ht="16.5">
      <c r="A727" s="192"/>
    </row>
    <row r="728" s="7" customFormat="1" ht="16.5">
      <c r="A728" s="192"/>
    </row>
    <row r="729" s="7" customFormat="1" ht="16.5">
      <c r="A729" s="192"/>
    </row>
    <row r="730" s="7" customFormat="1" ht="16.5">
      <c r="A730" s="192"/>
    </row>
    <row r="731" s="7" customFormat="1" ht="16.5">
      <c r="A731" s="192"/>
    </row>
    <row r="732" s="7" customFormat="1" ht="16.5">
      <c r="A732" s="192"/>
    </row>
    <row r="733" s="7" customFormat="1" ht="16.5">
      <c r="A733" s="192"/>
    </row>
    <row r="734" s="7" customFormat="1" ht="16.5">
      <c r="A734" s="192"/>
    </row>
    <row r="735" s="7" customFormat="1" ht="16.5">
      <c r="A735" s="192"/>
    </row>
    <row r="736" s="7" customFormat="1" ht="16.5">
      <c r="A736" s="192"/>
    </row>
    <row r="737" s="7" customFormat="1" ht="16.5">
      <c r="A737" s="192"/>
    </row>
    <row r="738" s="7" customFormat="1" ht="16.5">
      <c r="A738" s="192"/>
    </row>
    <row r="739" s="7" customFormat="1" ht="16.5">
      <c r="A739" s="192"/>
    </row>
    <row r="740" s="7" customFormat="1" ht="16.5">
      <c r="A740" s="192"/>
    </row>
    <row r="741" s="7" customFormat="1" ht="16.5">
      <c r="A741" s="192"/>
    </row>
    <row r="742" s="7" customFormat="1" ht="16.5">
      <c r="A742" s="192"/>
    </row>
    <row r="743" s="7" customFormat="1" ht="16.5">
      <c r="A743" s="192"/>
    </row>
    <row r="744" s="7" customFormat="1" ht="16.5">
      <c r="A744" s="192"/>
    </row>
    <row r="745" s="7" customFormat="1" ht="16.5">
      <c r="A745" s="192"/>
    </row>
  </sheetData>
  <sheetProtection/>
  <mergeCells count="9">
    <mergeCell ref="A78:A81"/>
    <mergeCell ref="A82:A84"/>
    <mergeCell ref="C77:F77"/>
    <mergeCell ref="C1:M1"/>
    <mergeCell ref="C97:K97"/>
    <mergeCell ref="D100:F100"/>
    <mergeCell ref="D4:D7"/>
    <mergeCell ref="E4:E7"/>
    <mergeCell ref="F4:F7"/>
  </mergeCells>
  <conditionalFormatting sqref="D82:E82 G82:L82 D84 L83">
    <cfRule type="cellIs" priority="1" dxfId="0" operator="equal" stopIfTrue="1">
      <formula>8223.307275</formula>
    </cfRule>
  </conditionalFormatting>
  <conditionalFormatting sqref="D82:E82 G82:L82 D84 L83 C82:C84 C85:D86 E83:K86">
    <cfRule type="cellIs" priority="2" dxfId="0" operator="equal" stopIfTrue="1">
      <formula>8223.307275</formula>
    </cfRule>
  </conditionalFormatting>
  <printOptions/>
  <pageMargins left="0.16" right="0.2362204724409449" top="0.28" bottom="0.24" header="0.22" footer="0.18"/>
  <pageSetup horizontalDpi="600" verticalDpi="600" orientation="landscape" paperSize="9" r:id="rId1"/>
  <headerFooter alignWithMargins="0">
    <oddFooter>&amp;CPage&amp;P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77"/>
  <sheetViews>
    <sheetView zoomScalePageLayoutView="0" workbookViewId="0" topLeftCell="A1">
      <selection activeCell="Q17" sqref="Q17"/>
    </sheetView>
  </sheetViews>
  <sheetFormatPr defaultColWidth="9.140625" defaultRowHeight="12.75"/>
  <cols>
    <col min="1" max="1" width="1.8515625" style="193" customWidth="1"/>
    <col min="2" max="2" width="9.421875" style="6" hidden="1" customWidth="1"/>
    <col min="3" max="3" width="50.140625" style="6" customWidth="1"/>
    <col min="4" max="4" width="9.00390625" style="6" customWidth="1"/>
    <col min="5" max="5" width="7.8515625" style="6" customWidth="1"/>
    <col min="6" max="6" width="7.7109375" style="6" customWidth="1"/>
    <col min="7" max="7" width="6.7109375" style="6" customWidth="1"/>
    <col min="8" max="8" width="8.28125" style="6" customWidth="1"/>
    <col min="9" max="9" width="8.00390625" style="6" customWidth="1"/>
    <col min="10" max="10" width="9.7109375" style="6" customWidth="1"/>
    <col min="11" max="11" width="6.421875" style="6" customWidth="1"/>
    <col min="12" max="12" width="9.140625" style="6" customWidth="1"/>
    <col min="13" max="13" width="10.57421875" style="6" customWidth="1"/>
    <col min="14" max="16384" width="9.140625" style="6" customWidth="1"/>
  </cols>
  <sheetData>
    <row r="1" spans="1:22" ht="15" customHeight="1">
      <c r="A1" s="169"/>
      <c r="B1" s="38"/>
      <c r="C1" s="280" t="s">
        <v>118</v>
      </c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39"/>
      <c r="O1" s="7"/>
      <c r="P1" s="7"/>
      <c r="Q1" s="7"/>
      <c r="R1" s="7"/>
      <c r="S1" s="7"/>
      <c r="T1" s="7"/>
      <c r="U1" s="7"/>
      <c r="V1" s="7"/>
    </row>
    <row r="2" spans="1:22" ht="15" customHeight="1">
      <c r="A2" s="170"/>
      <c r="B2" s="40"/>
      <c r="C2" s="159" t="s">
        <v>103</v>
      </c>
      <c r="D2" s="41"/>
      <c r="E2" s="44"/>
      <c r="F2" s="45"/>
      <c r="G2" s="45"/>
      <c r="H2" s="41"/>
      <c r="I2" s="41"/>
      <c r="J2" s="41"/>
      <c r="K2" s="42"/>
      <c r="L2" s="46"/>
      <c r="M2" s="43"/>
      <c r="N2" s="39"/>
      <c r="O2" s="7"/>
      <c r="P2" s="7"/>
      <c r="Q2" s="7"/>
      <c r="R2" s="7"/>
      <c r="S2" s="7"/>
      <c r="T2" s="7"/>
      <c r="U2" s="7"/>
      <c r="V2" s="7"/>
    </row>
    <row r="3" spans="1:14" s="7" customFormat="1" ht="0.75" customHeight="1">
      <c r="A3" s="171"/>
      <c r="B3" s="39"/>
      <c r="C3" s="39"/>
      <c r="D3" s="47"/>
      <c r="E3" s="47"/>
      <c r="F3" s="47"/>
      <c r="G3" s="47"/>
      <c r="H3" s="39"/>
      <c r="I3" s="39"/>
      <c r="J3" s="39"/>
      <c r="K3" s="39"/>
      <c r="L3" s="39"/>
      <c r="M3" s="39"/>
      <c r="N3" s="39"/>
    </row>
    <row r="4" spans="1:22" ht="16.5">
      <c r="A4" s="172"/>
      <c r="B4" s="49"/>
      <c r="C4" s="49"/>
      <c r="D4" s="283" t="s">
        <v>11</v>
      </c>
      <c r="E4" s="286" t="s">
        <v>12</v>
      </c>
      <c r="F4" s="283" t="s">
        <v>13</v>
      </c>
      <c r="G4" s="50" t="s">
        <v>2</v>
      </c>
      <c r="H4" s="51"/>
      <c r="I4" s="48" t="s">
        <v>3</v>
      </c>
      <c r="J4" s="51"/>
      <c r="K4" s="52" t="s">
        <v>4</v>
      </c>
      <c r="L4" s="52"/>
      <c r="M4" s="49"/>
      <c r="N4" s="39"/>
      <c r="O4" s="7"/>
      <c r="P4" s="7"/>
      <c r="Q4" s="7"/>
      <c r="R4" s="7"/>
      <c r="S4" s="7"/>
      <c r="T4" s="7"/>
      <c r="U4" s="7"/>
      <c r="V4" s="7"/>
    </row>
    <row r="5" spans="1:22" ht="16.5" customHeight="1">
      <c r="A5" s="173"/>
      <c r="B5" s="53"/>
      <c r="C5" s="163" t="s">
        <v>5</v>
      </c>
      <c r="D5" s="284"/>
      <c r="E5" s="287"/>
      <c r="F5" s="284"/>
      <c r="G5" s="55"/>
      <c r="H5" s="54"/>
      <c r="I5" s="55"/>
      <c r="J5" s="54"/>
      <c r="K5" s="55" t="s">
        <v>6</v>
      </c>
      <c r="L5" s="56"/>
      <c r="M5" s="53" t="s">
        <v>7</v>
      </c>
      <c r="N5" s="39"/>
      <c r="O5" s="7"/>
      <c r="P5" s="7"/>
      <c r="Q5" s="7"/>
      <c r="R5" s="7"/>
      <c r="S5" s="7"/>
      <c r="T5" s="7"/>
      <c r="U5" s="7"/>
      <c r="V5" s="7"/>
    </row>
    <row r="6" spans="1:22" ht="16.5">
      <c r="A6" s="174" t="s">
        <v>8</v>
      </c>
      <c r="B6" s="53" t="s">
        <v>9</v>
      </c>
      <c r="C6" s="164" t="s">
        <v>10</v>
      </c>
      <c r="D6" s="284"/>
      <c r="E6" s="287"/>
      <c r="F6" s="284"/>
      <c r="G6" s="53" t="s">
        <v>14</v>
      </c>
      <c r="H6" s="44" t="s">
        <v>13</v>
      </c>
      <c r="I6" s="53" t="s">
        <v>14</v>
      </c>
      <c r="J6" s="44" t="s">
        <v>13</v>
      </c>
      <c r="K6" s="53" t="s">
        <v>14</v>
      </c>
      <c r="L6" s="44" t="s">
        <v>13</v>
      </c>
      <c r="M6" s="53"/>
      <c r="N6" s="39"/>
      <c r="O6" s="7"/>
      <c r="P6" s="7"/>
      <c r="Q6" s="7"/>
      <c r="R6" s="7"/>
      <c r="S6" s="7"/>
      <c r="T6" s="7"/>
      <c r="U6" s="7"/>
      <c r="V6" s="7"/>
    </row>
    <row r="7" spans="1:22" ht="16.5">
      <c r="A7" s="175"/>
      <c r="B7" s="57"/>
      <c r="C7" s="57"/>
      <c r="D7" s="285"/>
      <c r="E7" s="288"/>
      <c r="F7" s="285"/>
      <c r="G7" s="57" t="s">
        <v>15</v>
      </c>
      <c r="H7" s="58"/>
      <c r="I7" s="57" t="s">
        <v>15</v>
      </c>
      <c r="J7" s="58"/>
      <c r="K7" s="57" t="s">
        <v>15</v>
      </c>
      <c r="L7" s="58"/>
      <c r="M7" s="57"/>
      <c r="N7" s="39"/>
      <c r="O7" s="7"/>
      <c r="P7" s="7"/>
      <c r="Q7" s="7"/>
      <c r="R7" s="7"/>
      <c r="S7" s="7"/>
      <c r="T7" s="7"/>
      <c r="U7" s="7"/>
      <c r="V7" s="7"/>
    </row>
    <row r="8" spans="1:22" ht="16.5">
      <c r="A8" s="176" t="s">
        <v>16</v>
      </c>
      <c r="B8" s="60" t="s">
        <v>17</v>
      </c>
      <c r="C8" s="60" t="s">
        <v>18</v>
      </c>
      <c r="D8" s="59" t="s">
        <v>19</v>
      </c>
      <c r="E8" s="60" t="s">
        <v>20</v>
      </c>
      <c r="F8" s="62" t="s">
        <v>21</v>
      </c>
      <c r="G8" s="61" t="s">
        <v>22</v>
      </c>
      <c r="H8" s="59" t="s">
        <v>23</v>
      </c>
      <c r="I8" s="60" t="s">
        <v>24</v>
      </c>
      <c r="J8" s="61" t="s">
        <v>25</v>
      </c>
      <c r="K8" s="60" t="s">
        <v>26</v>
      </c>
      <c r="L8" s="59" t="s">
        <v>27</v>
      </c>
      <c r="M8" s="60" t="s">
        <v>28</v>
      </c>
      <c r="N8" s="39"/>
      <c r="O8" s="7"/>
      <c r="P8" s="7"/>
      <c r="Q8" s="7"/>
      <c r="R8" s="7"/>
      <c r="S8" s="7"/>
      <c r="T8" s="7"/>
      <c r="U8" s="7"/>
      <c r="V8" s="7"/>
    </row>
    <row r="9" spans="1:13" s="12" customFormat="1" ht="31.5">
      <c r="A9" s="177">
        <v>1</v>
      </c>
      <c r="B9" s="70"/>
      <c r="C9" s="152" t="s">
        <v>119</v>
      </c>
      <c r="D9" s="117" t="s">
        <v>77</v>
      </c>
      <c r="E9" s="160"/>
      <c r="F9" s="165">
        <v>3.8</v>
      </c>
      <c r="G9" s="118"/>
      <c r="H9" s="119"/>
      <c r="I9" s="95"/>
      <c r="J9" s="96"/>
      <c r="K9" s="95"/>
      <c r="L9" s="96"/>
      <c r="M9" s="118"/>
    </row>
    <row r="10" spans="1:13" s="12" customFormat="1" ht="15.75">
      <c r="A10" s="177"/>
      <c r="B10" s="70"/>
      <c r="C10" s="79" t="s">
        <v>29</v>
      </c>
      <c r="D10" s="79" t="s">
        <v>1</v>
      </c>
      <c r="E10" s="118">
        <v>10</v>
      </c>
      <c r="F10" s="121">
        <f>F9*E10</f>
        <v>38</v>
      </c>
      <c r="G10" s="118"/>
      <c r="H10" s="121"/>
      <c r="I10" s="95"/>
      <c r="J10" s="96"/>
      <c r="K10" s="95"/>
      <c r="L10" s="96"/>
      <c r="M10" s="118"/>
    </row>
    <row r="11" spans="1:13" s="12" customFormat="1" ht="15.75">
      <c r="A11" s="178"/>
      <c r="B11" s="70"/>
      <c r="C11" s="80" t="s">
        <v>30</v>
      </c>
      <c r="D11" s="122" t="s">
        <v>1</v>
      </c>
      <c r="E11" s="124">
        <v>1</v>
      </c>
      <c r="F11" s="125">
        <f>F9*E11</f>
        <v>3.8</v>
      </c>
      <c r="G11" s="109"/>
      <c r="H11" s="110"/>
      <c r="I11" s="109"/>
      <c r="J11" s="110"/>
      <c r="K11" s="124"/>
      <c r="L11" s="125"/>
      <c r="M11" s="124"/>
    </row>
    <row r="12" spans="1:13" s="3" customFormat="1" ht="31.5">
      <c r="A12" s="182">
        <v>6</v>
      </c>
      <c r="B12" s="84" t="s">
        <v>71</v>
      </c>
      <c r="C12" s="156" t="s">
        <v>93</v>
      </c>
      <c r="D12" s="119" t="s">
        <v>97</v>
      </c>
      <c r="E12" s="120"/>
      <c r="F12" s="154">
        <v>6.4</v>
      </c>
      <c r="G12" s="95"/>
      <c r="H12" s="96"/>
      <c r="I12" s="118"/>
      <c r="J12" s="119"/>
      <c r="K12" s="97"/>
      <c r="L12" s="98"/>
      <c r="M12" s="144"/>
    </row>
    <row r="13" spans="1:13" s="3" customFormat="1" ht="15.75">
      <c r="A13" s="183"/>
      <c r="B13" s="85" t="s">
        <v>70</v>
      </c>
      <c r="C13" s="92" t="s">
        <v>29</v>
      </c>
      <c r="D13" s="127" t="s">
        <v>1</v>
      </c>
      <c r="E13" s="99">
        <v>10</v>
      </c>
      <c r="F13" s="105">
        <f>F12*E13</f>
        <v>64</v>
      </c>
      <c r="G13" s="99"/>
      <c r="H13" s="166"/>
      <c r="I13" s="95"/>
      <c r="J13" s="96"/>
      <c r="K13" s="97"/>
      <c r="L13" s="98"/>
      <c r="M13" s="100"/>
    </row>
    <row r="14" spans="1:13" s="3" customFormat="1" ht="15.75">
      <c r="A14" s="183"/>
      <c r="B14" s="87"/>
      <c r="C14" s="79" t="s">
        <v>30</v>
      </c>
      <c r="D14" s="119" t="s">
        <v>1</v>
      </c>
      <c r="E14" s="118">
        <v>10</v>
      </c>
      <c r="F14" s="165">
        <f>F12*E14</f>
        <v>64</v>
      </c>
      <c r="G14" s="95"/>
      <c r="H14" s="96"/>
      <c r="I14" s="95"/>
      <c r="J14" s="96"/>
      <c r="K14" s="118"/>
      <c r="L14" s="121"/>
      <c r="M14" s="118"/>
    </row>
    <row r="15" spans="1:13" s="3" customFormat="1" ht="18.75">
      <c r="A15" s="183"/>
      <c r="B15" s="87"/>
      <c r="C15" s="152" t="s">
        <v>99</v>
      </c>
      <c r="D15" s="93" t="s">
        <v>94</v>
      </c>
      <c r="E15" s="99"/>
      <c r="F15" s="105">
        <v>140</v>
      </c>
      <c r="G15" s="95"/>
      <c r="H15" s="96"/>
      <c r="I15" s="99"/>
      <c r="J15" s="166"/>
      <c r="K15" s="97"/>
      <c r="L15" s="98"/>
      <c r="M15" s="100"/>
    </row>
    <row r="16" spans="1:13" s="3" customFormat="1" ht="15.75">
      <c r="A16" s="183"/>
      <c r="B16" s="88"/>
      <c r="C16" s="92" t="s">
        <v>96</v>
      </c>
      <c r="D16" s="93" t="s">
        <v>95</v>
      </c>
      <c r="E16" s="155"/>
      <c r="F16" s="105">
        <v>46.2</v>
      </c>
      <c r="G16" s="99"/>
      <c r="H16" s="93"/>
      <c r="I16" s="99"/>
      <c r="J16" s="166"/>
      <c r="K16" s="97"/>
      <c r="L16" s="98"/>
      <c r="M16" s="100"/>
    </row>
    <row r="17" spans="1:13" s="3" customFormat="1" ht="31.5">
      <c r="A17" s="183"/>
      <c r="B17" s="88"/>
      <c r="C17" s="194" t="s">
        <v>102</v>
      </c>
      <c r="D17" s="93" t="s">
        <v>72</v>
      </c>
      <c r="E17" s="155"/>
      <c r="F17" s="105">
        <v>34</v>
      </c>
      <c r="G17" s="99"/>
      <c r="H17" s="93"/>
      <c r="I17" s="99"/>
      <c r="J17" s="166"/>
      <c r="K17" s="97"/>
      <c r="L17" s="98"/>
      <c r="M17" s="100"/>
    </row>
    <row r="18" spans="1:13" s="3" customFormat="1" ht="15.75">
      <c r="A18" s="183"/>
      <c r="B18" s="89"/>
      <c r="C18" s="92" t="s">
        <v>98</v>
      </c>
      <c r="D18" s="93" t="s">
        <v>33</v>
      </c>
      <c r="E18" s="99"/>
      <c r="F18" s="105">
        <v>30</v>
      </c>
      <c r="G18" s="95"/>
      <c r="H18" s="96"/>
      <c r="I18" s="99"/>
      <c r="J18" s="166"/>
      <c r="K18" s="97"/>
      <c r="L18" s="98"/>
      <c r="M18" s="100"/>
    </row>
    <row r="19" spans="1:14" s="3" customFormat="1" ht="15.75">
      <c r="A19" s="184"/>
      <c r="B19" s="90"/>
      <c r="C19" s="106" t="s">
        <v>41</v>
      </c>
      <c r="D19" s="107" t="s">
        <v>1</v>
      </c>
      <c r="E19" s="111">
        <v>10</v>
      </c>
      <c r="F19" s="167">
        <f>F12*E19</f>
        <v>64</v>
      </c>
      <c r="G19" s="109"/>
      <c r="H19" s="110"/>
      <c r="I19" s="111"/>
      <c r="J19" s="167"/>
      <c r="K19" s="112"/>
      <c r="L19" s="113"/>
      <c r="M19" s="116"/>
      <c r="N19" s="2"/>
    </row>
    <row r="20" spans="1:14" s="1" customFormat="1" ht="16.5" customHeight="1">
      <c r="A20" s="233"/>
      <c r="B20" s="83"/>
      <c r="C20" s="80" t="s">
        <v>7</v>
      </c>
      <c r="D20" s="122"/>
      <c r="E20" s="124"/>
      <c r="F20" s="123"/>
      <c r="G20" s="124"/>
      <c r="H20" s="124"/>
      <c r="I20" s="124"/>
      <c r="J20" s="125"/>
      <c r="K20" s="149"/>
      <c r="L20" s="150"/>
      <c r="M20" s="146"/>
      <c r="N20" s="91"/>
    </row>
    <row r="21" spans="1:14" s="1" customFormat="1" ht="15.75">
      <c r="A21" s="233"/>
      <c r="B21" s="83"/>
      <c r="C21" s="80" t="s">
        <v>101</v>
      </c>
      <c r="D21" s="122"/>
      <c r="E21" s="124"/>
      <c r="F21" s="123"/>
      <c r="G21" s="124"/>
      <c r="H21" s="124"/>
      <c r="I21" s="124"/>
      <c r="J21" s="123"/>
      <c r="K21" s="149"/>
      <c r="L21" s="150"/>
      <c r="M21" s="146"/>
      <c r="N21" s="91"/>
    </row>
    <row r="22" spans="1:13" s="18" customFormat="1" ht="15.75" customHeight="1">
      <c r="A22" s="188"/>
      <c r="B22" s="63"/>
      <c r="C22" s="63" t="s">
        <v>35</v>
      </c>
      <c r="D22" s="63"/>
      <c r="E22" s="64"/>
      <c r="F22" s="65"/>
      <c r="G22" s="66"/>
      <c r="H22" s="67"/>
      <c r="I22" s="67"/>
      <c r="J22" s="67"/>
      <c r="K22" s="17"/>
      <c r="L22" s="17"/>
      <c r="M22" s="168"/>
    </row>
    <row r="23" spans="1:13" s="13" customFormat="1" ht="15.75" customHeight="1">
      <c r="A23" s="188"/>
      <c r="B23" s="63"/>
      <c r="C23" s="63" t="s">
        <v>82</v>
      </c>
      <c r="D23" s="66"/>
      <c r="E23" s="64"/>
      <c r="F23" s="64"/>
      <c r="G23" s="66"/>
      <c r="H23" s="66"/>
      <c r="I23" s="67"/>
      <c r="J23" s="67"/>
      <c r="K23" s="17"/>
      <c r="L23" s="17"/>
      <c r="M23" s="168"/>
    </row>
    <row r="24" spans="1:13" s="13" customFormat="1" ht="15.75" customHeight="1">
      <c r="A24" s="188"/>
      <c r="B24" s="63"/>
      <c r="C24" s="63" t="s">
        <v>7</v>
      </c>
      <c r="D24" s="63"/>
      <c r="E24" s="63"/>
      <c r="F24" s="63"/>
      <c r="G24" s="63"/>
      <c r="H24" s="66"/>
      <c r="I24" s="67"/>
      <c r="J24" s="67"/>
      <c r="K24" s="17"/>
      <c r="L24" s="17"/>
      <c r="M24" s="168"/>
    </row>
    <row r="25" spans="1:13" s="13" customFormat="1" ht="16.5" customHeight="1">
      <c r="A25" s="188"/>
      <c r="B25" s="63"/>
      <c r="C25" s="63" t="s">
        <v>83</v>
      </c>
      <c r="D25" s="63"/>
      <c r="E25" s="64"/>
      <c r="F25" s="64"/>
      <c r="G25" s="66"/>
      <c r="H25" s="66"/>
      <c r="I25" s="67"/>
      <c r="J25" s="67"/>
      <c r="K25" s="17"/>
      <c r="L25" s="17"/>
      <c r="M25" s="168"/>
    </row>
    <row r="26" spans="1:13" s="13" customFormat="1" ht="16.5" customHeight="1">
      <c r="A26" s="188"/>
      <c r="B26" s="63"/>
      <c r="C26" s="63" t="s">
        <v>100</v>
      </c>
      <c r="D26" s="63"/>
      <c r="E26" s="64"/>
      <c r="F26" s="64"/>
      <c r="G26" s="66"/>
      <c r="H26" s="66"/>
      <c r="I26" s="67"/>
      <c r="J26" s="67"/>
      <c r="K26" s="17"/>
      <c r="L26" s="17"/>
      <c r="M26" s="168"/>
    </row>
    <row r="27" spans="1:13" s="13" customFormat="1" ht="16.5" customHeight="1">
      <c r="A27" s="188"/>
      <c r="B27" s="63"/>
      <c r="C27" s="63" t="s">
        <v>135</v>
      </c>
      <c r="D27" s="63">
        <v>0.02</v>
      </c>
      <c r="E27" s="64"/>
      <c r="F27" s="64"/>
      <c r="G27" s="66"/>
      <c r="H27" s="67"/>
      <c r="I27" s="67"/>
      <c r="J27" s="67"/>
      <c r="K27" s="17"/>
      <c r="L27" s="17"/>
      <c r="M27" s="168"/>
    </row>
    <row r="28" spans="1:13" s="13" customFormat="1" ht="16.5" customHeight="1">
      <c r="A28" s="188"/>
      <c r="B28" s="63"/>
      <c r="C28" s="63" t="s">
        <v>13</v>
      </c>
      <c r="D28" s="63"/>
      <c r="E28" s="63"/>
      <c r="F28" s="63"/>
      <c r="G28" s="63"/>
      <c r="H28" s="67"/>
      <c r="I28" s="67"/>
      <c r="J28" s="67"/>
      <c r="K28" s="17"/>
      <c r="L28" s="17"/>
      <c r="M28" s="168"/>
    </row>
    <row r="29" spans="1:13" ht="5.25" customHeight="1">
      <c r="A29" s="169"/>
      <c r="B29" s="38"/>
      <c r="C29" s="38"/>
      <c r="D29" s="38"/>
      <c r="E29" s="38"/>
      <c r="F29" s="38"/>
      <c r="G29" s="38"/>
      <c r="H29" s="38"/>
      <c r="I29" s="38"/>
      <c r="J29" s="38"/>
      <c r="M29" s="162"/>
    </row>
    <row r="30" spans="1:11" ht="17.25" customHeight="1">
      <c r="A30" s="169"/>
      <c r="B30" s="38"/>
      <c r="C30" s="281"/>
      <c r="D30" s="281"/>
      <c r="E30" s="281"/>
      <c r="F30" s="281"/>
      <c r="G30" s="281"/>
      <c r="H30" s="281"/>
      <c r="I30" s="281"/>
      <c r="J30" s="281"/>
      <c r="K30" s="281"/>
    </row>
    <row r="31" spans="1:10" ht="6" customHeight="1" hidden="1">
      <c r="A31" s="169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6.5">
      <c r="A32" s="169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6.5">
      <c r="A33" s="169"/>
      <c r="B33" s="38"/>
      <c r="C33" s="38"/>
      <c r="D33" s="38"/>
      <c r="E33" s="38"/>
      <c r="F33" s="38"/>
      <c r="G33" s="38"/>
      <c r="H33" s="38"/>
      <c r="I33" s="38"/>
      <c r="J33" s="38"/>
    </row>
    <row r="34" spans="1:10" ht="16.5">
      <c r="A34" s="169"/>
      <c r="B34" s="38"/>
      <c r="C34" s="157"/>
      <c r="D34" s="38"/>
      <c r="E34" s="38"/>
      <c r="F34" s="38"/>
      <c r="G34" s="38"/>
      <c r="H34" s="38"/>
      <c r="I34" s="38"/>
      <c r="J34" s="38"/>
    </row>
    <row r="35" spans="1:10" ht="16.5">
      <c r="A35" s="169"/>
      <c r="B35" s="38"/>
      <c r="C35" s="38"/>
      <c r="D35" s="38"/>
      <c r="E35" s="38"/>
      <c r="F35" s="38"/>
      <c r="G35" s="38"/>
      <c r="H35" s="38"/>
      <c r="I35" s="38"/>
      <c r="J35" s="38"/>
    </row>
    <row r="36" spans="1:10" ht="16.5">
      <c r="A36" s="169"/>
      <c r="B36" s="38"/>
      <c r="C36" s="38"/>
      <c r="D36" s="38"/>
      <c r="E36" s="38"/>
      <c r="F36" s="38"/>
      <c r="G36" s="38"/>
      <c r="H36" s="38"/>
      <c r="I36" s="38"/>
      <c r="J36" s="38"/>
    </row>
    <row r="37" spans="1:10" ht="16.5">
      <c r="A37" s="169"/>
      <c r="B37" s="38"/>
      <c r="C37" s="38"/>
      <c r="D37" s="38"/>
      <c r="E37" s="38"/>
      <c r="F37" s="38"/>
      <c r="G37" s="38"/>
      <c r="H37" s="38"/>
      <c r="I37" s="38"/>
      <c r="J37" s="38"/>
    </row>
    <row r="38" spans="1:10" ht="16.5">
      <c r="A38" s="169"/>
      <c r="B38" s="38"/>
      <c r="C38" s="38"/>
      <c r="D38" s="38"/>
      <c r="E38" s="38"/>
      <c r="F38" s="38"/>
      <c r="G38" s="38"/>
      <c r="H38" s="38"/>
      <c r="I38" s="38"/>
      <c r="J38" s="38"/>
    </row>
    <row r="39" spans="1:10" ht="16.5">
      <c r="A39" s="169"/>
      <c r="B39" s="38"/>
      <c r="C39" s="38"/>
      <c r="D39" s="38"/>
      <c r="E39" s="38"/>
      <c r="F39" s="38"/>
      <c r="G39" s="38"/>
      <c r="H39" s="38"/>
      <c r="I39" s="38"/>
      <c r="J39" s="38"/>
    </row>
    <row r="412" spans="1:13" s="7" customFormat="1" ht="16.5" customHeight="1">
      <c r="A412" s="190"/>
      <c r="B412" s="13"/>
      <c r="C412" s="13"/>
      <c r="D412" s="13"/>
      <c r="E412" s="15"/>
      <c r="F412" s="15"/>
      <c r="G412" s="19"/>
      <c r="H412" s="19"/>
      <c r="I412" s="20"/>
      <c r="J412" s="13"/>
      <c r="K412" s="19"/>
      <c r="L412" s="19"/>
      <c r="M412" s="21"/>
    </row>
    <row r="413" spans="1:13" s="7" customFormat="1" ht="16.5" customHeight="1">
      <c r="A413" s="190"/>
      <c r="B413" s="13"/>
      <c r="C413" s="13"/>
      <c r="D413" s="13"/>
      <c r="E413" s="15"/>
      <c r="F413" s="15"/>
      <c r="G413" s="19"/>
      <c r="H413" s="19"/>
      <c r="I413" s="20"/>
      <c r="J413" s="13"/>
      <c r="K413" s="19"/>
      <c r="L413" s="19"/>
      <c r="M413" s="22"/>
    </row>
    <row r="414" spans="1:13" s="26" customFormat="1" ht="16.5">
      <c r="A414" s="190"/>
      <c r="B414" s="13"/>
      <c r="C414" s="13"/>
      <c r="D414" s="13"/>
      <c r="E414" s="23"/>
      <c r="F414" s="24"/>
      <c r="G414" s="19"/>
      <c r="H414" s="19"/>
      <c r="I414" s="20"/>
      <c r="J414" s="13"/>
      <c r="K414" s="19"/>
      <c r="L414" s="19"/>
      <c r="M414" s="25"/>
    </row>
    <row r="415" spans="1:13" s="7" customFormat="1" ht="16.5">
      <c r="A415" s="190"/>
      <c r="B415" s="13"/>
      <c r="C415" s="13"/>
      <c r="D415" s="13"/>
      <c r="E415" s="23"/>
      <c r="F415" s="24"/>
      <c r="G415" s="19"/>
      <c r="H415" s="19"/>
      <c r="I415" s="20"/>
      <c r="J415" s="13"/>
      <c r="K415" s="19"/>
      <c r="L415" s="19"/>
      <c r="M415" s="21"/>
    </row>
    <row r="416" spans="1:13" s="7" customFormat="1" ht="16.5">
      <c r="A416" s="190"/>
      <c r="B416" s="13"/>
      <c r="C416" s="13"/>
      <c r="D416" s="13"/>
      <c r="E416" s="15"/>
      <c r="F416" s="15"/>
      <c r="G416" s="19"/>
      <c r="H416" s="19"/>
      <c r="I416" s="20"/>
      <c r="J416" s="13"/>
      <c r="K416" s="19"/>
      <c r="L416" s="19"/>
      <c r="M416" s="21"/>
    </row>
    <row r="417" spans="1:13" s="7" customFormat="1" ht="16.5">
      <c r="A417" s="190"/>
      <c r="B417" s="13"/>
      <c r="C417" s="13"/>
      <c r="D417" s="13"/>
      <c r="E417" s="15"/>
      <c r="F417" s="15"/>
      <c r="G417" s="19"/>
      <c r="H417" s="19"/>
      <c r="I417" s="19"/>
      <c r="J417" s="19"/>
      <c r="K417" s="19"/>
      <c r="L417" s="19"/>
      <c r="M417" s="19"/>
    </row>
    <row r="418" spans="1:13" s="7" customFormat="1" ht="16.5">
      <c r="A418" s="190"/>
      <c r="B418" s="13"/>
      <c r="C418" s="27"/>
      <c r="D418" s="13"/>
      <c r="E418" s="15"/>
      <c r="F418" s="15"/>
      <c r="G418" s="19"/>
      <c r="H418" s="19"/>
      <c r="I418" s="19"/>
      <c r="J418" s="19"/>
      <c r="K418" s="19"/>
      <c r="L418" s="19"/>
      <c r="M418" s="19"/>
    </row>
    <row r="419" spans="1:13" s="7" customFormat="1" ht="16.5">
      <c r="A419" s="190"/>
      <c r="B419" s="13"/>
      <c r="C419" s="13"/>
      <c r="D419" s="13"/>
      <c r="E419" s="15"/>
      <c r="F419" s="15"/>
      <c r="G419" s="21"/>
      <c r="H419" s="13"/>
      <c r="I419" s="19"/>
      <c r="J419" s="19"/>
      <c r="K419" s="19"/>
      <c r="L419" s="19"/>
      <c r="M419" s="25"/>
    </row>
    <row r="420" spans="1:13" s="7" customFormat="1" ht="16.5">
      <c r="A420" s="190"/>
      <c r="B420" s="13"/>
      <c r="C420" s="13"/>
      <c r="D420" s="13"/>
      <c r="E420" s="15"/>
      <c r="F420" s="15"/>
      <c r="G420" s="19"/>
      <c r="H420" s="19"/>
      <c r="I420" s="19"/>
      <c r="J420" s="19"/>
      <c r="K420" s="21"/>
      <c r="L420" s="13"/>
      <c r="M420" s="21"/>
    </row>
    <row r="421" spans="1:13" s="7" customFormat="1" ht="16.5">
      <c r="A421" s="190"/>
      <c r="B421" s="13"/>
      <c r="C421" s="13"/>
      <c r="D421" s="13"/>
      <c r="E421" s="15"/>
      <c r="F421" s="15"/>
      <c r="G421" s="19"/>
      <c r="H421" s="19"/>
      <c r="I421" s="20"/>
      <c r="J421" s="13"/>
      <c r="K421" s="19"/>
      <c r="L421" s="19"/>
      <c r="M421" s="22"/>
    </row>
    <row r="422" spans="1:13" s="7" customFormat="1" ht="16.5">
      <c r="A422" s="190"/>
      <c r="B422" s="13"/>
      <c r="C422" s="13"/>
      <c r="D422" s="13"/>
      <c r="E422" s="15"/>
      <c r="F422" s="15"/>
      <c r="G422" s="19"/>
      <c r="H422" s="19"/>
      <c r="I422" s="20"/>
      <c r="J422" s="13"/>
      <c r="K422" s="19"/>
      <c r="L422" s="19"/>
      <c r="M422" s="22"/>
    </row>
    <row r="423" spans="1:13" s="7" customFormat="1" ht="16.5">
      <c r="A423" s="190"/>
      <c r="B423" s="13"/>
      <c r="C423" s="13"/>
      <c r="D423" s="13"/>
      <c r="E423" s="24"/>
      <c r="F423" s="15"/>
      <c r="G423" s="19"/>
      <c r="H423" s="19"/>
      <c r="I423" s="20"/>
      <c r="J423" s="13"/>
      <c r="K423" s="19"/>
      <c r="L423" s="19"/>
      <c r="M423" s="21"/>
    </row>
    <row r="424" spans="1:13" s="7" customFormat="1" ht="16.5">
      <c r="A424" s="190"/>
      <c r="B424" s="13"/>
      <c r="C424" s="13"/>
      <c r="D424" s="13"/>
      <c r="E424" s="24"/>
      <c r="F424" s="15"/>
      <c r="G424" s="19"/>
      <c r="H424" s="19"/>
      <c r="I424" s="20"/>
      <c r="J424" s="13"/>
      <c r="K424" s="19"/>
      <c r="L424" s="19"/>
      <c r="M424" s="25"/>
    </row>
    <row r="425" spans="1:13" s="7" customFormat="1" ht="16.5">
      <c r="A425" s="190"/>
      <c r="B425" s="13"/>
      <c r="C425" s="13"/>
      <c r="D425" s="13"/>
      <c r="E425" s="24"/>
      <c r="F425" s="15"/>
      <c r="G425" s="19"/>
      <c r="H425" s="19"/>
      <c r="I425" s="20"/>
      <c r="J425" s="13"/>
      <c r="K425" s="19"/>
      <c r="L425" s="19"/>
      <c r="M425" s="21"/>
    </row>
    <row r="426" spans="1:13" s="7" customFormat="1" ht="16.5">
      <c r="A426" s="190"/>
      <c r="B426" s="28"/>
      <c r="C426" s="13"/>
      <c r="D426" s="13"/>
      <c r="E426" s="15"/>
      <c r="F426" s="15"/>
      <c r="G426" s="19"/>
      <c r="H426" s="19"/>
      <c r="I426" s="20"/>
      <c r="J426" s="13"/>
      <c r="K426" s="19"/>
      <c r="L426" s="19"/>
      <c r="M426" s="22"/>
    </row>
    <row r="427" spans="1:13" s="7" customFormat="1" ht="16.5">
      <c r="A427" s="190"/>
      <c r="B427" s="13"/>
      <c r="C427" s="13"/>
      <c r="D427" s="13"/>
      <c r="E427" s="23"/>
      <c r="F427" s="24"/>
      <c r="G427" s="19"/>
      <c r="H427" s="19"/>
      <c r="I427" s="20"/>
      <c r="J427" s="13"/>
      <c r="K427" s="19"/>
      <c r="L427" s="19"/>
      <c r="M427" s="25"/>
    </row>
    <row r="428" spans="1:13" s="7" customFormat="1" ht="16.5">
      <c r="A428" s="190"/>
      <c r="B428" s="13"/>
      <c r="C428" s="13"/>
      <c r="D428" s="13"/>
      <c r="E428" s="23"/>
      <c r="F428" s="24"/>
      <c r="G428" s="19"/>
      <c r="H428" s="19"/>
      <c r="I428" s="20"/>
      <c r="J428" s="13"/>
      <c r="K428" s="19"/>
      <c r="L428" s="19"/>
      <c r="M428" s="21"/>
    </row>
    <row r="429" spans="1:13" s="7" customFormat="1" ht="16.5">
      <c r="A429" s="190"/>
      <c r="B429" s="13"/>
      <c r="C429" s="13"/>
      <c r="D429" s="13"/>
      <c r="E429" s="15"/>
      <c r="F429" s="15"/>
      <c r="G429" s="19"/>
      <c r="H429" s="19"/>
      <c r="I429" s="20"/>
      <c r="J429" s="13"/>
      <c r="K429" s="19"/>
      <c r="L429" s="19"/>
      <c r="M429" s="21"/>
    </row>
    <row r="430" spans="1:13" s="13" customFormat="1" ht="15.75">
      <c r="A430" s="190"/>
      <c r="G430" s="19"/>
      <c r="H430" s="19"/>
      <c r="I430" s="19"/>
      <c r="J430" s="19"/>
      <c r="K430" s="19"/>
      <c r="L430" s="19"/>
      <c r="M430" s="19"/>
    </row>
    <row r="431" spans="1:13" s="13" customFormat="1" ht="15.75">
      <c r="A431" s="190"/>
      <c r="C431" s="27"/>
      <c r="D431" s="14"/>
      <c r="E431" s="15"/>
      <c r="F431" s="15"/>
      <c r="G431" s="19"/>
      <c r="H431" s="19"/>
      <c r="I431" s="19"/>
      <c r="J431" s="19"/>
      <c r="K431" s="19"/>
      <c r="L431" s="19"/>
      <c r="M431" s="19"/>
    </row>
    <row r="432" spans="1:13" s="13" customFormat="1" ht="15.75">
      <c r="A432" s="190"/>
      <c r="E432" s="15"/>
      <c r="F432" s="15"/>
      <c r="G432" s="21"/>
      <c r="I432" s="19"/>
      <c r="J432" s="19"/>
      <c r="K432" s="19"/>
      <c r="L432" s="19"/>
      <c r="M432" s="25"/>
    </row>
    <row r="433" spans="1:13" s="13" customFormat="1" ht="15.75">
      <c r="A433" s="190"/>
      <c r="E433" s="15"/>
      <c r="F433" s="15"/>
      <c r="G433" s="19"/>
      <c r="H433" s="19"/>
      <c r="I433" s="19"/>
      <c r="J433" s="19"/>
      <c r="K433" s="21"/>
      <c r="M433" s="21"/>
    </row>
    <row r="434" spans="1:13" s="13" customFormat="1" ht="16.5">
      <c r="A434" s="190"/>
      <c r="E434" s="15"/>
      <c r="F434" s="15"/>
      <c r="G434" s="21"/>
      <c r="H434" s="22"/>
      <c r="I434" s="20"/>
      <c r="K434" s="19"/>
      <c r="L434" s="19"/>
      <c r="M434" s="22"/>
    </row>
    <row r="435" spans="1:13" s="7" customFormat="1" ht="16.5">
      <c r="A435" s="191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</row>
    <row r="436" spans="1:13" s="13" customFormat="1" ht="16.5">
      <c r="A436" s="190"/>
      <c r="E436" s="15"/>
      <c r="F436" s="15"/>
      <c r="G436" s="21"/>
      <c r="H436" s="22"/>
      <c r="I436" s="20"/>
      <c r="K436" s="19"/>
      <c r="L436" s="19"/>
      <c r="M436" s="22"/>
    </row>
    <row r="437" spans="1:13" s="13" customFormat="1" ht="16.5">
      <c r="A437" s="190"/>
      <c r="E437" s="15"/>
      <c r="F437" s="15"/>
      <c r="G437" s="21"/>
      <c r="H437" s="22"/>
      <c r="I437" s="20"/>
      <c r="K437" s="19"/>
      <c r="L437" s="19"/>
      <c r="M437" s="21"/>
    </row>
    <row r="438" spans="1:13" s="13" customFormat="1" ht="16.5">
      <c r="A438" s="190"/>
      <c r="E438" s="15"/>
      <c r="F438" s="15"/>
      <c r="G438" s="21"/>
      <c r="I438" s="20"/>
      <c r="K438" s="19"/>
      <c r="L438" s="19"/>
      <c r="M438" s="25"/>
    </row>
    <row r="439" spans="1:13" s="13" customFormat="1" ht="15.75">
      <c r="A439" s="190"/>
      <c r="C439" s="27"/>
      <c r="D439" s="14"/>
      <c r="E439" s="15"/>
      <c r="F439" s="15"/>
      <c r="G439" s="19"/>
      <c r="H439" s="19"/>
      <c r="I439" s="19"/>
      <c r="J439" s="19"/>
      <c r="K439" s="19"/>
      <c r="L439" s="19"/>
      <c r="M439" s="19"/>
    </row>
    <row r="440" spans="1:13" s="13" customFormat="1" ht="15.75">
      <c r="A440" s="190"/>
      <c r="E440" s="15"/>
      <c r="F440" s="15"/>
      <c r="G440" s="21"/>
      <c r="I440" s="19"/>
      <c r="J440" s="19"/>
      <c r="K440" s="19"/>
      <c r="L440" s="19"/>
      <c r="M440" s="25"/>
    </row>
    <row r="441" spans="1:13" s="13" customFormat="1" ht="15.75">
      <c r="A441" s="190"/>
      <c r="E441" s="15"/>
      <c r="F441" s="15"/>
      <c r="G441" s="19"/>
      <c r="H441" s="19"/>
      <c r="I441" s="19"/>
      <c r="J441" s="19"/>
      <c r="K441" s="21"/>
      <c r="M441" s="21"/>
    </row>
    <row r="442" spans="1:13" s="13" customFormat="1" ht="16.5">
      <c r="A442" s="190"/>
      <c r="E442" s="15"/>
      <c r="F442" s="15"/>
      <c r="G442" s="21"/>
      <c r="H442" s="22"/>
      <c r="I442" s="20"/>
      <c r="K442" s="19"/>
      <c r="L442" s="19"/>
      <c r="M442" s="22"/>
    </row>
    <row r="443" spans="1:13" s="13" customFormat="1" ht="16.5">
      <c r="A443" s="190"/>
      <c r="E443" s="15"/>
      <c r="F443" s="15"/>
      <c r="G443" s="21"/>
      <c r="H443" s="22"/>
      <c r="I443" s="20"/>
      <c r="K443" s="19"/>
      <c r="L443" s="19"/>
      <c r="M443" s="22"/>
    </row>
    <row r="444" spans="1:13" s="13" customFormat="1" ht="16.5">
      <c r="A444" s="190"/>
      <c r="E444" s="15"/>
      <c r="F444" s="15"/>
      <c r="G444" s="21"/>
      <c r="H444" s="22"/>
      <c r="I444" s="20"/>
      <c r="K444" s="19"/>
      <c r="L444" s="19"/>
      <c r="M444" s="21"/>
    </row>
    <row r="445" spans="1:13" s="13" customFormat="1" ht="16.5">
      <c r="A445" s="190"/>
      <c r="E445" s="15"/>
      <c r="F445" s="15"/>
      <c r="G445" s="21"/>
      <c r="I445" s="20"/>
      <c r="K445" s="19"/>
      <c r="L445" s="19"/>
      <c r="M445" s="25"/>
    </row>
    <row r="446" spans="1:13" s="13" customFormat="1" ht="15.75">
      <c r="A446" s="190"/>
      <c r="C446" s="27"/>
      <c r="D446" s="14"/>
      <c r="E446" s="15"/>
      <c r="F446" s="15"/>
      <c r="G446" s="19"/>
      <c r="H446" s="19"/>
      <c r="I446" s="19"/>
      <c r="J446" s="19"/>
      <c r="K446" s="19"/>
      <c r="L446" s="19"/>
      <c r="M446" s="19"/>
    </row>
    <row r="447" spans="1:13" s="13" customFormat="1" ht="15.75">
      <c r="A447" s="190"/>
      <c r="E447" s="15"/>
      <c r="F447" s="15"/>
      <c r="G447" s="21"/>
      <c r="I447" s="19"/>
      <c r="J447" s="19"/>
      <c r="K447" s="19"/>
      <c r="L447" s="19"/>
      <c r="M447" s="25"/>
    </row>
    <row r="448" spans="1:13" s="13" customFormat="1" ht="15.75">
      <c r="A448" s="190"/>
      <c r="E448" s="15"/>
      <c r="F448" s="15"/>
      <c r="G448" s="19"/>
      <c r="H448" s="19"/>
      <c r="I448" s="19"/>
      <c r="J448" s="19"/>
      <c r="K448" s="21"/>
      <c r="M448" s="21"/>
    </row>
    <row r="449" spans="1:13" s="13" customFormat="1" ht="16.5">
      <c r="A449" s="190"/>
      <c r="E449" s="15"/>
      <c r="F449" s="15"/>
      <c r="G449" s="21"/>
      <c r="H449" s="22"/>
      <c r="I449" s="20"/>
      <c r="K449" s="19"/>
      <c r="L449" s="19"/>
      <c r="M449" s="22"/>
    </row>
    <row r="450" spans="1:13" s="13" customFormat="1" ht="16.5">
      <c r="A450" s="190"/>
      <c r="E450" s="15"/>
      <c r="F450" s="15"/>
      <c r="G450" s="21"/>
      <c r="H450" s="22"/>
      <c r="I450" s="20"/>
      <c r="K450" s="19"/>
      <c r="L450" s="19"/>
      <c r="M450" s="22"/>
    </row>
    <row r="451" spans="1:13" s="13" customFormat="1" ht="16.5">
      <c r="A451" s="190"/>
      <c r="E451" s="15"/>
      <c r="F451" s="15"/>
      <c r="G451" s="21"/>
      <c r="H451" s="22"/>
      <c r="I451" s="20"/>
      <c r="K451" s="19"/>
      <c r="L451" s="19"/>
      <c r="M451" s="21"/>
    </row>
    <row r="452" spans="1:13" s="13" customFormat="1" ht="16.5">
      <c r="A452" s="190"/>
      <c r="E452" s="15"/>
      <c r="F452" s="15"/>
      <c r="G452" s="21"/>
      <c r="I452" s="20"/>
      <c r="K452" s="19"/>
      <c r="L452" s="19"/>
      <c r="M452" s="25"/>
    </row>
    <row r="453" spans="1:13" s="7" customFormat="1" ht="16.5">
      <c r="A453" s="190"/>
      <c r="B453" s="13"/>
      <c r="C453" s="13"/>
      <c r="D453" s="13"/>
      <c r="E453" s="15"/>
      <c r="F453" s="15"/>
      <c r="G453" s="21"/>
      <c r="H453" s="29"/>
      <c r="I453" s="19"/>
      <c r="J453" s="29"/>
      <c r="K453" s="19"/>
      <c r="L453" s="29"/>
      <c r="M453" s="29"/>
    </row>
    <row r="454" spans="1:13" s="7" customFormat="1" ht="16.5">
      <c r="A454" s="190"/>
      <c r="B454" s="13"/>
      <c r="C454" s="13"/>
      <c r="D454" s="13"/>
      <c r="E454" s="15"/>
      <c r="F454" s="15"/>
      <c r="G454" s="21"/>
      <c r="H454" s="19"/>
      <c r="I454" s="19"/>
      <c r="J454" s="19"/>
      <c r="K454" s="19"/>
      <c r="L454" s="19"/>
      <c r="M454" s="19"/>
    </row>
    <row r="455" spans="1:13" s="7" customFormat="1" ht="16.5">
      <c r="A455" s="190"/>
      <c r="B455" s="13"/>
      <c r="C455" s="13"/>
      <c r="D455" s="13"/>
      <c r="E455" s="15"/>
      <c r="F455" s="15"/>
      <c r="G455" s="21"/>
      <c r="H455" s="19"/>
      <c r="I455" s="19"/>
      <c r="J455" s="19"/>
      <c r="K455" s="19"/>
      <c r="L455" s="19"/>
      <c r="M455" s="19"/>
    </row>
    <row r="456" spans="1:13" s="7" customFormat="1" ht="16.5">
      <c r="A456" s="190"/>
      <c r="B456" s="13"/>
      <c r="C456" s="13"/>
      <c r="D456" s="13"/>
      <c r="E456" s="15"/>
      <c r="F456" s="15"/>
      <c r="G456" s="21"/>
      <c r="H456" s="19"/>
      <c r="I456" s="19"/>
      <c r="J456" s="19"/>
      <c r="K456" s="19"/>
      <c r="L456" s="19"/>
      <c r="M456" s="19"/>
    </row>
    <row r="457" spans="1:13" s="7" customFormat="1" ht="16.5">
      <c r="A457" s="190"/>
      <c r="B457" s="13"/>
      <c r="C457" s="13"/>
      <c r="D457" s="13"/>
      <c r="E457" s="13"/>
      <c r="F457" s="13"/>
      <c r="G457" s="19"/>
      <c r="H457" s="19"/>
      <c r="I457" s="19"/>
      <c r="J457" s="19"/>
      <c r="K457" s="19"/>
      <c r="L457" s="19"/>
      <c r="M457" s="19"/>
    </row>
    <row r="458" spans="1:13" s="7" customFormat="1" ht="16.5">
      <c r="A458" s="190"/>
      <c r="B458" s="13"/>
      <c r="C458" s="13"/>
      <c r="D458" s="13"/>
      <c r="E458" s="15"/>
      <c r="F458" s="15"/>
      <c r="G458" s="21"/>
      <c r="H458" s="13"/>
      <c r="I458" s="19"/>
      <c r="J458" s="19"/>
      <c r="K458" s="19"/>
      <c r="L458" s="19"/>
      <c r="M458" s="25"/>
    </row>
    <row r="459" spans="1:13" s="7" customFormat="1" ht="16.5">
      <c r="A459" s="190"/>
      <c r="B459" s="13"/>
      <c r="C459" s="13"/>
      <c r="D459" s="13"/>
      <c r="E459" s="15"/>
      <c r="F459" s="15"/>
      <c r="G459" s="19"/>
      <c r="H459" s="19"/>
      <c r="I459" s="19"/>
      <c r="J459" s="19"/>
      <c r="K459" s="21"/>
      <c r="L459" s="13"/>
      <c r="M459" s="21"/>
    </row>
    <row r="460" spans="1:13" s="7" customFormat="1" ht="16.5">
      <c r="A460" s="190"/>
      <c r="B460" s="13"/>
      <c r="C460" s="13"/>
      <c r="D460" s="13"/>
      <c r="E460" s="13"/>
      <c r="F460" s="15"/>
      <c r="G460" s="19"/>
      <c r="H460" s="19"/>
      <c r="I460" s="20"/>
      <c r="J460" s="13"/>
      <c r="K460" s="19"/>
      <c r="L460" s="19"/>
      <c r="M460" s="22"/>
    </row>
    <row r="461" spans="1:13" s="7" customFormat="1" ht="16.5">
      <c r="A461" s="190"/>
      <c r="B461" s="13"/>
      <c r="C461" s="13"/>
      <c r="D461" s="13"/>
      <c r="E461" s="13"/>
      <c r="F461" s="15"/>
      <c r="G461" s="19"/>
      <c r="H461" s="19"/>
      <c r="I461" s="20"/>
      <c r="J461" s="13"/>
      <c r="K461" s="19"/>
      <c r="L461" s="19"/>
      <c r="M461" s="22"/>
    </row>
    <row r="462" spans="1:13" s="7" customFormat="1" ht="16.5">
      <c r="A462" s="190"/>
      <c r="B462" s="13"/>
      <c r="C462" s="13"/>
      <c r="D462" s="13"/>
      <c r="E462" s="21"/>
      <c r="F462" s="15"/>
      <c r="G462" s="19"/>
      <c r="H462" s="19"/>
      <c r="I462" s="30"/>
      <c r="J462" s="13"/>
      <c r="K462" s="19"/>
      <c r="L462" s="19"/>
      <c r="M462" s="21"/>
    </row>
    <row r="463" spans="1:13" s="7" customFormat="1" ht="16.5">
      <c r="A463" s="190"/>
      <c r="B463" s="13"/>
      <c r="C463" s="13"/>
      <c r="D463" s="13"/>
      <c r="E463" s="13"/>
      <c r="F463" s="15"/>
      <c r="G463" s="19"/>
      <c r="H463" s="19"/>
      <c r="J463" s="13"/>
      <c r="K463" s="19"/>
      <c r="L463" s="19"/>
      <c r="M463" s="25"/>
    </row>
    <row r="464" spans="1:13" s="7" customFormat="1" ht="16.5">
      <c r="A464" s="190"/>
      <c r="B464" s="13"/>
      <c r="C464" s="13"/>
      <c r="D464" s="13"/>
      <c r="E464" s="15"/>
      <c r="F464" s="15"/>
      <c r="G464" s="19"/>
      <c r="H464" s="19"/>
      <c r="I464" s="20"/>
      <c r="J464" s="13"/>
      <c r="K464" s="19"/>
      <c r="L464" s="19"/>
      <c r="M464" s="21"/>
    </row>
    <row r="465" spans="1:13" s="7" customFormat="1" ht="16.5">
      <c r="A465" s="190"/>
      <c r="B465" s="13"/>
      <c r="C465" s="13"/>
      <c r="D465" s="13"/>
      <c r="E465" s="15"/>
      <c r="F465" s="15"/>
      <c r="G465" s="19"/>
      <c r="H465" s="19"/>
      <c r="I465" s="20"/>
      <c r="J465" s="13"/>
      <c r="K465" s="19"/>
      <c r="L465" s="19"/>
      <c r="M465" s="22"/>
    </row>
    <row r="466" spans="1:13" s="7" customFormat="1" ht="16.5">
      <c r="A466" s="190"/>
      <c r="B466" s="13"/>
      <c r="C466" s="13"/>
      <c r="D466" s="13"/>
      <c r="E466" s="15"/>
      <c r="F466" s="15"/>
      <c r="G466" s="21"/>
      <c r="H466" s="19"/>
      <c r="I466" s="19"/>
      <c r="J466" s="19"/>
      <c r="K466" s="19"/>
      <c r="L466" s="19"/>
      <c r="M466" s="19"/>
    </row>
    <row r="467" spans="1:13" s="7" customFormat="1" ht="16.5">
      <c r="A467" s="191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</row>
    <row r="468" spans="1:13" s="7" customFormat="1" ht="16.5">
      <c r="A468" s="190"/>
      <c r="B468" s="28"/>
      <c r="C468" s="27"/>
      <c r="D468" s="13"/>
      <c r="E468" s="15"/>
      <c r="F468" s="31"/>
      <c r="G468" s="9"/>
      <c r="H468" s="9"/>
      <c r="I468" s="20"/>
      <c r="J468" s="13"/>
      <c r="K468" s="19"/>
      <c r="L468" s="19"/>
      <c r="M468" s="21"/>
    </row>
    <row r="469" spans="1:13" s="7" customFormat="1" ht="16.5">
      <c r="A469" s="190"/>
      <c r="B469" s="28"/>
      <c r="C469" s="13"/>
      <c r="D469" s="13"/>
      <c r="E469" s="15"/>
      <c r="F469" s="15"/>
      <c r="G469" s="21"/>
      <c r="H469" s="13"/>
      <c r="I469" s="19"/>
      <c r="J469" s="19"/>
      <c r="K469" s="19"/>
      <c r="L469" s="19"/>
      <c r="M469" s="25"/>
    </row>
    <row r="470" spans="1:13" s="7" customFormat="1" ht="16.5">
      <c r="A470" s="190"/>
      <c r="B470" s="13"/>
      <c r="C470" s="13"/>
      <c r="D470" s="13"/>
      <c r="E470" s="24"/>
      <c r="F470" s="15"/>
      <c r="G470" s="19"/>
      <c r="H470" s="19"/>
      <c r="I470" s="19"/>
      <c r="J470" s="19"/>
      <c r="K470" s="21"/>
      <c r="L470" s="13"/>
      <c r="M470" s="21"/>
    </row>
    <row r="471" spans="1:13" s="7" customFormat="1" ht="16.5">
      <c r="A471" s="190"/>
      <c r="B471" s="13"/>
      <c r="C471" s="13"/>
      <c r="D471" s="13"/>
      <c r="E471" s="13"/>
      <c r="F471" s="15"/>
      <c r="G471" s="19"/>
      <c r="H471" s="19"/>
      <c r="I471" s="20"/>
      <c r="J471" s="13"/>
      <c r="K471" s="19"/>
      <c r="L471" s="19"/>
      <c r="M471" s="25"/>
    </row>
    <row r="472" spans="1:13" s="7" customFormat="1" ht="16.5">
      <c r="A472" s="190"/>
      <c r="B472" s="13"/>
      <c r="C472" s="13"/>
      <c r="D472" s="13"/>
      <c r="E472" s="15"/>
      <c r="F472" s="15"/>
      <c r="G472" s="19"/>
      <c r="H472" s="19"/>
      <c r="I472" s="20"/>
      <c r="J472" s="13"/>
      <c r="K472" s="19"/>
      <c r="L472" s="19"/>
      <c r="M472" s="21"/>
    </row>
    <row r="473" spans="1:13" s="7" customFormat="1" ht="16.5">
      <c r="A473" s="190"/>
      <c r="B473" s="13"/>
      <c r="C473" s="13"/>
      <c r="D473" s="13"/>
      <c r="E473" s="15"/>
      <c r="F473" s="15"/>
      <c r="G473" s="19"/>
      <c r="H473" s="19"/>
      <c r="I473" s="20"/>
      <c r="J473" s="13"/>
      <c r="K473" s="19"/>
      <c r="L473" s="19"/>
      <c r="M473" s="21"/>
    </row>
    <row r="474" spans="1:13" s="7" customFormat="1" ht="16.5">
      <c r="A474" s="190"/>
      <c r="B474" s="13"/>
      <c r="C474" s="13"/>
      <c r="D474" s="13"/>
      <c r="E474" s="15"/>
      <c r="F474" s="15"/>
      <c r="G474" s="19"/>
      <c r="H474" s="19"/>
      <c r="I474" s="20"/>
      <c r="J474" s="13"/>
      <c r="K474" s="19"/>
      <c r="L474" s="19"/>
      <c r="M474" s="21"/>
    </row>
    <row r="475" spans="1:13" s="7" customFormat="1" ht="16.5">
      <c r="A475" s="190"/>
      <c r="B475" s="13"/>
      <c r="C475" s="13"/>
      <c r="D475" s="13"/>
      <c r="E475" s="21"/>
      <c r="F475" s="15"/>
      <c r="G475" s="19"/>
      <c r="H475" s="19"/>
      <c r="I475" s="30"/>
      <c r="J475" s="13"/>
      <c r="K475" s="19"/>
      <c r="L475" s="19"/>
      <c r="M475" s="21"/>
    </row>
    <row r="476" spans="1:13" s="7" customFormat="1" ht="16.5">
      <c r="A476" s="190"/>
      <c r="B476" s="13"/>
      <c r="C476" s="13"/>
      <c r="D476" s="13"/>
      <c r="E476" s="15"/>
      <c r="F476" s="15"/>
      <c r="G476" s="19"/>
      <c r="H476" s="19"/>
      <c r="I476" s="20"/>
      <c r="J476" s="13"/>
      <c r="K476" s="19"/>
      <c r="L476" s="19"/>
      <c r="M476" s="21"/>
    </row>
    <row r="477" spans="1:13" s="7" customFormat="1" ht="16.5">
      <c r="A477" s="190"/>
      <c r="B477" s="13"/>
      <c r="C477" s="13"/>
      <c r="D477" s="13"/>
      <c r="E477" s="24"/>
      <c r="F477" s="15"/>
      <c r="G477" s="19"/>
      <c r="H477" s="19"/>
      <c r="I477" s="20"/>
      <c r="J477" s="13"/>
      <c r="K477" s="19"/>
      <c r="L477" s="19"/>
      <c r="M477" s="21"/>
    </row>
    <row r="478" spans="1:13" s="7" customFormat="1" ht="16.5">
      <c r="A478" s="190"/>
      <c r="B478" s="13"/>
      <c r="C478" s="13"/>
      <c r="D478" s="13"/>
      <c r="E478" s="15"/>
      <c r="F478" s="15"/>
      <c r="G478" s="9"/>
      <c r="H478" s="9"/>
      <c r="I478" s="20"/>
      <c r="J478" s="13"/>
      <c r="K478" s="19"/>
      <c r="L478" s="19"/>
      <c r="M478" s="21"/>
    </row>
    <row r="479" spans="1:13" s="7" customFormat="1" ht="16.5">
      <c r="A479" s="190"/>
      <c r="B479" s="13"/>
      <c r="C479" s="27"/>
      <c r="D479" s="13"/>
      <c r="E479" s="15"/>
      <c r="F479" s="24"/>
      <c r="G479" s="21"/>
      <c r="H479" s="19"/>
      <c r="I479" s="19"/>
      <c r="J479" s="19"/>
      <c r="K479" s="19"/>
      <c r="L479" s="19"/>
      <c r="M479" s="19"/>
    </row>
    <row r="480" spans="1:13" s="7" customFormat="1" ht="16.5">
      <c r="A480" s="190"/>
      <c r="B480" s="13"/>
      <c r="C480" s="13"/>
      <c r="D480" s="13"/>
      <c r="E480" s="15"/>
      <c r="F480" s="15"/>
      <c r="G480" s="21"/>
      <c r="H480" s="13"/>
      <c r="I480" s="19"/>
      <c r="J480" s="19"/>
      <c r="K480" s="19"/>
      <c r="L480" s="19"/>
      <c r="M480" s="21"/>
    </row>
    <row r="481" spans="1:13" s="7" customFormat="1" ht="16.5">
      <c r="A481" s="190"/>
      <c r="B481" s="13"/>
      <c r="C481" s="13"/>
      <c r="D481" s="13"/>
      <c r="E481" s="15"/>
      <c r="F481" s="15"/>
      <c r="G481" s="19"/>
      <c r="H481" s="19"/>
      <c r="I481" s="19"/>
      <c r="J481" s="19"/>
      <c r="K481" s="21"/>
      <c r="L481" s="13"/>
      <c r="M481" s="21"/>
    </row>
    <row r="482" spans="1:13" s="13" customFormat="1" ht="15.75">
      <c r="A482" s="190"/>
      <c r="E482" s="23"/>
      <c r="F482" s="24"/>
      <c r="G482" s="19"/>
      <c r="H482" s="19"/>
      <c r="I482" s="21"/>
      <c r="K482" s="19"/>
      <c r="L482" s="19"/>
      <c r="M482" s="21"/>
    </row>
    <row r="483" spans="1:13" s="7" customFormat="1" ht="16.5">
      <c r="A483" s="190"/>
      <c r="B483" s="13"/>
      <c r="C483" s="13"/>
      <c r="D483" s="13"/>
      <c r="E483" s="15"/>
      <c r="F483" s="15"/>
      <c r="G483" s="21"/>
      <c r="H483" s="19"/>
      <c r="I483" s="21"/>
      <c r="J483" s="13"/>
      <c r="K483" s="19"/>
      <c r="L483" s="19"/>
      <c r="M483" s="21"/>
    </row>
    <row r="484" spans="1:13" s="7" customFormat="1" ht="16.5">
      <c r="A484" s="190"/>
      <c r="B484" s="13"/>
      <c r="C484" s="13"/>
      <c r="D484" s="13"/>
      <c r="E484" s="15"/>
      <c r="F484" s="15"/>
      <c r="G484" s="21"/>
      <c r="H484" s="19"/>
      <c r="I484" s="19"/>
      <c r="J484" s="19"/>
      <c r="K484" s="19"/>
      <c r="L484" s="19"/>
      <c r="M484" s="19"/>
    </row>
    <row r="485" spans="1:13" s="13" customFormat="1" ht="15.75">
      <c r="A485" s="190"/>
      <c r="B485" s="32"/>
      <c r="C485" s="27"/>
      <c r="E485" s="15"/>
      <c r="F485" s="15"/>
      <c r="G485" s="21"/>
      <c r="I485" s="19"/>
      <c r="K485" s="19"/>
      <c r="M485" s="22"/>
    </row>
    <row r="486" spans="1:13" s="13" customFormat="1" ht="15.75">
      <c r="A486" s="190"/>
      <c r="E486" s="15"/>
      <c r="F486" s="15"/>
      <c r="G486" s="21"/>
      <c r="H486" s="19"/>
      <c r="I486" s="19"/>
      <c r="J486" s="19"/>
      <c r="K486" s="19"/>
      <c r="L486" s="19"/>
      <c r="M486" s="19"/>
    </row>
    <row r="487" spans="1:13" s="7" customFormat="1" ht="16.5">
      <c r="A487" s="190"/>
      <c r="B487" s="13"/>
      <c r="C487" s="13"/>
      <c r="D487" s="13"/>
      <c r="E487" s="15"/>
      <c r="F487" s="15"/>
      <c r="G487" s="21"/>
      <c r="H487" s="29"/>
      <c r="I487" s="19"/>
      <c r="J487" s="29"/>
      <c r="K487" s="19"/>
      <c r="L487" s="29"/>
      <c r="M487" s="29"/>
    </row>
    <row r="488" spans="1:13" s="7" customFormat="1" ht="16.5">
      <c r="A488" s="190"/>
      <c r="B488" s="13"/>
      <c r="C488" s="13"/>
      <c r="D488" s="13"/>
      <c r="E488" s="15"/>
      <c r="F488" s="15"/>
      <c r="G488" s="21"/>
      <c r="H488" s="19"/>
      <c r="I488" s="19"/>
      <c r="J488" s="19"/>
      <c r="K488" s="19"/>
      <c r="L488" s="19"/>
      <c r="M488" s="19"/>
    </row>
    <row r="489" spans="1:13" s="7" customFormat="1" ht="16.5">
      <c r="A489" s="190"/>
      <c r="B489" s="13"/>
      <c r="C489" s="13"/>
      <c r="D489" s="13"/>
      <c r="E489" s="15"/>
      <c r="F489" s="15"/>
      <c r="G489" s="21"/>
      <c r="H489" s="19"/>
      <c r="I489" s="19"/>
      <c r="J489" s="19"/>
      <c r="K489" s="19"/>
      <c r="L489" s="19"/>
      <c r="M489" s="19"/>
    </row>
    <row r="490" spans="1:13" s="7" customFormat="1" ht="16.5">
      <c r="A490" s="190"/>
      <c r="B490" s="13"/>
      <c r="C490" s="13"/>
      <c r="D490" s="13"/>
      <c r="E490" s="15"/>
      <c r="F490" s="15"/>
      <c r="G490" s="21"/>
      <c r="H490" s="19"/>
      <c r="I490" s="19"/>
      <c r="J490" s="19"/>
      <c r="K490" s="19"/>
      <c r="L490" s="19"/>
      <c r="M490" s="19"/>
    </row>
    <row r="491" spans="1:13" s="13" customFormat="1" ht="15.75">
      <c r="A491" s="190"/>
      <c r="B491" s="32"/>
      <c r="E491" s="15"/>
      <c r="F491" s="15"/>
      <c r="G491" s="21"/>
      <c r="I491" s="19"/>
      <c r="K491" s="19"/>
      <c r="M491" s="22"/>
    </row>
    <row r="492" spans="1:13" s="13" customFormat="1" ht="15.75">
      <c r="A492" s="190"/>
      <c r="E492" s="15"/>
      <c r="F492" s="15"/>
      <c r="G492" s="21"/>
      <c r="H492" s="19"/>
      <c r="I492" s="19"/>
      <c r="J492" s="19"/>
      <c r="K492" s="19"/>
      <c r="L492" s="19"/>
      <c r="M492" s="19"/>
    </row>
    <row r="493" spans="1:13" s="13" customFormat="1" ht="15.75">
      <c r="A493" s="190"/>
      <c r="B493" s="32"/>
      <c r="E493" s="15"/>
      <c r="F493" s="15"/>
      <c r="G493" s="21"/>
      <c r="I493" s="19"/>
      <c r="K493" s="19"/>
      <c r="M493" s="22"/>
    </row>
    <row r="494" spans="1:13" s="13" customFormat="1" ht="15.75">
      <c r="A494" s="190"/>
      <c r="E494" s="15"/>
      <c r="F494" s="15"/>
      <c r="G494" s="21"/>
      <c r="H494" s="19"/>
      <c r="I494" s="19"/>
      <c r="J494" s="19"/>
      <c r="K494" s="19"/>
      <c r="L494" s="19"/>
      <c r="M494" s="19"/>
    </row>
    <row r="495" spans="1:13" s="13" customFormat="1" ht="15.75">
      <c r="A495" s="190"/>
      <c r="B495" s="32"/>
      <c r="E495" s="15"/>
      <c r="F495" s="15"/>
      <c r="G495" s="21"/>
      <c r="I495" s="33"/>
      <c r="K495" s="19"/>
      <c r="M495" s="22"/>
    </row>
    <row r="496" spans="1:13" s="13" customFormat="1" ht="15.75">
      <c r="A496" s="190"/>
      <c r="E496" s="15"/>
      <c r="F496" s="15"/>
      <c r="G496" s="21"/>
      <c r="H496" s="19"/>
      <c r="I496" s="19"/>
      <c r="J496" s="19"/>
      <c r="K496" s="19"/>
      <c r="L496" s="19"/>
      <c r="M496" s="19"/>
    </row>
    <row r="497" spans="1:13" s="13" customFormat="1" ht="15.75">
      <c r="A497" s="190"/>
      <c r="B497" s="32"/>
      <c r="E497" s="15"/>
      <c r="F497" s="15"/>
      <c r="G497" s="21"/>
      <c r="I497" s="19"/>
      <c r="K497" s="19"/>
      <c r="M497" s="22"/>
    </row>
    <row r="498" spans="1:13" s="13" customFormat="1" ht="15.75">
      <c r="A498" s="190"/>
      <c r="E498" s="15"/>
      <c r="F498" s="15"/>
      <c r="G498" s="21"/>
      <c r="H498" s="19"/>
      <c r="I498" s="19"/>
      <c r="J498" s="19"/>
      <c r="K498" s="19"/>
      <c r="L498" s="19"/>
      <c r="M498" s="19"/>
    </row>
    <row r="499" spans="1:13" s="13" customFormat="1" ht="15.75">
      <c r="A499" s="190"/>
      <c r="B499" s="32"/>
      <c r="E499" s="15"/>
      <c r="F499" s="15"/>
      <c r="G499" s="21"/>
      <c r="I499" s="19"/>
      <c r="K499" s="19"/>
      <c r="M499" s="22"/>
    </row>
    <row r="500" spans="1:13" s="13" customFormat="1" ht="15.75">
      <c r="A500" s="190"/>
      <c r="E500" s="15"/>
      <c r="F500" s="15"/>
      <c r="G500" s="21"/>
      <c r="H500" s="19"/>
      <c r="I500" s="19"/>
      <c r="J500" s="19"/>
      <c r="K500" s="19"/>
      <c r="L500" s="19"/>
      <c r="M500" s="19"/>
    </row>
    <row r="501" spans="1:13" s="7" customFormat="1" ht="16.5">
      <c r="A501" s="191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</row>
    <row r="502" spans="1:13" s="13" customFormat="1" ht="15.75">
      <c r="A502" s="190"/>
      <c r="B502" s="32"/>
      <c r="E502" s="15"/>
      <c r="F502" s="15"/>
      <c r="G502" s="21"/>
      <c r="I502" s="19"/>
      <c r="K502" s="19"/>
      <c r="M502" s="22"/>
    </row>
    <row r="503" spans="1:13" s="13" customFormat="1" ht="15.75">
      <c r="A503" s="190"/>
      <c r="E503" s="15"/>
      <c r="F503" s="15"/>
      <c r="G503" s="21"/>
      <c r="H503" s="19"/>
      <c r="I503" s="19"/>
      <c r="J503" s="19"/>
      <c r="K503" s="19"/>
      <c r="L503" s="19"/>
      <c r="M503" s="19"/>
    </row>
    <row r="504" spans="1:13" s="13" customFormat="1" ht="15.75">
      <c r="A504" s="190"/>
      <c r="B504" s="32"/>
      <c r="E504" s="15"/>
      <c r="F504" s="15"/>
      <c r="G504" s="21"/>
      <c r="I504" s="19"/>
      <c r="K504" s="19"/>
      <c r="M504" s="22"/>
    </row>
    <row r="505" spans="1:13" s="13" customFormat="1" ht="15.75">
      <c r="A505" s="190"/>
      <c r="E505" s="15"/>
      <c r="F505" s="15"/>
      <c r="G505" s="21"/>
      <c r="H505" s="19"/>
      <c r="I505" s="19"/>
      <c r="J505" s="19"/>
      <c r="K505" s="19"/>
      <c r="L505" s="19"/>
      <c r="M505" s="19"/>
    </row>
    <row r="506" spans="1:13" s="13" customFormat="1" ht="15.75">
      <c r="A506" s="190"/>
      <c r="B506" s="32"/>
      <c r="E506" s="15"/>
      <c r="F506" s="15"/>
      <c r="G506" s="21"/>
      <c r="I506" s="19"/>
      <c r="K506" s="19"/>
      <c r="M506" s="22"/>
    </row>
    <row r="507" spans="1:13" s="13" customFormat="1" ht="15.75">
      <c r="A507" s="190"/>
      <c r="E507" s="15"/>
      <c r="F507" s="15"/>
      <c r="G507" s="21"/>
      <c r="H507" s="19"/>
      <c r="I507" s="19"/>
      <c r="J507" s="19"/>
      <c r="K507" s="19"/>
      <c r="L507" s="19"/>
      <c r="M507" s="19"/>
    </row>
    <row r="508" spans="1:13" s="13" customFormat="1" ht="15.75">
      <c r="A508" s="190"/>
      <c r="B508" s="32"/>
      <c r="E508" s="15"/>
      <c r="F508" s="15"/>
      <c r="G508" s="21"/>
      <c r="I508" s="19"/>
      <c r="K508" s="19"/>
      <c r="M508" s="22"/>
    </row>
    <row r="509" spans="1:13" s="13" customFormat="1" ht="15.75">
      <c r="A509" s="190"/>
      <c r="E509" s="15"/>
      <c r="F509" s="15"/>
      <c r="G509" s="21"/>
      <c r="H509" s="19"/>
      <c r="I509" s="19"/>
      <c r="J509" s="19"/>
      <c r="K509" s="19"/>
      <c r="L509" s="19"/>
      <c r="M509" s="19"/>
    </row>
    <row r="510" spans="1:13" s="13" customFormat="1" ht="15.75">
      <c r="A510" s="190"/>
      <c r="B510" s="32"/>
      <c r="E510" s="15"/>
      <c r="F510" s="15"/>
      <c r="G510" s="21"/>
      <c r="I510" s="19"/>
      <c r="K510" s="19"/>
      <c r="M510" s="22"/>
    </row>
    <row r="511" spans="1:13" s="13" customFormat="1" ht="15.75">
      <c r="A511" s="190"/>
      <c r="E511" s="15"/>
      <c r="F511" s="15"/>
      <c r="G511" s="21"/>
      <c r="H511" s="19"/>
      <c r="I511" s="19"/>
      <c r="J511" s="19"/>
      <c r="K511" s="19"/>
      <c r="L511" s="19"/>
      <c r="M511" s="19"/>
    </row>
    <row r="512" spans="1:13" s="13" customFormat="1" ht="15.75">
      <c r="A512" s="190"/>
      <c r="B512" s="14"/>
      <c r="E512" s="15"/>
      <c r="F512" s="15"/>
      <c r="G512" s="21"/>
      <c r="I512" s="19"/>
      <c r="K512" s="19"/>
      <c r="M512" s="22"/>
    </row>
    <row r="513" spans="1:13" s="13" customFormat="1" ht="15.75">
      <c r="A513" s="190"/>
      <c r="E513" s="15"/>
      <c r="F513" s="15"/>
      <c r="G513" s="21"/>
      <c r="H513" s="19"/>
      <c r="I513" s="19"/>
      <c r="J513" s="19"/>
      <c r="K513" s="19"/>
      <c r="L513" s="19"/>
      <c r="M513" s="19"/>
    </row>
    <row r="514" spans="1:13" s="13" customFormat="1" ht="15.75">
      <c r="A514" s="190"/>
      <c r="B514" s="32"/>
      <c r="E514" s="15"/>
      <c r="F514" s="15"/>
      <c r="G514" s="21"/>
      <c r="H514" s="22"/>
      <c r="I514" s="21"/>
      <c r="K514" s="19"/>
      <c r="L514" s="19"/>
      <c r="M514" s="25"/>
    </row>
    <row r="515" spans="1:13" s="13" customFormat="1" ht="15.75">
      <c r="A515" s="190"/>
      <c r="E515" s="15"/>
      <c r="F515" s="15"/>
      <c r="G515" s="21"/>
      <c r="H515" s="19"/>
      <c r="I515" s="19"/>
      <c r="J515" s="19"/>
      <c r="K515" s="19"/>
      <c r="L515" s="19"/>
      <c r="M515" s="19"/>
    </row>
    <row r="516" spans="1:13" s="13" customFormat="1" ht="15.75">
      <c r="A516" s="190"/>
      <c r="B516" s="32"/>
      <c r="C516" s="27"/>
      <c r="E516" s="15"/>
      <c r="F516" s="15"/>
      <c r="G516" s="21"/>
      <c r="I516" s="19"/>
      <c r="K516" s="19"/>
      <c r="M516" s="22"/>
    </row>
    <row r="517" spans="1:13" s="13" customFormat="1" ht="15.75">
      <c r="A517" s="190"/>
      <c r="E517" s="15"/>
      <c r="F517" s="15"/>
      <c r="G517" s="21"/>
      <c r="H517" s="19"/>
      <c r="I517" s="19"/>
      <c r="J517" s="19"/>
      <c r="K517" s="19"/>
      <c r="L517" s="19"/>
      <c r="M517" s="19"/>
    </row>
    <row r="518" spans="1:13" s="7" customFormat="1" ht="16.5">
      <c r="A518" s="191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</row>
    <row r="519" spans="1:13" s="13" customFormat="1" ht="15.75">
      <c r="A519" s="190"/>
      <c r="B519" s="32"/>
      <c r="C519" s="27"/>
      <c r="E519" s="15"/>
      <c r="F519" s="15"/>
      <c r="G519" s="21"/>
      <c r="I519" s="19"/>
      <c r="K519" s="19"/>
      <c r="M519" s="22"/>
    </row>
    <row r="520" spans="1:13" s="13" customFormat="1" ht="15.75">
      <c r="A520" s="190"/>
      <c r="E520" s="15"/>
      <c r="F520" s="15"/>
      <c r="G520" s="21"/>
      <c r="H520" s="19"/>
      <c r="I520" s="19"/>
      <c r="J520" s="19"/>
      <c r="K520" s="19"/>
      <c r="L520" s="19"/>
      <c r="M520" s="19"/>
    </row>
    <row r="521" spans="1:13" s="13" customFormat="1" ht="15.75">
      <c r="A521" s="190"/>
      <c r="B521" s="32"/>
      <c r="C521" s="27"/>
      <c r="E521" s="15"/>
      <c r="F521" s="15"/>
      <c r="G521" s="21"/>
      <c r="I521" s="19"/>
      <c r="K521" s="19"/>
      <c r="M521" s="22"/>
    </row>
    <row r="522" spans="1:13" s="13" customFormat="1" ht="15.75">
      <c r="A522" s="190"/>
      <c r="E522" s="15"/>
      <c r="F522" s="15"/>
      <c r="G522" s="21"/>
      <c r="H522" s="19"/>
      <c r="I522" s="19"/>
      <c r="J522" s="19"/>
      <c r="K522" s="19"/>
      <c r="L522" s="19"/>
      <c r="M522" s="19"/>
    </row>
    <row r="523" spans="1:13" s="13" customFormat="1" ht="15.75">
      <c r="A523" s="190"/>
      <c r="C523" s="27"/>
      <c r="E523" s="15"/>
      <c r="F523" s="15"/>
      <c r="G523" s="21"/>
      <c r="I523" s="19"/>
      <c r="K523" s="19"/>
      <c r="M523" s="22"/>
    </row>
    <row r="524" spans="1:13" s="13" customFormat="1" ht="15.75">
      <c r="A524" s="190"/>
      <c r="E524" s="15"/>
      <c r="F524" s="15"/>
      <c r="G524" s="21"/>
      <c r="H524" s="19"/>
      <c r="I524" s="19"/>
      <c r="J524" s="19"/>
      <c r="K524" s="19"/>
      <c r="L524" s="19"/>
      <c r="M524" s="19"/>
    </row>
    <row r="525" spans="1:13" s="13" customFormat="1" ht="15.75">
      <c r="A525" s="190"/>
      <c r="B525" s="32"/>
      <c r="C525" s="27"/>
      <c r="E525" s="15"/>
      <c r="F525" s="15"/>
      <c r="G525" s="21"/>
      <c r="I525" s="19"/>
      <c r="K525" s="19"/>
      <c r="M525" s="22"/>
    </row>
    <row r="526" spans="1:13" s="13" customFormat="1" ht="15.75">
      <c r="A526" s="190"/>
      <c r="E526" s="15"/>
      <c r="F526" s="15"/>
      <c r="G526" s="21"/>
      <c r="H526" s="19"/>
      <c r="I526" s="19"/>
      <c r="J526" s="19"/>
      <c r="K526" s="19"/>
      <c r="L526" s="19"/>
      <c r="M526" s="19"/>
    </row>
    <row r="527" spans="1:13" s="13" customFormat="1" ht="15.75">
      <c r="A527" s="190"/>
      <c r="C527" s="27"/>
      <c r="E527" s="15"/>
      <c r="F527" s="15"/>
      <c r="G527" s="21"/>
      <c r="I527" s="19"/>
      <c r="K527" s="19"/>
      <c r="M527" s="22"/>
    </row>
    <row r="528" spans="1:13" s="13" customFormat="1" ht="15.75">
      <c r="A528" s="190"/>
      <c r="E528" s="15"/>
      <c r="F528" s="15"/>
      <c r="G528" s="21"/>
      <c r="H528" s="19"/>
      <c r="I528" s="19"/>
      <c r="J528" s="19"/>
      <c r="K528" s="19"/>
      <c r="L528" s="19"/>
      <c r="M528" s="19"/>
    </row>
    <row r="529" spans="1:13" s="13" customFormat="1" ht="15.75">
      <c r="A529" s="190"/>
      <c r="C529" s="27"/>
      <c r="E529" s="15"/>
      <c r="F529" s="15"/>
      <c r="G529" s="21"/>
      <c r="I529" s="19"/>
      <c r="K529" s="19"/>
      <c r="M529" s="22"/>
    </row>
    <row r="530" spans="1:13" s="13" customFormat="1" ht="15.75">
      <c r="A530" s="190"/>
      <c r="E530" s="15"/>
      <c r="F530" s="15"/>
      <c r="G530" s="21"/>
      <c r="H530" s="19"/>
      <c r="I530" s="19"/>
      <c r="J530" s="19"/>
      <c r="K530" s="19"/>
      <c r="L530" s="19"/>
      <c r="M530" s="19"/>
    </row>
    <row r="531" spans="1:13" s="13" customFormat="1" ht="15.75">
      <c r="A531" s="190"/>
      <c r="C531" s="27"/>
      <c r="E531" s="15"/>
      <c r="F531" s="15"/>
      <c r="G531" s="21"/>
      <c r="I531" s="19"/>
      <c r="K531" s="19"/>
      <c r="M531" s="22"/>
    </row>
    <row r="532" spans="1:13" s="13" customFormat="1" ht="15.75">
      <c r="A532" s="190"/>
      <c r="E532" s="15"/>
      <c r="F532" s="15"/>
      <c r="G532" s="21"/>
      <c r="H532" s="19"/>
      <c r="I532" s="19"/>
      <c r="J532" s="19"/>
      <c r="K532" s="19"/>
      <c r="L532" s="19"/>
      <c r="M532" s="19"/>
    </row>
    <row r="533" spans="1:13" s="13" customFormat="1" ht="15.75">
      <c r="A533" s="190"/>
      <c r="C533" s="27"/>
      <c r="E533" s="15"/>
      <c r="F533" s="15"/>
      <c r="G533" s="21"/>
      <c r="I533" s="19"/>
      <c r="K533" s="19"/>
      <c r="M533" s="22"/>
    </row>
    <row r="534" spans="1:13" s="13" customFormat="1" ht="15.75">
      <c r="A534" s="190"/>
      <c r="E534" s="15"/>
      <c r="F534" s="15"/>
      <c r="G534" s="21"/>
      <c r="H534" s="19"/>
      <c r="I534" s="19"/>
      <c r="J534" s="19"/>
      <c r="K534" s="19"/>
      <c r="L534" s="19"/>
      <c r="M534" s="19"/>
    </row>
    <row r="535" spans="1:13" s="7" customFormat="1" ht="16.5">
      <c r="A535" s="190"/>
      <c r="B535" s="13"/>
      <c r="C535" s="27"/>
      <c r="D535" s="13"/>
      <c r="E535" s="13"/>
      <c r="F535" s="13"/>
      <c r="G535" s="21"/>
      <c r="H535" s="13"/>
      <c r="I535" s="19"/>
      <c r="J535" s="19"/>
      <c r="K535" s="19"/>
      <c r="L535" s="19"/>
      <c r="M535" s="19"/>
    </row>
    <row r="536" spans="1:13" s="7" customFormat="1" ht="16.5">
      <c r="A536" s="190"/>
      <c r="B536" s="13"/>
      <c r="C536" s="13"/>
      <c r="D536" s="13"/>
      <c r="E536" s="15"/>
      <c r="F536" s="15"/>
      <c r="G536" s="21"/>
      <c r="H536" s="13"/>
      <c r="I536" s="19"/>
      <c r="J536" s="19"/>
      <c r="K536" s="19"/>
      <c r="L536" s="19"/>
      <c r="M536" s="22"/>
    </row>
    <row r="537" spans="1:13" s="7" customFormat="1" ht="16.5">
      <c r="A537" s="190"/>
      <c r="B537" s="13"/>
      <c r="C537" s="13"/>
      <c r="D537" s="13"/>
      <c r="E537" s="15"/>
      <c r="F537" s="15"/>
      <c r="G537" s="21"/>
      <c r="H537" s="22"/>
      <c r="I537" s="21"/>
      <c r="J537" s="13"/>
      <c r="K537" s="21"/>
      <c r="L537" s="13"/>
      <c r="M537" s="21"/>
    </row>
    <row r="538" spans="1:13" s="7" customFormat="1" ht="16.5">
      <c r="A538" s="190"/>
      <c r="B538" s="13"/>
      <c r="C538" s="13"/>
      <c r="D538" s="13"/>
      <c r="E538" s="21"/>
      <c r="F538" s="15"/>
      <c r="G538" s="21"/>
      <c r="H538" s="22"/>
      <c r="I538" s="20"/>
      <c r="J538" s="13"/>
      <c r="K538" s="19"/>
      <c r="L538" s="19"/>
      <c r="M538" s="22"/>
    </row>
    <row r="539" spans="1:13" s="7" customFormat="1" ht="16.5">
      <c r="A539" s="190"/>
      <c r="B539" s="13"/>
      <c r="C539" s="13"/>
      <c r="D539" s="13"/>
      <c r="E539" s="15"/>
      <c r="F539" s="15"/>
      <c r="G539" s="21"/>
      <c r="I539" s="20"/>
      <c r="J539" s="13"/>
      <c r="K539" s="19"/>
      <c r="L539" s="19"/>
      <c r="M539" s="22"/>
    </row>
    <row r="540" spans="1:13" s="7" customFormat="1" ht="16.5">
      <c r="A540" s="190"/>
      <c r="B540" s="13"/>
      <c r="C540" s="13"/>
      <c r="D540" s="13"/>
      <c r="E540" s="15"/>
      <c r="F540" s="15"/>
      <c r="G540" s="21"/>
      <c r="H540" s="22"/>
      <c r="I540" s="20"/>
      <c r="J540" s="13"/>
      <c r="K540" s="19"/>
      <c r="L540" s="19"/>
      <c r="M540" s="22"/>
    </row>
    <row r="541" spans="1:13" s="13" customFormat="1" ht="15.75">
      <c r="A541" s="190"/>
      <c r="E541" s="15"/>
      <c r="F541" s="15"/>
      <c r="G541" s="21"/>
      <c r="H541" s="19"/>
      <c r="I541" s="19"/>
      <c r="J541" s="19"/>
      <c r="K541" s="19"/>
      <c r="L541" s="19"/>
      <c r="M541" s="19"/>
    </row>
    <row r="542" spans="1:13" s="7" customFormat="1" ht="16.5">
      <c r="A542" s="190"/>
      <c r="B542" s="13"/>
      <c r="C542" s="27"/>
      <c r="D542" s="13"/>
      <c r="E542" s="13"/>
      <c r="F542" s="13"/>
      <c r="G542" s="21"/>
      <c r="H542" s="13"/>
      <c r="I542" s="19"/>
      <c r="J542" s="19"/>
      <c r="K542" s="19"/>
      <c r="L542" s="19"/>
      <c r="M542" s="19"/>
    </row>
    <row r="543" spans="1:13" s="7" customFormat="1" ht="16.5">
      <c r="A543" s="190"/>
      <c r="B543" s="13"/>
      <c r="C543" s="13"/>
      <c r="D543" s="13"/>
      <c r="E543" s="15"/>
      <c r="F543" s="15"/>
      <c r="G543" s="21"/>
      <c r="H543" s="13"/>
      <c r="I543" s="19"/>
      <c r="J543" s="19"/>
      <c r="K543" s="19"/>
      <c r="L543" s="19"/>
      <c r="M543" s="22"/>
    </row>
    <row r="544" spans="1:13" s="7" customFormat="1" ht="16.5">
      <c r="A544" s="190"/>
      <c r="B544" s="13"/>
      <c r="C544" s="13"/>
      <c r="D544" s="13"/>
      <c r="E544" s="24"/>
      <c r="F544" s="15"/>
      <c r="G544" s="21"/>
      <c r="H544" s="22"/>
      <c r="I544" s="21"/>
      <c r="J544" s="13"/>
      <c r="K544" s="21"/>
      <c r="L544" s="13"/>
      <c r="M544" s="21"/>
    </row>
    <row r="545" spans="1:13" s="7" customFormat="1" ht="16.5">
      <c r="A545" s="190"/>
      <c r="B545" s="34"/>
      <c r="C545" s="13"/>
      <c r="D545" s="13"/>
      <c r="E545" s="21"/>
      <c r="F545" s="15"/>
      <c r="G545" s="21"/>
      <c r="H545" s="22"/>
      <c r="I545" s="20"/>
      <c r="J545" s="13"/>
      <c r="K545" s="19"/>
      <c r="L545" s="19"/>
      <c r="M545" s="22"/>
    </row>
    <row r="546" spans="1:13" s="7" customFormat="1" ht="16.5">
      <c r="A546" s="190"/>
      <c r="B546" s="13"/>
      <c r="C546" s="13"/>
      <c r="D546" s="13"/>
      <c r="E546" s="24"/>
      <c r="F546" s="15"/>
      <c r="G546" s="21"/>
      <c r="H546" s="22"/>
      <c r="I546" s="20"/>
      <c r="J546" s="13"/>
      <c r="K546" s="19"/>
      <c r="L546" s="19"/>
      <c r="M546" s="22"/>
    </row>
    <row r="547" spans="1:13" s="13" customFormat="1" ht="15.75">
      <c r="A547" s="190"/>
      <c r="E547" s="15"/>
      <c r="F547" s="15"/>
      <c r="G547" s="21"/>
      <c r="H547" s="19"/>
      <c r="I547" s="19"/>
      <c r="J547" s="19"/>
      <c r="K547" s="19"/>
      <c r="L547" s="19"/>
      <c r="M547" s="19"/>
    </row>
    <row r="548" spans="1:13" s="7" customFormat="1" ht="16.5">
      <c r="A548" s="191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</row>
    <row r="549" spans="1:13" s="7" customFormat="1" ht="16.5">
      <c r="A549" s="190"/>
      <c r="B549" s="13"/>
      <c r="C549" s="27"/>
      <c r="D549" s="13"/>
      <c r="E549" s="13"/>
      <c r="F549" s="13"/>
      <c r="G549" s="21"/>
      <c r="H549" s="13"/>
      <c r="I549" s="19"/>
      <c r="J549" s="19"/>
      <c r="K549" s="19"/>
      <c r="L549" s="19"/>
      <c r="M549" s="19"/>
    </row>
    <row r="550" spans="1:13" s="7" customFormat="1" ht="16.5">
      <c r="A550" s="190"/>
      <c r="B550" s="13"/>
      <c r="C550" s="13"/>
      <c r="D550" s="13"/>
      <c r="E550" s="15"/>
      <c r="F550" s="15"/>
      <c r="G550" s="21"/>
      <c r="H550" s="13"/>
      <c r="I550" s="19"/>
      <c r="J550" s="19"/>
      <c r="K550" s="19"/>
      <c r="L550" s="19"/>
      <c r="M550" s="22"/>
    </row>
    <row r="551" spans="1:13" s="7" customFormat="1" ht="16.5">
      <c r="A551" s="190"/>
      <c r="B551" s="13"/>
      <c r="C551" s="13"/>
      <c r="D551" s="13"/>
      <c r="E551" s="24"/>
      <c r="F551" s="15"/>
      <c r="G551" s="21"/>
      <c r="H551" s="22"/>
      <c r="I551" s="21"/>
      <c r="J551" s="13"/>
      <c r="K551" s="21"/>
      <c r="L551" s="13"/>
      <c r="M551" s="21"/>
    </row>
    <row r="552" spans="1:13" s="7" customFormat="1" ht="16.5">
      <c r="A552" s="190"/>
      <c r="B552" s="34"/>
      <c r="C552" s="13"/>
      <c r="D552" s="13"/>
      <c r="E552" s="21"/>
      <c r="F552" s="15"/>
      <c r="G552" s="21"/>
      <c r="H552" s="22"/>
      <c r="I552" s="20"/>
      <c r="J552" s="13"/>
      <c r="K552" s="19"/>
      <c r="L552" s="19"/>
      <c r="M552" s="22"/>
    </row>
    <row r="553" spans="1:13" s="7" customFormat="1" ht="16.5">
      <c r="A553" s="190"/>
      <c r="B553" s="13"/>
      <c r="C553" s="13"/>
      <c r="D553" s="13"/>
      <c r="E553" s="24"/>
      <c r="F553" s="15"/>
      <c r="G553" s="21"/>
      <c r="H553" s="22"/>
      <c r="I553" s="20"/>
      <c r="J553" s="13"/>
      <c r="K553" s="19"/>
      <c r="L553" s="19"/>
      <c r="M553" s="22"/>
    </row>
    <row r="554" spans="1:13" s="13" customFormat="1" ht="15.75">
      <c r="A554" s="190"/>
      <c r="E554" s="15"/>
      <c r="F554" s="15"/>
      <c r="G554" s="21"/>
      <c r="H554" s="19"/>
      <c r="I554" s="19"/>
      <c r="J554" s="19"/>
      <c r="K554" s="19"/>
      <c r="L554" s="19"/>
      <c r="M554" s="19"/>
    </row>
    <row r="555" spans="1:13" s="7" customFormat="1" ht="16.5">
      <c r="A555" s="190"/>
      <c r="B555" s="13"/>
      <c r="C555" s="27"/>
      <c r="D555" s="13"/>
      <c r="E555" s="13"/>
      <c r="F555" s="13"/>
      <c r="G555" s="21"/>
      <c r="H555" s="13"/>
      <c r="I555" s="19"/>
      <c r="J555" s="19"/>
      <c r="K555" s="19"/>
      <c r="L555" s="19"/>
      <c r="M555" s="19"/>
    </row>
    <row r="556" spans="1:13" s="7" customFormat="1" ht="16.5">
      <c r="A556" s="190"/>
      <c r="B556" s="13"/>
      <c r="C556" s="13"/>
      <c r="D556" s="13"/>
      <c r="E556" s="15"/>
      <c r="F556" s="15"/>
      <c r="G556" s="21"/>
      <c r="H556" s="13"/>
      <c r="I556" s="19"/>
      <c r="J556" s="19"/>
      <c r="K556" s="19"/>
      <c r="L556" s="19"/>
      <c r="M556" s="22"/>
    </row>
    <row r="557" spans="1:13" s="7" customFormat="1" ht="16.5">
      <c r="A557" s="190"/>
      <c r="B557" s="13"/>
      <c r="C557" s="13"/>
      <c r="D557" s="13"/>
      <c r="E557" s="24"/>
      <c r="F557" s="15"/>
      <c r="G557" s="21"/>
      <c r="H557" s="22"/>
      <c r="I557" s="21"/>
      <c r="J557" s="13"/>
      <c r="K557" s="21"/>
      <c r="L557" s="13"/>
      <c r="M557" s="21"/>
    </row>
    <row r="558" spans="1:13" s="7" customFormat="1" ht="16.5">
      <c r="A558" s="190"/>
      <c r="B558" s="34"/>
      <c r="C558" s="13"/>
      <c r="D558" s="13"/>
      <c r="E558" s="21"/>
      <c r="F558" s="15"/>
      <c r="G558" s="21"/>
      <c r="H558" s="22"/>
      <c r="I558" s="20"/>
      <c r="J558" s="13"/>
      <c r="K558" s="19"/>
      <c r="L558" s="19"/>
      <c r="M558" s="22"/>
    </row>
    <row r="559" spans="1:13" s="7" customFormat="1" ht="16.5">
      <c r="A559" s="190"/>
      <c r="B559" s="13"/>
      <c r="C559" s="13"/>
      <c r="D559" s="13"/>
      <c r="E559" s="24"/>
      <c r="F559" s="15"/>
      <c r="G559" s="21"/>
      <c r="H559" s="22"/>
      <c r="I559" s="20"/>
      <c r="J559" s="13"/>
      <c r="K559" s="19"/>
      <c r="L559" s="19"/>
      <c r="M559" s="22"/>
    </row>
    <row r="560" spans="1:13" s="13" customFormat="1" ht="15.75">
      <c r="A560" s="190"/>
      <c r="E560" s="15"/>
      <c r="F560" s="15"/>
      <c r="G560" s="21"/>
      <c r="H560" s="19"/>
      <c r="I560" s="19"/>
      <c r="J560" s="19"/>
      <c r="K560" s="19"/>
      <c r="L560" s="19"/>
      <c r="M560" s="19"/>
    </row>
    <row r="561" spans="1:13" s="7" customFormat="1" ht="16.5">
      <c r="A561" s="190"/>
      <c r="B561" s="13"/>
      <c r="C561" s="27"/>
      <c r="D561" s="13"/>
      <c r="E561" s="13"/>
      <c r="F561" s="13"/>
      <c r="G561" s="21"/>
      <c r="H561" s="13"/>
      <c r="I561" s="19"/>
      <c r="J561" s="19"/>
      <c r="K561" s="19"/>
      <c r="L561" s="19"/>
      <c r="M561" s="19"/>
    </row>
    <row r="562" spans="1:13" s="7" customFormat="1" ht="16.5">
      <c r="A562" s="190"/>
      <c r="B562" s="13"/>
      <c r="C562" s="13"/>
      <c r="D562" s="13"/>
      <c r="E562" s="15"/>
      <c r="F562" s="15"/>
      <c r="G562" s="21"/>
      <c r="H562" s="13"/>
      <c r="I562" s="19"/>
      <c r="J562" s="19"/>
      <c r="K562" s="19"/>
      <c r="L562" s="19"/>
      <c r="M562" s="22"/>
    </row>
    <row r="563" spans="1:13" s="7" customFormat="1" ht="16.5">
      <c r="A563" s="190"/>
      <c r="B563" s="13"/>
      <c r="C563" s="13"/>
      <c r="D563" s="13"/>
      <c r="E563" s="24"/>
      <c r="F563" s="15"/>
      <c r="G563" s="21"/>
      <c r="H563" s="22"/>
      <c r="I563" s="21"/>
      <c r="J563" s="13"/>
      <c r="K563" s="21"/>
      <c r="L563" s="13"/>
      <c r="M563" s="21"/>
    </row>
    <row r="564" spans="1:13" s="7" customFormat="1" ht="16.5">
      <c r="A564" s="190"/>
      <c r="B564" s="34"/>
      <c r="C564" s="13"/>
      <c r="D564" s="13"/>
      <c r="E564" s="21"/>
      <c r="F564" s="15"/>
      <c r="G564" s="21"/>
      <c r="H564" s="22"/>
      <c r="I564" s="20"/>
      <c r="J564" s="13"/>
      <c r="K564" s="19"/>
      <c r="L564" s="19"/>
      <c r="M564" s="22"/>
    </row>
    <row r="565" spans="1:13" s="7" customFormat="1" ht="16.5">
      <c r="A565" s="190"/>
      <c r="B565" s="13"/>
      <c r="C565" s="13"/>
      <c r="D565" s="13"/>
      <c r="E565" s="24"/>
      <c r="F565" s="15"/>
      <c r="G565" s="21"/>
      <c r="H565" s="22"/>
      <c r="I565" s="20"/>
      <c r="J565" s="13"/>
      <c r="K565" s="19"/>
      <c r="L565" s="19"/>
      <c r="M565" s="22"/>
    </row>
    <row r="566" spans="1:13" s="13" customFormat="1" ht="15.75">
      <c r="A566" s="190"/>
      <c r="E566" s="15"/>
      <c r="F566" s="15"/>
      <c r="G566" s="21"/>
      <c r="H566" s="19"/>
      <c r="I566" s="19"/>
      <c r="J566" s="19"/>
      <c r="K566" s="19"/>
      <c r="L566" s="19"/>
      <c r="M566" s="19"/>
    </row>
    <row r="567" spans="1:13" s="7" customFormat="1" ht="16.5">
      <c r="A567" s="190"/>
      <c r="B567" s="13"/>
      <c r="C567" s="27"/>
      <c r="D567" s="13"/>
      <c r="E567" s="13"/>
      <c r="F567" s="13"/>
      <c r="G567" s="21"/>
      <c r="H567" s="13"/>
      <c r="I567" s="19"/>
      <c r="J567" s="19"/>
      <c r="K567" s="19"/>
      <c r="L567" s="19"/>
      <c r="M567" s="19"/>
    </row>
    <row r="568" spans="1:13" s="7" customFormat="1" ht="16.5">
      <c r="A568" s="190"/>
      <c r="B568" s="13"/>
      <c r="C568" s="13"/>
      <c r="D568" s="13"/>
      <c r="E568" s="15"/>
      <c r="F568" s="15"/>
      <c r="G568" s="21"/>
      <c r="H568" s="13"/>
      <c r="I568" s="19"/>
      <c r="J568" s="19"/>
      <c r="K568" s="19"/>
      <c r="L568" s="19"/>
      <c r="M568" s="22"/>
    </row>
    <row r="569" spans="1:13" s="7" customFormat="1" ht="16.5">
      <c r="A569" s="190"/>
      <c r="B569" s="13"/>
      <c r="C569" s="13"/>
      <c r="D569" s="13"/>
      <c r="E569" s="24"/>
      <c r="F569" s="15"/>
      <c r="G569" s="21"/>
      <c r="H569" s="22"/>
      <c r="I569" s="21"/>
      <c r="J569" s="13"/>
      <c r="K569" s="21"/>
      <c r="L569" s="13"/>
      <c r="M569" s="21"/>
    </row>
    <row r="570" spans="1:13" s="7" customFormat="1" ht="16.5">
      <c r="A570" s="190"/>
      <c r="B570" s="34"/>
      <c r="C570" s="13"/>
      <c r="D570" s="13"/>
      <c r="E570" s="21"/>
      <c r="F570" s="15"/>
      <c r="G570" s="21"/>
      <c r="H570" s="22"/>
      <c r="I570" s="20"/>
      <c r="J570" s="13"/>
      <c r="K570" s="19"/>
      <c r="L570" s="19"/>
      <c r="M570" s="22"/>
    </row>
    <row r="571" spans="1:13" s="7" customFormat="1" ht="16.5">
      <c r="A571" s="190"/>
      <c r="B571" s="13"/>
      <c r="C571" s="13"/>
      <c r="D571" s="13"/>
      <c r="E571" s="24"/>
      <c r="F571" s="15"/>
      <c r="G571" s="21"/>
      <c r="H571" s="22"/>
      <c r="I571" s="20"/>
      <c r="J571" s="13"/>
      <c r="K571" s="19"/>
      <c r="L571" s="19"/>
      <c r="M571" s="22"/>
    </row>
    <row r="572" spans="1:13" s="13" customFormat="1" ht="15.75">
      <c r="A572" s="190"/>
      <c r="E572" s="15"/>
      <c r="F572" s="15"/>
      <c r="G572" s="21"/>
      <c r="H572" s="19"/>
      <c r="I572" s="19"/>
      <c r="J572" s="19"/>
      <c r="K572" s="19"/>
      <c r="L572" s="19"/>
      <c r="M572" s="19"/>
    </row>
    <row r="573" spans="1:13" s="7" customFormat="1" ht="16.5">
      <c r="A573" s="190"/>
      <c r="B573" s="13"/>
      <c r="C573" s="27"/>
      <c r="D573" s="13"/>
      <c r="E573" s="13"/>
      <c r="F573" s="13"/>
      <c r="G573" s="21"/>
      <c r="H573" s="13"/>
      <c r="I573" s="19"/>
      <c r="J573" s="19"/>
      <c r="K573" s="19"/>
      <c r="L573" s="19"/>
      <c r="M573" s="19"/>
    </row>
    <row r="574" spans="1:13" s="7" customFormat="1" ht="16.5">
      <c r="A574" s="190"/>
      <c r="B574" s="13"/>
      <c r="C574" s="13"/>
      <c r="D574" s="13"/>
      <c r="E574" s="15"/>
      <c r="F574" s="15"/>
      <c r="G574" s="21"/>
      <c r="H574" s="13"/>
      <c r="I574" s="19"/>
      <c r="J574" s="19"/>
      <c r="K574" s="19"/>
      <c r="L574" s="19"/>
      <c r="M574" s="22"/>
    </row>
    <row r="575" spans="1:13" s="7" customFormat="1" ht="16.5">
      <c r="A575" s="190"/>
      <c r="B575" s="13"/>
      <c r="C575" s="13"/>
      <c r="D575" s="13"/>
      <c r="E575" s="24"/>
      <c r="F575" s="15"/>
      <c r="G575" s="21"/>
      <c r="H575" s="22"/>
      <c r="I575" s="21"/>
      <c r="J575" s="13"/>
      <c r="K575" s="21"/>
      <c r="L575" s="13"/>
      <c r="M575" s="21"/>
    </row>
    <row r="576" spans="1:13" s="7" customFormat="1" ht="16.5">
      <c r="A576" s="190"/>
      <c r="B576" s="34"/>
      <c r="C576" s="13"/>
      <c r="D576" s="13"/>
      <c r="E576" s="21"/>
      <c r="F576" s="15"/>
      <c r="G576" s="21"/>
      <c r="H576" s="22"/>
      <c r="I576" s="20"/>
      <c r="J576" s="13"/>
      <c r="K576" s="19"/>
      <c r="L576" s="19"/>
      <c r="M576" s="22"/>
    </row>
    <row r="577" spans="1:13" s="7" customFormat="1" ht="16.5">
      <c r="A577" s="190"/>
      <c r="B577" s="13"/>
      <c r="C577" s="13"/>
      <c r="D577" s="13"/>
      <c r="E577" s="24"/>
      <c r="F577" s="15"/>
      <c r="G577" s="21"/>
      <c r="H577" s="22"/>
      <c r="I577" s="20"/>
      <c r="J577" s="13"/>
      <c r="K577" s="19"/>
      <c r="L577" s="19"/>
      <c r="M577" s="22"/>
    </row>
    <row r="578" spans="1:13" s="13" customFormat="1" ht="15.75">
      <c r="A578" s="190"/>
      <c r="E578" s="15"/>
      <c r="F578" s="15"/>
      <c r="G578" s="21"/>
      <c r="H578" s="19"/>
      <c r="I578" s="19"/>
      <c r="J578" s="19"/>
      <c r="K578" s="19"/>
      <c r="L578" s="19"/>
      <c r="M578" s="19"/>
    </row>
    <row r="579" spans="1:13" s="13" customFormat="1" ht="15.75">
      <c r="A579" s="190"/>
      <c r="G579" s="21"/>
      <c r="I579" s="19"/>
      <c r="J579" s="19"/>
      <c r="K579" s="19"/>
      <c r="L579" s="19"/>
      <c r="M579" s="19"/>
    </row>
    <row r="580" spans="1:13" s="13" customFormat="1" ht="15.75">
      <c r="A580" s="190"/>
      <c r="E580" s="15"/>
      <c r="F580" s="15"/>
      <c r="G580" s="21"/>
      <c r="I580" s="19"/>
      <c r="J580" s="19"/>
      <c r="K580" s="19"/>
      <c r="L580" s="19"/>
      <c r="M580" s="22"/>
    </row>
    <row r="581" spans="1:13" s="13" customFormat="1" ht="15.75">
      <c r="A581" s="190"/>
      <c r="E581" s="24"/>
      <c r="F581" s="15"/>
      <c r="G581" s="21"/>
      <c r="H581" s="22"/>
      <c r="I581" s="21"/>
      <c r="K581" s="21"/>
      <c r="M581" s="21"/>
    </row>
    <row r="582" spans="1:13" s="7" customFormat="1" ht="16.5">
      <c r="A582" s="191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</row>
    <row r="583" spans="1:13" s="13" customFormat="1" ht="16.5">
      <c r="A583" s="190"/>
      <c r="E583" s="21"/>
      <c r="F583" s="15"/>
      <c r="G583" s="21"/>
      <c r="H583" s="22"/>
      <c r="I583" s="20"/>
      <c r="K583" s="19"/>
      <c r="L583" s="19"/>
      <c r="M583" s="22"/>
    </row>
    <row r="584" spans="1:13" s="13" customFormat="1" ht="16.5">
      <c r="A584" s="190"/>
      <c r="E584" s="15"/>
      <c r="F584" s="15"/>
      <c r="G584" s="21"/>
      <c r="H584" s="22"/>
      <c r="I584" s="20"/>
      <c r="K584" s="19"/>
      <c r="L584" s="19"/>
      <c r="M584" s="22"/>
    </row>
    <row r="585" spans="1:13" s="13" customFormat="1" ht="16.5">
      <c r="A585" s="190"/>
      <c r="E585" s="24"/>
      <c r="F585" s="15"/>
      <c r="G585" s="21"/>
      <c r="H585" s="22"/>
      <c r="I585" s="20"/>
      <c r="K585" s="19"/>
      <c r="L585" s="19"/>
      <c r="M585" s="22"/>
    </row>
    <row r="586" spans="1:13" s="13" customFormat="1" ht="15.75">
      <c r="A586" s="190"/>
      <c r="E586" s="15"/>
      <c r="F586" s="15"/>
      <c r="G586" s="21"/>
      <c r="H586" s="19"/>
      <c r="I586" s="19"/>
      <c r="J586" s="19"/>
      <c r="K586" s="19"/>
      <c r="L586" s="19"/>
      <c r="M586" s="19"/>
    </row>
    <row r="587" spans="1:13" s="7" customFormat="1" ht="16.5">
      <c r="A587" s="190"/>
      <c r="B587" s="13"/>
      <c r="C587" s="27"/>
      <c r="D587" s="13"/>
      <c r="E587" s="13"/>
      <c r="F587" s="13"/>
      <c r="G587" s="21"/>
      <c r="H587" s="13"/>
      <c r="I587" s="19"/>
      <c r="J587" s="19"/>
      <c r="K587" s="19"/>
      <c r="L587" s="19"/>
      <c r="M587" s="19"/>
    </row>
    <row r="588" spans="1:13" s="13" customFormat="1" ht="15.75">
      <c r="A588" s="190"/>
      <c r="E588" s="15"/>
      <c r="F588" s="15"/>
      <c r="G588" s="21"/>
      <c r="I588" s="19"/>
      <c r="J588" s="19"/>
      <c r="K588" s="19"/>
      <c r="L588" s="19"/>
      <c r="M588" s="22"/>
    </row>
    <row r="589" spans="1:13" s="7" customFormat="1" ht="16.5">
      <c r="A589" s="190"/>
      <c r="B589" s="13"/>
      <c r="C589" s="13"/>
      <c r="D589" s="13"/>
      <c r="E589" s="24"/>
      <c r="F589" s="15"/>
      <c r="G589" s="21"/>
      <c r="H589" s="22"/>
      <c r="I589" s="21"/>
      <c r="J589" s="13"/>
      <c r="K589" s="21"/>
      <c r="L589" s="13"/>
      <c r="M589" s="21"/>
    </row>
    <row r="590" spans="1:13" s="7" customFormat="1" ht="16.5">
      <c r="A590" s="190"/>
      <c r="B590" s="34"/>
      <c r="C590" s="13"/>
      <c r="D590" s="13"/>
      <c r="E590" s="21"/>
      <c r="F590" s="15"/>
      <c r="G590" s="21"/>
      <c r="H590" s="22"/>
      <c r="I590" s="20"/>
      <c r="J590" s="13"/>
      <c r="K590" s="19"/>
      <c r="L590" s="19"/>
      <c r="M590" s="22"/>
    </row>
    <row r="591" spans="1:13" s="7" customFormat="1" ht="16.5">
      <c r="A591" s="190"/>
      <c r="B591" s="13"/>
      <c r="C591" s="13"/>
      <c r="D591" s="13"/>
      <c r="E591" s="24"/>
      <c r="F591" s="15"/>
      <c r="G591" s="21"/>
      <c r="H591" s="22"/>
      <c r="I591" s="20"/>
      <c r="J591" s="13"/>
      <c r="K591" s="19"/>
      <c r="L591" s="19"/>
      <c r="M591" s="22"/>
    </row>
    <row r="592" spans="1:13" s="13" customFormat="1" ht="15.75">
      <c r="A592" s="190"/>
      <c r="E592" s="15"/>
      <c r="F592" s="15"/>
      <c r="G592" s="21"/>
      <c r="H592" s="19"/>
      <c r="I592" s="19"/>
      <c r="J592" s="19"/>
      <c r="K592" s="19"/>
      <c r="L592" s="19"/>
      <c r="M592" s="19"/>
    </row>
    <row r="593" spans="1:13" s="13" customFormat="1" ht="15.75">
      <c r="A593" s="190"/>
      <c r="E593" s="15"/>
      <c r="F593" s="15"/>
      <c r="G593" s="21"/>
      <c r="I593" s="19"/>
      <c r="J593" s="19"/>
      <c r="K593" s="19"/>
      <c r="L593" s="19"/>
      <c r="M593" s="19"/>
    </row>
    <row r="594" spans="1:13" s="13" customFormat="1" ht="15.75">
      <c r="A594" s="190"/>
      <c r="E594" s="15"/>
      <c r="F594" s="15"/>
      <c r="G594" s="21"/>
      <c r="I594" s="19"/>
      <c r="J594" s="19"/>
      <c r="K594" s="19"/>
      <c r="L594" s="19"/>
      <c r="M594" s="22"/>
    </row>
    <row r="595" spans="1:13" s="13" customFormat="1" ht="16.5">
      <c r="A595" s="190"/>
      <c r="E595" s="15"/>
      <c r="F595" s="15"/>
      <c r="G595" s="21"/>
      <c r="H595" s="22"/>
      <c r="I595" s="20"/>
      <c r="K595" s="19"/>
      <c r="L595" s="19"/>
      <c r="M595" s="22"/>
    </row>
    <row r="596" spans="1:13" s="13" customFormat="1" ht="16.5">
      <c r="A596" s="190"/>
      <c r="E596" s="15"/>
      <c r="F596" s="15"/>
      <c r="G596" s="21"/>
      <c r="H596" s="22"/>
      <c r="I596" s="20"/>
      <c r="K596" s="19"/>
      <c r="L596" s="19"/>
      <c r="M596" s="22"/>
    </row>
    <row r="597" spans="1:13" s="13" customFormat="1" ht="16.5">
      <c r="A597" s="190"/>
      <c r="B597" s="32"/>
      <c r="E597" s="15"/>
      <c r="F597" s="15"/>
      <c r="G597" s="21"/>
      <c r="H597" s="22"/>
      <c r="I597" s="20"/>
      <c r="K597" s="19"/>
      <c r="L597" s="19"/>
      <c r="M597" s="22"/>
    </row>
    <row r="598" spans="1:13" s="13" customFormat="1" ht="15.75">
      <c r="A598" s="190"/>
      <c r="E598" s="15"/>
      <c r="F598" s="15"/>
      <c r="G598" s="21"/>
      <c r="H598" s="19"/>
      <c r="I598" s="19"/>
      <c r="J598" s="19"/>
      <c r="K598" s="19"/>
      <c r="L598" s="19"/>
      <c r="M598" s="19"/>
    </row>
    <row r="599" spans="1:13" s="13" customFormat="1" ht="15.75">
      <c r="A599" s="190"/>
      <c r="E599" s="15"/>
      <c r="F599" s="15"/>
      <c r="G599" s="21"/>
      <c r="H599" s="19"/>
      <c r="I599" s="19"/>
      <c r="J599" s="19"/>
      <c r="K599" s="19"/>
      <c r="L599" s="19"/>
      <c r="M599" s="19"/>
    </row>
    <row r="600" spans="1:13" s="13" customFormat="1" ht="15.75">
      <c r="A600" s="190"/>
      <c r="B600" s="32"/>
      <c r="C600" s="27"/>
      <c r="E600" s="15"/>
      <c r="F600" s="15"/>
      <c r="G600" s="35"/>
      <c r="I600" s="19"/>
      <c r="K600" s="19"/>
      <c r="M600" s="22"/>
    </row>
    <row r="601" spans="1:13" s="13" customFormat="1" ht="15.75">
      <c r="A601" s="190"/>
      <c r="E601" s="15"/>
      <c r="F601" s="15"/>
      <c r="G601" s="21"/>
      <c r="H601" s="19"/>
      <c r="I601" s="19"/>
      <c r="J601" s="19"/>
      <c r="K601" s="19"/>
      <c r="L601" s="19"/>
      <c r="M601" s="19"/>
    </row>
    <row r="602" spans="1:13" s="13" customFormat="1" ht="15.75">
      <c r="A602" s="190"/>
      <c r="E602" s="15"/>
      <c r="F602" s="15"/>
      <c r="G602" s="21"/>
      <c r="H602" s="29"/>
      <c r="I602" s="19"/>
      <c r="J602" s="29"/>
      <c r="K602" s="19"/>
      <c r="L602" s="29"/>
      <c r="M602" s="36"/>
    </row>
    <row r="603" spans="1:13" s="7" customFormat="1" ht="16.5">
      <c r="A603" s="191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</row>
    <row r="604" s="7" customFormat="1" ht="16.5">
      <c r="A604" s="192"/>
    </row>
    <row r="605" s="7" customFormat="1" ht="16.5">
      <c r="A605" s="192"/>
    </row>
    <row r="606" s="7" customFormat="1" ht="16.5">
      <c r="A606" s="192"/>
    </row>
    <row r="607" s="7" customFormat="1" ht="16.5">
      <c r="A607" s="192"/>
    </row>
    <row r="608" s="7" customFormat="1" ht="16.5">
      <c r="A608" s="192"/>
    </row>
    <row r="609" s="7" customFormat="1" ht="16.5">
      <c r="A609" s="192"/>
    </row>
    <row r="610" s="7" customFormat="1" ht="16.5">
      <c r="A610" s="192"/>
    </row>
    <row r="611" s="7" customFormat="1" ht="16.5">
      <c r="A611" s="192"/>
    </row>
    <row r="612" s="7" customFormat="1" ht="16.5">
      <c r="A612" s="192"/>
    </row>
    <row r="613" s="7" customFormat="1" ht="16.5">
      <c r="A613" s="192"/>
    </row>
    <row r="614" s="7" customFormat="1" ht="16.5">
      <c r="A614" s="192"/>
    </row>
    <row r="615" s="7" customFormat="1" ht="16.5">
      <c r="A615" s="192"/>
    </row>
    <row r="616" s="7" customFormat="1" ht="16.5">
      <c r="A616" s="192"/>
    </row>
    <row r="617" s="7" customFormat="1" ht="16.5">
      <c r="A617" s="192"/>
    </row>
    <row r="618" s="7" customFormat="1" ht="16.5">
      <c r="A618" s="192"/>
    </row>
    <row r="619" s="7" customFormat="1" ht="16.5">
      <c r="A619" s="192"/>
    </row>
    <row r="620" s="7" customFormat="1" ht="16.5">
      <c r="A620" s="192"/>
    </row>
    <row r="621" s="7" customFormat="1" ht="16.5">
      <c r="A621" s="192"/>
    </row>
    <row r="622" s="7" customFormat="1" ht="16.5">
      <c r="A622" s="192"/>
    </row>
    <row r="623" s="7" customFormat="1" ht="16.5">
      <c r="A623" s="192"/>
    </row>
    <row r="624" s="7" customFormat="1" ht="16.5">
      <c r="A624" s="192"/>
    </row>
    <row r="625" s="7" customFormat="1" ht="16.5">
      <c r="A625" s="192"/>
    </row>
    <row r="626" s="7" customFormat="1" ht="16.5">
      <c r="A626" s="192"/>
    </row>
    <row r="627" s="7" customFormat="1" ht="16.5">
      <c r="A627" s="192"/>
    </row>
    <row r="628" s="7" customFormat="1" ht="16.5">
      <c r="A628" s="192"/>
    </row>
    <row r="629" s="7" customFormat="1" ht="16.5">
      <c r="A629" s="192"/>
    </row>
    <row r="630" s="7" customFormat="1" ht="16.5">
      <c r="A630" s="192"/>
    </row>
    <row r="631" s="7" customFormat="1" ht="16.5">
      <c r="A631" s="192"/>
    </row>
    <row r="632" s="7" customFormat="1" ht="16.5">
      <c r="A632" s="192"/>
    </row>
    <row r="633" s="7" customFormat="1" ht="16.5">
      <c r="A633" s="192"/>
    </row>
    <row r="634" s="7" customFormat="1" ht="16.5">
      <c r="A634" s="192"/>
    </row>
    <row r="635" s="7" customFormat="1" ht="16.5">
      <c r="A635" s="192"/>
    </row>
    <row r="636" s="7" customFormat="1" ht="16.5">
      <c r="A636" s="192"/>
    </row>
    <row r="637" s="7" customFormat="1" ht="16.5">
      <c r="A637" s="192"/>
    </row>
    <row r="638" s="7" customFormat="1" ht="16.5">
      <c r="A638" s="192"/>
    </row>
    <row r="639" s="7" customFormat="1" ht="16.5">
      <c r="A639" s="192"/>
    </row>
    <row r="640" s="7" customFormat="1" ht="16.5">
      <c r="A640" s="192"/>
    </row>
    <row r="641" s="7" customFormat="1" ht="16.5">
      <c r="A641" s="192"/>
    </row>
    <row r="642" s="7" customFormat="1" ht="16.5">
      <c r="A642" s="192"/>
    </row>
    <row r="643" s="7" customFormat="1" ht="16.5">
      <c r="A643" s="192"/>
    </row>
    <row r="644" s="7" customFormat="1" ht="16.5">
      <c r="A644" s="192"/>
    </row>
    <row r="645" s="7" customFormat="1" ht="16.5">
      <c r="A645" s="192"/>
    </row>
    <row r="646" s="7" customFormat="1" ht="16.5">
      <c r="A646" s="192"/>
    </row>
    <row r="647" s="7" customFormat="1" ht="16.5">
      <c r="A647" s="192"/>
    </row>
    <row r="648" s="7" customFormat="1" ht="16.5">
      <c r="A648" s="192"/>
    </row>
    <row r="649" s="7" customFormat="1" ht="16.5">
      <c r="A649" s="192"/>
    </row>
    <row r="650" s="7" customFormat="1" ht="16.5">
      <c r="A650" s="192"/>
    </row>
    <row r="651" s="7" customFormat="1" ht="16.5">
      <c r="A651" s="192"/>
    </row>
    <row r="652" s="7" customFormat="1" ht="16.5">
      <c r="A652" s="192"/>
    </row>
    <row r="653" s="7" customFormat="1" ht="16.5">
      <c r="A653" s="192"/>
    </row>
    <row r="654" s="7" customFormat="1" ht="16.5">
      <c r="A654" s="192"/>
    </row>
    <row r="655" s="7" customFormat="1" ht="16.5">
      <c r="A655" s="192"/>
    </row>
    <row r="656" s="7" customFormat="1" ht="16.5">
      <c r="A656" s="192"/>
    </row>
    <row r="657" s="7" customFormat="1" ht="16.5">
      <c r="A657" s="192"/>
    </row>
    <row r="658" s="7" customFormat="1" ht="16.5">
      <c r="A658" s="192"/>
    </row>
    <row r="659" s="7" customFormat="1" ht="16.5">
      <c r="A659" s="192"/>
    </row>
    <row r="660" s="7" customFormat="1" ht="16.5">
      <c r="A660" s="192"/>
    </row>
    <row r="661" s="7" customFormat="1" ht="16.5">
      <c r="A661" s="192"/>
    </row>
    <row r="662" s="7" customFormat="1" ht="16.5">
      <c r="A662" s="192"/>
    </row>
    <row r="663" s="7" customFormat="1" ht="16.5">
      <c r="A663" s="192"/>
    </row>
    <row r="664" s="7" customFormat="1" ht="16.5">
      <c r="A664" s="192"/>
    </row>
    <row r="665" s="7" customFormat="1" ht="16.5">
      <c r="A665" s="192"/>
    </row>
    <row r="666" s="7" customFormat="1" ht="16.5">
      <c r="A666" s="192"/>
    </row>
    <row r="667" s="7" customFormat="1" ht="16.5">
      <c r="A667" s="192"/>
    </row>
    <row r="668" s="7" customFormat="1" ht="16.5">
      <c r="A668" s="192"/>
    </row>
    <row r="669" s="7" customFormat="1" ht="16.5">
      <c r="A669" s="192"/>
    </row>
    <row r="670" s="7" customFormat="1" ht="16.5">
      <c r="A670" s="192"/>
    </row>
    <row r="671" s="7" customFormat="1" ht="16.5">
      <c r="A671" s="192"/>
    </row>
    <row r="672" s="7" customFormat="1" ht="16.5">
      <c r="A672" s="192"/>
    </row>
    <row r="673" s="7" customFormat="1" ht="16.5">
      <c r="A673" s="192"/>
    </row>
    <row r="674" s="7" customFormat="1" ht="16.5">
      <c r="A674" s="192"/>
    </row>
    <row r="675" s="7" customFormat="1" ht="16.5">
      <c r="A675" s="192"/>
    </row>
    <row r="676" s="7" customFormat="1" ht="16.5">
      <c r="A676" s="192"/>
    </row>
    <row r="677" s="7" customFormat="1" ht="16.5">
      <c r="A677" s="192"/>
    </row>
  </sheetData>
  <sheetProtection/>
  <mergeCells count="5">
    <mergeCell ref="C1:M1"/>
    <mergeCell ref="D4:D7"/>
    <mergeCell ref="E4:E7"/>
    <mergeCell ref="F4:F7"/>
    <mergeCell ref="C30:K3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4.421875" style="248" customWidth="1"/>
    <col min="2" max="2" width="77.57421875" style="249" customWidth="1"/>
    <col min="3" max="3" width="23.8515625" style="248" customWidth="1"/>
    <col min="4" max="16384" width="9.140625" style="234" customWidth="1"/>
  </cols>
  <sheetData>
    <row r="1" spans="2:3" ht="19.5">
      <c r="B1" s="290" t="s">
        <v>132</v>
      </c>
      <c r="C1" s="290"/>
    </row>
    <row r="2" spans="1:3" ht="19.5">
      <c r="A2" s="299" t="s">
        <v>123</v>
      </c>
      <c r="B2" s="299"/>
      <c r="C2" s="299"/>
    </row>
    <row r="3" spans="1:3" ht="19.5">
      <c r="A3" s="299" t="s">
        <v>124</v>
      </c>
      <c r="B3" s="299"/>
      <c r="C3" s="299"/>
    </row>
    <row r="4" spans="1:3" ht="19.5" customHeight="1">
      <c r="A4" s="300" t="s">
        <v>125</v>
      </c>
      <c r="B4" s="297" t="s">
        <v>126</v>
      </c>
      <c r="C4" s="304" t="s">
        <v>127</v>
      </c>
    </row>
    <row r="5" spans="1:3" ht="19.5">
      <c r="A5" s="301"/>
      <c r="B5" s="303"/>
      <c r="C5" s="305"/>
    </row>
    <row r="6" spans="1:3" ht="19.5" customHeight="1">
      <c r="A6" s="301"/>
      <c r="B6" s="303"/>
      <c r="C6" s="305"/>
    </row>
    <row r="7" spans="1:3" ht="19.5">
      <c r="A7" s="301"/>
      <c r="B7" s="303"/>
      <c r="C7" s="305"/>
    </row>
    <row r="8" spans="1:3" ht="3.75" customHeight="1">
      <c r="A8" s="301"/>
      <c r="B8" s="303"/>
      <c r="C8" s="305"/>
    </row>
    <row r="9" spans="1:3" ht="19.5" hidden="1">
      <c r="A9" s="301"/>
      <c r="B9" s="303"/>
      <c r="C9" s="305"/>
    </row>
    <row r="10" spans="1:3" ht="19.5" hidden="1">
      <c r="A10" s="302"/>
      <c r="B10" s="298"/>
      <c r="C10" s="306"/>
    </row>
    <row r="11" spans="1:3" ht="19.5">
      <c r="A11" s="238">
        <v>1</v>
      </c>
      <c r="B11" s="238">
        <v>2</v>
      </c>
      <c r="C11" s="239">
        <v>3</v>
      </c>
    </row>
    <row r="12" spans="1:3" ht="20.25" customHeight="1">
      <c r="A12" s="238">
        <v>1</v>
      </c>
      <c r="B12" s="250" t="s">
        <v>115</v>
      </c>
      <c r="C12" s="272">
        <f>SUM('თეთრი ღელე'!M95*1)</f>
        <v>0</v>
      </c>
    </row>
    <row r="13" spans="1:3" ht="19.5">
      <c r="A13" s="238">
        <v>2</v>
      </c>
      <c r="B13" s="250" t="s">
        <v>118</v>
      </c>
      <c r="C13" s="272">
        <f>SUM(შაშვისწყალი!M28*1)</f>
        <v>0</v>
      </c>
    </row>
    <row r="14" spans="1:3" ht="19.5">
      <c r="A14" s="239">
        <v>3</v>
      </c>
      <c r="B14" s="250" t="s">
        <v>120</v>
      </c>
      <c r="C14" s="272">
        <f>SUM(ყვირილა!M68*1)</f>
        <v>0</v>
      </c>
    </row>
    <row r="15" spans="1:3" ht="19.5">
      <c r="A15" s="239">
        <v>4</v>
      </c>
      <c r="B15" s="250" t="s">
        <v>121</v>
      </c>
      <c r="C15" s="272">
        <f>SUM(შავღელე!M73*1)</f>
        <v>0</v>
      </c>
    </row>
    <row r="16" spans="1:3" ht="31.5" customHeight="1">
      <c r="A16" s="239">
        <v>5</v>
      </c>
      <c r="B16" s="268" t="s">
        <v>151</v>
      </c>
      <c r="C16" s="271">
        <f>SUM(გზა!K13*1)</f>
        <v>0</v>
      </c>
    </row>
    <row r="17" spans="1:3" ht="19.5">
      <c r="A17" s="240">
        <v>6</v>
      </c>
      <c r="B17" s="243" t="s">
        <v>100</v>
      </c>
      <c r="C17" s="242">
        <f>SUM(C12:C16)</f>
        <v>0</v>
      </c>
    </row>
    <row r="18" spans="1:3" ht="19.5">
      <c r="A18" s="240">
        <v>7</v>
      </c>
      <c r="B18" s="241" t="s">
        <v>128</v>
      </c>
      <c r="C18" s="242">
        <f>SUM(C17*0.03)</f>
        <v>0</v>
      </c>
    </row>
    <row r="19" spans="1:3" ht="19.5">
      <c r="A19" s="240">
        <v>8</v>
      </c>
      <c r="B19" s="244" t="s">
        <v>129</v>
      </c>
      <c r="C19" s="242">
        <f>SUM(C17:C18)</f>
        <v>0</v>
      </c>
    </row>
    <row r="20" spans="1:3" ht="19.5">
      <c r="A20" s="240">
        <v>9</v>
      </c>
      <c r="B20" s="241" t="s">
        <v>130</v>
      </c>
      <c r="C20" s="242">
        <f>SUM(C19*0.18)</f>
        <v>0</v>
      </c>
    </row>
    <row r="21" spans="1:3" ht="30" customHeight="1">
      <c r="A21" s="297">
        <v>10</v>
      </c>
      <c r="B21" s="291" t="s">
        <v>131</v>
      </c>
      <c r="C21" s="294">
        <f>SUM(C19:C20)</f>
        <v>0</v>
      </c>
    </row>
    <row r="22" spans="1:3" ht="5.25" customHeight="1">
      <c r="A22" s="298"/>
      <c r="B22" s="292"/>
      <c r="C22" s="295"/>
    </row>
    <row r="23" spans="1:3" ht="19.5" customHeight="1">
      <c r="A23" s="293" t="s">
        <v>90</v>
      </c>
      <c r="B23" s="293"/>
      <c r="C23" s="293"/>
    </row>
    <row r="24" spans="1:3" ht="18" customHeight="1">
      <c r="A24" s="38"/>
      <c r="B24" s="38"/>
      <c r="C24" s="38"/>
    </row>
    <row r="25" spans="1:3" ht="15.75" customHeight="1">
      <c r="A25" s="38"/>
      <c r="B25" s="38"/>
      <c r="C25" s="38"/>
    </row>
    <row r="26" spans="1:3" ht="19.5">
      <c r="A26" s="38"/>
      <c r="B26" s="38"/>
      <c r="C26" s="38"/>
    </row>
    <row r="27" spans="1:3" ht="16.5" customHeight="1">
      <c r="A27" s="280" t="s">
        <v>81</v>
      </c>
      <c r="B27" s="280"/>
      <c r="C27" s="38"/>
    </row>
    <row r="28" spans="1:3" ht="19.5">
      <c r="A28" s="296"/>
      <c r="B28" s="296"/>
      <c r="C28" s="296"/>
    </row>
    <row r="29" spans="1:3" ht="19.5">
      <c r="A29" s="235"/>
      <c r="B29" s="236"/>
      <c r="C29" s="237"/>
    </row>
    <row r="30" spans="1:3" ht="21" customHeight="1">
      <c r="A30" s="289"/>
      <c r="B30" s="289"/>
      <c r="C30" s="289"/>
    </row>
    <row r="31" spans="1:3" ht="19.5">
      <c r="A31" s="245"/>
      <c r="B31" s="246"/>
      <c r="C31" s="247"/>
    </row>
    <row r="32" spans="1:3" ht="19.5">
      <c r="A32" s="245"/>
      <c r="B32" s="246"/>
      <c r="C32" s="247"/>
    </row>
    <row r="33" spans="1:3" ht="19.5">
      <c r="A33" s="245"/>
      <c r="B33" s="246"/>
      <c r="C33" s="245"/>
    </row>
    <row r="34" spans="1:3" ht="19.5">
      <c r="A34" s="245"/>
      <c r="B34" s="246"/>
      <c r="C34" s="245"/>
    </row>
    <row r="35" spans="1:3" ht="19.5">
      <c r="A35" s="245"/>
      <c r="B35" s="246"/>
      <c r="C35" s="245"/>
    </row>
  </sheetData>
  <sheetProtection/>
  <mergeCells count="13">
    <mergeCell ref="A4:A10"/>
    <mergeCell ref="B4:B10"/>
    <mergeCell ref="C4:C10"/>
    <mergeCell ref="A30:C30"/>
    <mergeCell ref="B1:C1"/>
    <mergeCell ref="B21:B22"/>
    <mergeCell ref="A23:C23"/>
    <mergeCell ref="A27:B27"/>
    <mergeCell ref="C21:C22"/>
    <mergeCell ref="A28:C28"/>
    <mergeCell ref="A21:A22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3.57421875" style="254" customWidth="1"/>
    <col min="2" max="2" width="71.7109375" style="254" customWidth="1"/>
    <col min="3" max="3" width="12.00390625" style="254" customWidth="1"/>
    <col min="4" max="4" width="12.7109375" style="254" customWidth="1"/>
    <col min="5" max="5" width="10.00390625" style="254" bestFit="1" customWidth="1"/>
    <col min="6" max="6" width="9.57421875" style="254" bestFit="1" customWidth="1"/>
    <col min="7" max="7" width="9.140625" style="254" customWidth="1"/>
    <col min="8" max="8" width="11.421875" style="254" customWidth="1"/>
    <col min="9" max="9" width="9.140625" style="254" customWidth="1"/>
    <col min="10" max="10" width="11.57421875" style="254" customWidth="1"/>
    <col min="11" max="11" width="13.7109375" style="267" customWidth="1"/>
    <col min="12" max="16384" width="9.140625" style="254" customWidth="1"/>
  </cols>
  <sheetData>
    <row r="1" spans="1:11" ht="20.25" customHeight="1">
      <c r="A1" s="311" t="s">
        <v>151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ht="19.5" customHeight="1">
      <c r="A2" s="312" t="s">
        <v>8</v>
      </c>
      <c r="B2" s="312" t="s">
        <v>140</v>
      </c>
      <c r="C2" s="312" t="s">
        <v>141</v>
      </c>
      <c r="D2" s="312" t="s">
        <v>142</v>
      </c>
      <c r="E2" s="307" t="s">
        <v>143</v>
      </c>
      <c r="F2" s="308"/>
      <c r="G2" s="307" t="s">
        <v>144</v>
      </c>
      <c r="H2" s="308"/>
      <c r="I2" s="307" t="s">
        <v>145</v>
      </c>
      <c r="J2" s="308"/>
      <c r="K2" s="309" t="s">
        <v>100</v>
      </c>
    </row>
    <row r="3" spans="1:11" ht="19.5" customHeight="1">
      <c r="A3" s="313"/>
      <c r="B3" s="313"/>
      <c r="C3" s="313"/>
      <c r="D3" s="313"/>
      <c r="E3" s="255" t="s">
        <v>146</v>
      </c>
      <c r="F3" s="255" t="s">
        <v>100</v>
      </c>
      <c r="G3" s="255" t="s">
        <v>146</v>
      </c>
      <c r="H3" s="255" t="s">
        <v>100</v>
      </c>
      <c r="I3" s="255" t="s">
        <v>146</v>
      </c>
      <c r="J3" s="255" t="s">
        <v>100</v>
      </c>
      <c r="K3" s="310"/>
    </row>
    <row r="4" spans="1:11" ht="19.5" customHeight="1">
      <c r="A4" s="269">
        <v>1</v>
      </c>
      <c r="B4" s="255">
        <v>2</v>
      </c>
      <c r="C4" s="256">
        <v>3</v>
      </c>
      <c r="D4" s="255">
        <v>4</v>
      </c>
      <c r="E4" s="255">
        <v>5</v>
      </c>
      <c r="F4" s="255">
        <v>6</v>
      </c>
      <c r="G4" s="255">
        <v>7</v>
      </c>
      <c r="H4" s="255">
        <v>8</v>
      </c>
      <c r="I4" s="255">
        <v>9</v>
      </c>
      <c r="J4" s="255">
        <v>10</v>
      </c>
      <c r="K4" s="257">
        <v>11</v>
      </c>
    </row>
    <row r="5" spans="1:11" ht="19.5" customHeight="1">
      <c r="A5" s="269">
        <v>2</v>
      </c>
      <c r="B5" s="270" t="s">
        <v>155</v>
      </c>
      <c r="C5" s="261" t="s">
        <v>154</v>
      </c>
      <c r="D5" s="258">
        <v>1200</v>
      </c>
      <c r="E5" s="258"/>
      <c r="F5" s="258"/>
      <c r="G5" s="262"/>
      <c r="H5" s="258"/>
      <c r="I5" s="262"/>
      <c r="J5" s="258"/>
      <c r="K5" s="259"/>
    </row>
    <row r="6" spans="1:11" ht="37.5" customHeight="1">
      <c r="A6" s="258">
        <v>3</v>
      </c>
      <c r="B6" s="270" t="s">
        <v>156</v>
      </c>
      <c r="C6" s="261" t="s">
        <v>147</v>
      </c>
      <c r="D6" s="258">
        <f>SUM(1200*0.2)</f>
        <v>240</v>
      </c>
      <c r="E6" s="258"/>
      <c r="F6" s="258"/>
      <c r="G6" s="262"/>
      <c r="H6" s="258"/>
      <c r="I6" s="262"/>
      <c r="J6" s="258"/>
      <c r="K6" s="259"/>
    </row>
    <row r="7" spans="1:11" ht="15">
      <c r="A7" s="260"/>
      <c r="B7" s="263" t="s">
        <v>100</v>
      </c>
      <c r="C7" s="260"/>
      <c r="D7" s="260"/>
      <c r="E7" s="260"/>
      <c r="F7" s="257"/>
      <c r="G7" s="255"/>
      <c r="H7" s="255"/>
      <c r="I7" s="255"/>
      <c r="J7" s="255"/>
      <c r="K7" s="257"/>
    </row>
    <row r="8" spans="1:11" ht="15.75">
      <c r="A8" s="260"/>
      <c r="B8" s="255" t="s">
        <v>148</v>
      </c>
      <c r="C8" s="264"/>
      <c r="D8" s="265"/>
      <c r="E8" s="265"/>
      <c r="F8" s="265"/>
      <c r="G8" s="265"/>
      <c r="H8" s="265"/>
      <c r="I8" s="265"/>
      <c r="J8" s="265"/>
      <c r="K8" s="266"/>
    </row>
    <row r="9" spans="1:11" ht="15.75">
      <c r="A9" s="260"/>
      <c r="B9" s="255" t="s">
        <v>100</v>
      </c>
      <c r="C9" s="265"/>
      <c r="D9" s="265"/>
      <c r="E9" s="265"/>
      <c r="F9" s="265"/>
      <c r="G9" s="265"/>
      <c r="H9" s="265"/>
      <c r="I9" s="265"/>
      <c r="J9" s="265"/>
      <c r="K9" s="266"/>
    </row>
    <row r="10" spans="1:11" ht="15.75">
      <c r="A10" s="260"/>
      <c r="B10" s="255" t="s">
        <v>149</v>
      </c>
      <c r="C10" s="264"/>
      <c r="D10" s="265"/>
      <c r="E10" s="265"/>
      <c r="F10" s="265"/>
      <c r="G10" s="265"/>
      <c r="H10" s="265"/>
      <c r="I10" s="265"/>
      <c r="J10" s="265"/>
      <c r="K10" s="266"/>
    </row>
    <row r="11" spans="1:11" ht="15.75">
      <c r="A11" s="260"/>
      <c r="B11" s="255" t="s">
        <v>100</v>
      </c>
      <c r="C11" s="265"/>
      <c r="D11" s="265"/>
      <c r="E11" s="265"/>
      <c r="F11" s="265"/>
      <c r="G11" s="265"/>
      <c r="H11" s="265"/>
      <c r="I11" s="265"/>
      <c r="J11" s="265"/>
      <c r="K11" s="266"/>
    </row>
    <row r="12" spans="1:11" ht="15.75">
      <c r="A12" s="260"/>
      <c r="B12" s="255" t="s">
        <v>150</v>
      </c>
      <c r="C12" s="264">
        <v>0.02</v>
      </c>
      <c r="D12" s="265"/>
      <c r="E12" s="265"/>
      <c r="F12" s="265"/>
      <c r="G12" s="265"/>
      <c r="H12" s="265"/>
      <c r="I12" s="265"/>
      <c r="J12" s="265"/>
      <c r="K12" s="266"/>
    </row>
    <row r="13" spans="1:11" ht="15.75">
      <c r="A13" s="260"/>
      <c r="B13" s="255" t="s">
        <v>100</v>
      </c>
      <c r="C13" s="265"/>
      <c r="D13" s="265"/>
      <c r="E13" s="265"/>
      <c r="F13" s="265"/>
      <c r="G13" s="265"/>
      <c r="H13" s="265"/>
      <c r="I13" s="265"/>
      <c r="J13" s="265"/>
      <c r="K13" s="266"/>
    </row>
    <row r="15" spans="2:4" ht="13.5">
      <c r="B15" s="293"/>
      <c r="C15" s="293"/>
      <c r="D15" s="293"/>
    </row>
    <row r="16" spans="2:4" ht="16.5">
      <c r="B16" s="38"/>
      <c r="C16" s="38"/>
      <c r="D16" s="38"/>
    </row>
    <row r="17" spans="2:4" ht="16.5">
      <c r="B17" s="38"/>
      <c r="C17" s="38"/>
      <c r="D17" s="38"/>
    </row>
    <row r="18" spans="2:4" ht="16.5">
      <c r="B18" s="38"/>
      <c r="C18" s="38"/>
      <c r="D18" s="38"/>
    </row>
    <row r="19" spans="2:4" ht="16.5">
      <c r="B19" s="280"/>
      <c r="C19" s="280"/>
      <c r="D19" s="38"/>
    </row>
  </sheetData>
  <sheetProtection/>
  <mergeCells count="11">
    <mergeCell ref="E2:F2"/>
    <mergeCell ref="G2:H2"/>
    <mergeCell ref="I2:J2"/>
    <mergeCell ref="K2:K3"/>
    <mergeCell ref="B15:D15"/>
    <mergeCell ref="B19:C19"/>
    <mergeCell ref="A1:K1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17"/>
  <sheetViews>
    <sheetView zoomScalePageLayoutView="0" workbookViewId="0" topLeftCell="A1">
      <selection activeCell="P49" sqref="P49"/>
    </sheetView>
  </sheetViews>
  <sheetFormatPr defaultColWidth="9.140625" defaultRowHeight="12.75"/>
  <cols>
    <col min="1" max="1" width="1.8515625" style="193" customWidth="1"/>
    <col min="2" max="2" width="9.421875" style="6" hidden="1" customWidth="1"/>
    <col min="3" max="3" width="50.140625" style="6" customWidth="1"/>
    <col min="4" max="4" width="9.00390625" style="6" customWidth="1"/>
    <col min="5" max="5" width="7.8515625" style="6" customWidth="1"/>
    <col min="6" max="6" width="7.7109375" style="6" customWidth="1"/>
    <col min="7" max="7" width="6.7109375" style="6" customWidth="1"/>
    <col min="8" max="8" width="8.28125" style="6" customWidth="1"/>
    <col min="9" max="9" width="8.00390625" style="6" customWidth="1"/>
    <col min="10" max="10" width="9.7109375" style="6" customWidth="1"/>
    <col min="11" max="11" width="6.421875" style="6" customWidth="1"/>
    <col min="12" max="12" width="9.140625" style="6" customWidth="1"/>
    <col min="13" max="13" width="10.57421875" style="6" customWidth="1"/>
    <col min="14" max="16384" width="9.140625" style="6" customWidth="1"/>
  </cols>
  <sheetData>
    <row r="1" spans="1:22" ht="15" customHeight="1">
      <c r="A1" s="169"/>
      <c r="B1" s="38"/>
      <c r="C1" s="280" t="s">
        <v>120</v>
      </c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39"/>
      <c r="O1" s="7"/>
      <c r="P1" s="7"/>
      <c r="Q1" s="7"/>
      <c r="R1" s="7"/>
      <c r="S1" s="7"/>
      <c r="T1" s="7"/>
      <c r="U1" s="7"/>
      <c r="V1" s="7"/>
    </row>
    <row r="2" spans="1:22" ht="15" customHeight="1">
      <c r="A2" s="170"/>
      <c r="B2" s="40"/>
      <c r="C2" s="159" t="s">
        <v>103</v>
      </c>
      <c r="D2" s="41"/>
      <c r="E2" s="44"/>
      <c r="F2" s="45"/>
      <c r="G2" s="45"/>
      <c r="H2" s="41"/>
      <c r="I2" s="41"/>
      <c r="J2" s="41"/>
      <c r="K2" s="42"/>
      <c r="L2" s="46"/>
      <c r="M2" s="43"/>
      <c r="N2" s="39"/>
      <c r="O2" s="7"/>
      <c r="P2" s="7"/>
      <c r="Q2" s="7"/>
      <c r="R2" s="7"/>
      <c r="S2" s="7"/>
      <c r="T2" s="7"/>
      <c r="U2" s="7"/>
      <c r="V2" s="7"/>
    </row>
    <row r="3" spans="1:14" s="7" customFormat="1" ht="0.75" customHeight="1">
      <c r="A3" s="171"/>
      <c r="B3" s="39"/>
      <c r="C3" s="39"/>
      <c r="D3" s="47"/>
      <c r="E3" s="47"/>
      <c r="F3" s="47"/>
      <c r="G3" s="47"/>
      <c r="H3" s="39"/>
      <c r="I3" s="39"/>
      <c r="J3" s="39"/>
      <c r="K3" s="39"/>
      <c r="L3" s="39"/>
      <c r="M3" s="39"/>
      <c r="N3" s="39"/>
    </row>
    <row r="4" spans="1:22" ht="16.5">
      <c r="A4" s="172"/>
      <c r="B4" s="49"/>
      <c r="C4" s="49"/>
      <c r="D4" s="283" t="s">
        <v>11</v>
      </c>
      <c r="E4" s="286" t="s">
        <v>12</v>
      </c>
      <c r="F4" s="283" t="s">
        <v>13</v>
      </c>
      <c r="G4" s="50" t="s">
        <v>2</v>
      </c>
      <c r="H4" s="51"/>
      <c r="I4" s="48" t="s">
        <v>3</v>
      </c>
      <c r="J4" s="51"/>
      <c r="K4" s="52" t="s">
        <v>4</v>
      </c>
      <c r="L4" s="52"/>
      <c r="M4" s="49"/>
      <c r="N4" s="39"/>
      <c r="O4" s="7"/>
      <c r="P4" s="7"/>
      <c r="Q4" s="7"/>
      <c r="R4" s="7"/>
      <c r="S4" s="7"/>
      <c r="T4" s="7"/>
      <c r="U4" s="7"/>
      <c r="V4" s="7"/>
    </row>
    <row r="5" spans="1:22" ht="16.5" customHeight="1">
      <c r="A5" s="173"/>
      <c r="B5" s="53"/>
      <c r="C5" s="163" t="s">
        <v>5</v>
      </c>
      <c r="D5" s="284"/>
      <c r="E5" s="287"/>
      <c r="F5" s="284"/>
      <c r="G5" s="55"/>
      <c r="H5" s="54"/>
      <c r="I5" s="55"/>
      <c r="J5" s="54"/>
      <c r="K5" s="55" t="s">
        <v>6</v>
      </c>
      <c r="L5" s="56"/>
      <c r="M5" s="53" t="s">
        <v>7</v>
      </c>
      <c r="N5" s="39"/>
      <c r="O5" s="7"/>
      <c r="P5" s="7"/>
      <c r="Q5" s="7"/>
      <c r="R5" s="7"/>
      <c r="S5" s="7"/>
      <c r="T5" s="7"/>
      <c r="U5" s="7"/>
      <c r="V5" s="7"/>
    </row>
    <row r="6" spans="1:22" ht="16.5">
      <c r="A6" s="174" t="s">
        <v>8</v>
      </c>
      <c r="B6" s="53" t="s">
        <v>9</v>
      </c>
      <c r="C6" s="164" t="s">
        <v>10</v>
      </c>
      <c r="D6" s="284"/>
      <c r="E6" s="287"/>
      <c r="F6" s="284"/>
      <c r="G6" s="53" t="s">
        <v>14</v>
      </c>
      <c r="H6" s="44" t="s">
        <v>13</v>
      </c>
      <c r="I6" s="53" t="s">
        <v>14</v>
      </c>
      <c r="J6" s="44" t="s">
        <v>13</v>
      </c>
      <c r="K6" s="53" t="s">
        <v>14</v>
      </c>
      <c r="L6" s="44" t="s">
        <v>13</v>
      </c>
      <c r="M6" s="53"/>
      <c r="N6" s="39"/>
      <c r="O6" s="7"/>
      <c r="P6" s="7"/>
      <c r="Q6" s="7"/>
      <c r="R6" s="7"/>
      <c r="S6" s="7"/>
      <c r="T6" s="7"/>
      <c r="U6" s="7"/>
      <c r="V6" s="7"/>
    </row>
    <row r="7" spans="1:22" ht="16.5">
      <c r="A7" s="175"/>
      <c r="B7" s="57"/>
      <c r="C7" s="57"/>
      <c r="D7" s="285"/>
      <c r="E7" s="288"/>
      <c r="F7" s="285"/>
      <c r="G7" s="57" t="s">
        <v>15</v>
      </c>
      <c r="H7" s="58"/>
      <c r="I7" s="57" t="s">
        <v>15</v>
      </c>
      <c r="J7" s="58"/>
      <c r="K7" s="57" t="s">
        <v>15</v>
      </c>
      <c r="L7" s="58"/>
      <c r="M7" s="57"/>
      <c r="N7" s="39"/>
      <c r="O7" s="7"/>
      <c r="P7" s="7"/>
      <c r="Q7" s="7"/>
      <c r="R7" s="7"/>
      <c r="S7" s="7"/>
      <c r="T7" s="7"/>
      <c r="U7" s="7"/>
      <c r="V7" s="7"/>
    </row>
    <row r="8" spans="1:22" ht="16.5">
      <c r="A8" s="176" t="s">
        <v>16</v>
      </c>
      <c r="B8" s="60" t="s">
        <v>17</v>
      </c>
      <c r="C8" s="60" t="s">
        <v>18</v>
      </c>
      <c r="D8" s="59" t="s">
        <v>19</v>
      </c>
      <c r="E8" s="60" t="s">
        <v>20</v>
      </c>
      <c r="F8" s="62" t="s">
        <v>21</v>
      </c>
      <c r="G8" s="61" t="s">
        <v>22</v>
      </c>
      <c r="H8" s="59" t="s">
        <v>23</v>
      </c>
      <c r="I8" s="60" t="s">
        <v>24</v>
      </c>
      <c r="J8" s="61" t="s">
        <v>25</v>
      </c>
      <c r="K8" s="60" t="s">
        <v>26</v>
      </c>
      <c r="L8" s="59" t="s">
        <v>27</v>
      </c>
      <c r="M8" s="60" t="s">
        <v>28</v>
      </c>
      <c r="N8" s="39"/>
      <c r="O8" s="7"/>
      <c r="P8" s="7"/>
      <c r="Q8" s="7"/>
      <c r="R8" s="7"/>
      <c r="S8" s="7"/>
      <c r="T8" s="7"/>
      <c r="U8" s="7"/>
      <c r="V8" s="7"/>
    </row>
    <row r="9" spans="1:13" s="12" customFormat="1" ht="31.5">
      <c r="A9" s="177">
        <v>1</v>
      </c>
      <c r="B9" s="70"/>
      <c r="C9" s="152" t="s">
        <v>136</v>
      </c>
      <c r="D9" s="117" t="s">
        <v>94</v>
      </c>
      <c r="E9" s="160"/>
      <c r="F9" s="165">
        <v>5.5</v>
      </c>
      <c r="G9" s="118"/>
      <c r="H9" s="119"/>
      <c r="I9" s="95"/>
      <c r="J9" s="96"/>
      <c r="K9" s="95"/>
      <c r="L9" s="96"/>
      <c r="M9" s="118"/>
    </row>
    <row r="10" spans="1:13" s="12" customFormat="1" ht="15.75">
      <c r="A10" s="177"/>
      <c r="B10" s="70"/>
      <c r="C10" s="79" t="s">
        <v>29</v>
      </c>
      <c r="D10" s="79" t="s">
        <v>1</v>
      </c>
      <c r="E10" s="118">
        <v>1</v>
      </c>
      <c r="F10" s="121">
        <f>F9*E10</f>
        <v>5.5</v>
      </c>
      <c r="G10" s="118"/>
      <c r="H10" s="121"/>
      <c r="I10" s="95"/>
      <c r="J10" s="96"/>
      <c r="K10" s="95"/>
      <c r="L10" s="96"/>
      <c r="M10" s="118"/>
    </row>
    <row r="11" spans="1:13" s="12" customFormat="1" ht="15.75">
      <c r="A11" s="178"/>
      <c r="B11" s="70"/>
      <c r="C11" s="80" t="s">
        <v>30</v>
      </c>
      <c r="D11" s="122" t="s">
        <v>1</v>
      </c>
      <c r="E11" s="124">
        <v>1</v>
      </c>
      <c r="F11" s="125">
        <f>F9*E11</f>
        <v>5.5</v>
      </c>
      <c r="G11" s="109"/>
      <c r="H11" s="110"/>
      <c r="I11" s="109"/>
      <c r="J11" s="110"/>
      <c r="K11" s="124"/>
      <c r="L11" s="125"/>
      <c r="M11" s="124"/>
    </row>
    <row r="12" spans="1:13" s="12" customFormat="1" ht="47.25">
      <c r="A12" s="179">
        <v>2</v>
      </c>
      <c r="B12" s="82" t="s">
        <v>69</v>
      </c>
      <c r="C12" s="152" t="s">
        <v>137</v>
      </c>
      <c r="D12" s="117" t="s">
        <v>77</v>
      </c>
      <c r="E12" s="160"/>
      <c r="F12" s="165">
        <v>34</v>
      </c>
      <c r="G12" s="118"/>
      <c r="H12" s="119"/>
      <c r="I12" s="95"/>
      <c r="J12" s="96"/>
      <c r="K12" s="95"/>
      <c r="L12" s="96"/>
      <c r="M12" s="118"/>
    </row>
    <row r="13" spans="1:13" s="12" customFormat="1" ht="15.75">
      <c r="A13" s="179"/>
      <c r="B13" s="82"/>
      <c r="C13" s="79" t="s">
        <v>29</v>
      </c>
      <c r="D13" s="79" t="s">
        <v>1</v>
      </c>
      <c r="E13" s="118">
        <v>1</v>
      </c>
      <c r="F13" s="121">
        <f>F12*E13</f>
        <v>34</v>
      </c>
      <c r="G13" s="118"/>
      <c r="H13" s="121"/>
      <c r="I13" s="95"/>
      <c r="J13" s="96"/>
      <c r="K13" s="95"/>
      <c r="L13" s="96"/>
      <c r="M13" s="118"/>
    </row>
    <row r="14" spans="1:13" s="12" customFormat="1" ht="15.75">
      <c r="A14" s="180"/>
      <c r="B14" s="83"/>
      <c r="C14" s="80" t="s">
        <v>30</v>
      </c>
      <c r="D14" s="122" t="s">
        <v>1</v>
      </c>
      <c r="E14" s="124">
        <v>2</v>
      </c>
      <c r="F14" s="125">
        <f>F12*E14</f>
        <v>68</v>
      </c>
      <c r="G14" s="109"/>
      <c r="H14" s="110"/>
      <c r="I14" s="109"/>
      <c r="J14" s="110"/>
      <c r="K14" s="124"/>
      <c r="L14" s="125"/>
      <c r="M14" s="124"/>
    </row>
    <row r="15" spans="1:13" s="12" customFormat="1" ht="33.75" customHeight="1" hidden="1">
      <c r="A15" s="177">
        <v>5</v>
      </c>
      <c r="B15" s="76" t="s">
        <v>42</v>
      </c>
      <c r="C15" s="92" t="s">
        <v>43</v>
      </c>
      <c r="D15" s="93" t="s">
        <v>0</v>
      </c>
      <c r="E15" s="94"/>
      <c r="F15" s="114">
        <v>0</v>
      </c>
      <c r="G15" s="95"/>
      <c r="H15" s="96"/>
      <c r="I15" s="95"/>
      <c r="J15" s="96"/>
      <c r="K15" s="97"/>
      <c r="L15" s="98"/>
      <c r="M15" s="97"/>
    </row>
    <row r="16" spans="1:13" s="12" customFormat="1" ht="15.75" hidden="1">
      <c r="A16" s="177"/>
      <c r="B16" s="69" t="s">
        <v>44</v>
      </c>
      <c r="C16" s="92" t="s">
        <v>29</v>
      </c>
      <c r="D16" s="92" t="s">
        <v>31</v>
      </c>
      <c r="E16" s="94">
        <v>4.5</v>
      </c>
      <c r="F16" s="103">
        <f>F15*E16</f>
        <v>0</v>
      </c>
      <c r="G16" s="99"/>
      <c r="H16" s="93"/>
      <c r="I16" s="95"/>
      <c r="J16" s="96"/>
      <c r="K16" s="97"/>
      <c r="L16" s="98"/>
      <c r="M16" s="100"/>
    </row>
    <row r="17" spans="1:13" s="12" customFormat="1" ht="15.75" hidden="1">
      <c r="A17" s="177"/>
      <c r="B17" s="70"/>
      <c r="C17" s="92" t="s">
        <v>30</v>
      </c>
      <c r="D17" s="93" t="s">
        <v>1</v>
      </c>
      <c r="E17" s="94">
        <v>0.37</v>
      </c>
      <c r="F17" s="103">
        <f>F15*E17</f>
        <v>0</v>
      </c>
      <c r="G17" s="95"/>
      <c r="H17" s="96"/>
      <c r="I17" s="95"/>
      <c r="J17" s="96"/>
      <c r="K17" s="100"/>
      <c r="L17" s="101"/>
      <c r="M17" s="100"/>
    </row>
    <row r="18" spans="1:13" s="12" customFormat="1" ht="15.75" hidden="1">
      <c r="A18" s="177"/>
      <c r="B18" s="70"/>
      <c r="C18" s="92" t="s">
        <v>45</v>
      </c>
      <c r="D18" s="93" t="s">
        <v>0</v>
      </c>
      <c r="E18" s="94">
        <v>1.02</v>
      </c>
      <c r="F18" s="103">
        <f>F15*E18</f>
        <v>0</v>
      </c>
      <c r="G18" s="95"/>
      <c r="H18" s="96"/>
      <c r="I18" s="99"/>
      <c r="J18" s="93"/>
      <c r="K18" s="97"/>
      <c r="L18" s="98"/>
      <c r="M18" s="100"/>
    </row>
    <row r="19" spans="1:13" s="12" customFormat="1" ht="15.75" hidden="1">
      <c r="A19" s="177"/>
      <c r="B19" s="70"/>
      <c r="C19" s="92" t="s">
        <v>38</v>
      </c>
      <c r="D19" s="93" t="s">
        <v>32</v>
      </c>
      <c r="E19" s="94">
        <v>1.61</v>
      </c>
      <c r="F19" s="103">
        <f>F15*E19</f>
        <v>0</v>
      </c>
      <c r="G19" s="95"/>
      <c r="H19" s="96"/>
      <c r="I19" s="99"/>
      <c r="J19" s="93"/>
      <c r="K19" s="97"/>
      <c r="L19" s="98"/>
      <c r="M19" s="100"/>
    </row>
    <row r="20" spans="1:13" s="12" customFormat="1" ht="15.75" hidden="1">
      <c r="A20" s="177"/>
      <c r="B20" s="70"/>
      <c r="C20" s="92" t="s">
        <v>39</v>
      </c>
      <c r="D20" s="93" t="s">
        <v>0</v>
      </c>
      <c r="E20" s="104">
        <v>0.0172</v>
      </c>
      <c r="F20" s="103">
        <f>F15*E20</f>
        <v>0</v>
      </c>
      <c r="G20" s="95"/>
      <c r="H20" s="96"/>
      <c r="I20" s="99"/>
      <c r="J20" s="93"/>
      <c r="K20" s="97"/>
      <c r="L20" s="98"/>
      <c r="M20" s="100"/>
    </row>
    <row r="21" spans="1:13" s="12" customFormat="1" ht="15.75" hidden="1">
      <c r="A21" s="178"/>
      <c r="B21" s="72"/>
      <c r="C21" s="106" t="s">
        <v>40</v>
      </c>
      <c r="D21" s="107" t="s">
        <v>1</v>
      </c>
      <c r="E21" s="108">
        <v>0.28</v>
      </c>
      <c r="F21" s="115">
        <f>F15*E21</f>
        <v>0</v>
      </c>
      <c r="G21" s="109"/>
      <c r="H21" s="110"/>
      <c r="I21" s="111"/>
      <c r="J21" s="107"/>
      <c r="K21" s="112"/>
      <c r="L21" s="113"/>
      <c r="M21" s="116"/>
    </row>
    <row r="22" spans="1:13" s="12" customFormat="1" ht="15.75" hidden="1">
      <c r="A22" s="177">
        <v>6</v>
      </c>
      <c r="B22" s="70" t="s">
        <v>46</v>
      </c>
      <c r="C22" s="92" t="s">
        <v>47</v>
      </c>
      <c r="D22" s="93" t="s">
        <v>0</v>
      </c>
      <c r="E22" s="94"/>
      <c r="F22" s="114">
        <v>0</v>
      </c>
      <c r="G22" s="95"/>
      <c r="H22" s="96"/>
      <c r="I22" s="95"/>
      <c r="J22" s="96"/>
      <c r="K22" s="97"/>
      <c r="L22" s="98"/>
      <c r="M22" s="97"/>
    </row>
    <row r="23" spans="1:13" s="12" customFormat="1" ht="15.75" hidden="1">
      <c r="A23" s="177"/>
      <c r="B23" s="69" t="s">
        <v>48</v>
      </c>
      <c r="C23" s="92" t="s">
        <v>29</v>
      </c>
      <c r="D23" s="92" t="s">
        <v>31</v>
      </c>
      <c r="E23" s="94">
        <v>0.89</v>
      </c>
      <c r="F23" s="103">
        <f>F22*E23</f>
        <v>0</v>
      </c>
      <c r="G23" s="99"/>
      <c r="H23" s="93"/>
      <c r="I23" s="95"/>
      <c r="J23" s="96"/>
      <c r="K23" s="97"/>
      <c r="L23" s="98"/>
      <c r="M23" s="100"/>
    </row>
    <row r="24" spans="1:13" s="12" customFormat="1" ht="15.75" hidden="1">
      <c r="A24" s="177"/>
      <c r="B24" s="70"/>
      <c r="C24" s="92" t="s">
        <v>30</v>
      </c>
      <c r="D24" s="93" t="s">
        <v>1</v>
      </c>
      <c r="E24" s="94">
        <v>0.37</v>
      </c>
      <c r="F24" s="103">
        <f>F22*E24</f>
        <v>0</v>
      </c>
      <c r="G24" s="95"/>
      <c r="H24" s="96"/>
      <c r="I24" s="95"/>
      <c r="J24" s="96"/>
      <c r="K24" s="100"/>
      <c r="L24" s="101"/>
      <c r="M24" s="100"/>
    </row>
    <row r="25" spans="1:13" s="12" customFormat="1" ht="15.75" hidden="1">
      <c r="A25" s="177"/>
      <c r="B25" s="75"/>
      <c r="C25" s="92" t="s">
        <v>49</v>
      </c>
      <c r="D25" s="93" t="s">
        <v>0</v>
      </c>
      <c r="E25" s="94">
        <v>1.15</v>
      </c>
      <c r="F25" s="114">
        <f>F22*E25</f>
        <v>0</v>
      </c>
      <c r="G25" s="95"/>
      <c r="H25" s="96"/>
      <c r="I25" s="99"/>
      <c r="J25" s="93"/>
      <c r="K25" s="97"/>
      <c r="L25" s="98"/>
      <c r="M25" s="100"/>
    </row>
    <row r="26" spans="1:13" s="12" customFormat="1" ht="15.75" hidden="1">
      <c r="A26" s="178"/>
      <c r="B26" s="72"/>
      <c r="C26" s="106" t="s">
        <v>40</v>
      </c>
      <c r="D26" s="107" t="s">
        <v>1</v>
      </c>
      <c r="E26" s="108">
        <v>0.02</v>
      </c>
      <c r="F26" s="115">
        <f>F22*E26</f>
        <v>0</v>
      </c>
      <c r="G26" s="109"/>
      <c r="H26" s="110"/>
      <c r="I26" s="111"/>
      <c r="J26" s="107"/>
      <c r="K26" s="112"/>
      <c r="L26" s="113"/>
      <c r="M26" s="116"/>
    </row>
    <row r="27" spans="1:13" s="11" customFormat="1" ht="15.75" hidden="1">
      <c r="A27" s="177">
        <v>7</v>
      </c>
      <c r="B27" s="70" t="s">
        <v>50</v>
      </c>
      <c r="C27" s="92" t="s">
        <v>51</v>
      </c>
      <c r="D27" s="93"/>
      <c r="E27" s="94"/>
      <c r="F27" s="114"/>
      <c r="G27" s="99"/>
      <c r="H27" s="93"/>
      <c r="I27" s="95"/>
      <c r="J27" s="96"/>
      <c r="K27" s="97"/>
      <c r="L27" s="98"/>
      <c r="M27" s="102"/>
    </row>
    <row r="28" spans="1:13" s="11" customFormat="1" ht="15.75" hidden="1">
      <c r="A28" s="177"/>
      <c r="B28" s="70" t="s">
        <v>52</v>
      </c>
      <c r="C28" s="92" t="s">
        <v>53</v>
      </c>
      <c r="D28" s="93" t="s">
        <v>32</v>
      </c>
      <c r="E28" s="94"/>
      <c r="F28" s="114">
        <v>0</v>
      </c>
      <c r="G28" s="99"/>
      <c r="H28" s="93"/>
      <c r="I28" s="95"/>
      <c r="J28" s="96"/>
      <c r="K28" s="97"/>
      <c r="L28" s="98"/>
      <c r="M28" s="102"/>
    </row>
    <row r="29" spans="1:13" s="11" customFormat="1" ht="11.25" customHeight="1" hidden="1">
      <c r="A29" s="177"/>
      <c r="B29" s="69"/>
      <c r="C29" s="92" t="s">
        <v>29</v>
      </c>
      <c r="D29" s="92" t="s">
        <v>31</v>
      </c>
      <c r="E29" s="94">
        <v>0.93</v>
      </c>
      <c r="F29" s="103">
        <f>F28*E29</f>
        <v>0</v>
      </c>
      <c r="G29" s="99"/>
      <c r="H29" s="93"/>
      <c r="I29" s="95"/>
      <c r="J29" s="96"/>
      <c r="K29" s="97"/>
      <c r="L29" s="98"/>
      <c r="M29" s="102"/>
    </row>
    <row r="30" spans="1:13" s="11" customFormat="1" ht="15.75" hidden="1">
      <c r="A30" s="177"/>
      <c r="B30" s="70"/>
      <c r="C30" s="92" t="s">
        <v>30</v>
      </c>
      <c r="D30" s="93" t="s">
        <v>1</v>
      </c>
      <c r="E30" s="94">
        <v>0.026</v>
      </c>
      <c r="F30" s="103">
        <f>F28*E30</f>
        <v>0</v>
      </c>
      <c r="G30" s="95"/>
      <c r="H30" s="96"/>
      <c r="I30" s="95"/>
      <c r="J30" s="96"/>
      <c r="K30" s="100"/>
      <c r="L30" s="101"/>
      <c r="M30" s="100"/>
    </row>
    <row r="31" spans="1:13" s="16" customFormat="1" ht="16.5" hidden="1">
      <c r="A31" s="177"/>
      <c r="B31" s="75"/>
      <c r="C31" s="92" t="s">
        <v>54</v>
      </c>
      <c r="D31" s="93" t="s">
        <v>37</v>
      </c>
      <c r="E31" s="104">
        <v>0.0256</v>
      </c>
      <c r="F31" s="103">
        <f>F28*E31</f>
        <v>0</v>
      </c>
      <c r="G31" s="95"/>
      <c r="H31" s="96"/>
      <c r="I31" s="99"/>
      <c r="J31" s="93"/>
      <c r="K31" s="97"/>
      <c r="L31" s="98"/>
      <c r="M31" s="126"/>
    </row>
    <row r="32" spans="1:13" s="12" customFormat="1" ht="15.75" hidden="1">
      <c r="A32" s="178"/>
      <c r="B32" s="71" t="s">
        <v>55</v>
      </c>
      <c r="C32" s="106" t="s">
        <v>56</v>
      </c>
      <c r="D32" s="106" t="s">
        <v>36</v>
      </c>
      <c r="E32" s="108">
        <v>0.024</v>
      </c>
      <c r="F32" s="115">
        <f>F28*E32</f>
        <v>0</v>
      </c>
      <c r="G32" s="109"/>
      <c r="H32" s="110"/>
      <c r="I32" s="111"/>
      <c r="J32" s="107"/>
      <c r="K32" s="116"/>
      <c r="L32" s="130"/>
      <c r="M32" s="116"/>
    </row>
    <row r="33" spans="1:13" s="10" customFormat="1" ht="15.75" hidden="1">
      <c r="A33" s="181">
        <v>8</v>
      </c>
      <c r="B33" s="77" t="s">
        <v>57</v>
      </c>
      <c r="C33" s="131" t="s">
        <v>74</v>
      </c>
      <c r="D33" s="132" t="s">
        <v>32</v>
      </c>
      <c r="E33" s="133"/>
      <c r="F33" s="134">
        <v>0</v>
      </c>
      <c r="G33" s="135"/>
      <c r="H33" s="136"/>
      <c r="I33" s="137"/>
      <c r="J33" s="132"/>
      <c r="K33" s="138"/>
      <c r="L33" s="139"/>
      <c r="M33" s="140"/>
    </row>
    <row r="34" spans="1:13" s="11" customFormat="1" ht="15.75" hidden="1">
      <c r="A34" s="177"/>
      <c r="B34" s="69" t="s">
        <v>58</v>
      </c>
      <c r="C34" s="92" t="s">
        <v>29</v>
      </c>
      <c r="D34" s="92" t="s">
        <v>31</v>
      </c>
      <c r="E34" s="94">
        <v>0.139</v>
      </c>
      <c r="F34" s="103">
        <f>F33*E34</f>
        <v>0</v>
      </c>
      <c r="G34" s="99"/>
      <c r="H34" s="93"/>
      <c r="I34" s="95"/>
      <c r="J34" s="96"/>
      <c r="K34" s="97"/>
      <c r="L34" s="98"/>
      <c r="M34" s="102"/>
    </row>
    <row r="35" spans="1:13" s="11" customFormat="1" ht="15.75" hidden="1">
      <c r="A35" s="177"/>
      <c r="B35" s="70"/>
      <c r="C35" s="92" t="s">
        <v>30</v>
      </c>
      <c r="D35" s="93" t="s">
        <v>1</v>
      </c>
      <c r="E35" s="94">
        <v>0.007</v>
      </c>
      <c r="F35" s="103">
        <f>F33*E35</f>
        <v>0</v>
      </c>
      <c r="G35" s="95"/>
      <c r="H35" s="96"/>
      <c r="I35" s="95"/>
      <c r="J35" s="96"/>
      <c r="K35" s="100"/>
      <c r="L35" s="101"/>
      <c r="M35" s="100"/>
    </row>
    <row r="36" spans="1:13" s="11" customFormat="1" ht="15.75" hidden="1">
      <c r="A36" s="177"/>
      <c r="B36" s="70"/>
      <c r="C36" s="92" t="s">
        <v>73</v>
      </c>
      <c r="D36" s="93" t="s">
        <v>33</v>
      </c>
      <c r="E36" s="94">
        <v>0.59</v>
      </c>
      <c r="F36" s="103">
        <f>F33*E36</f>
        <v>0</v>
      </c>
      <c r="G36" s="99"/>
      <c r="H36" s="93"/>
      <c r="I36" s="99"/>
      <c r="J36" s="93"/>
      <c r="K36" s="97"/>
      <c r="L36" s="98"/>
      <c r="M36" s="126"/>
    </row>
    <row r="37" spans="1:13" s="11" customFormat="1" ht="15.75" hidden="1">
      <c r="A37" s="178"/>
      <c r="B37" s="72"/>
      <c r="C37" s="106" t="s">
        <v>40</v>
      </c>
      <c r="D37" s="107" t="s">
        <v>1</v>
      </c>
      <c r="E37" s="128">
        <v>0.0034</v>
      </c>
      <c r="F37" s="115">
        <f>F33*E37</f>
        <v>0</v>
      </c>
      <c r="G37" s="109"/>
      <c r="H37" s="110"/>
      <c r="I37" s="111"/>
      <c r="J37" s="107"/>
      <c r="K37" s="112"/>
      <c r="L37" s="113"/>
      <c r="M37" s="129"/>
    </row>
    <row r="38" spans="1:13" s="11" customFormat="1" ht="15.75" hidden="1">
      <c r="A38" s="181">
        <v>9</v>
      </c>
      <c r="B38" s="77" t="s">
        <v>57</v>
      </c>
      <c r="C38" s="131" t="s">
        <v>75</v>
      </c>
      <c r="D38" s="132" t="s">
        <v>32</v>
      </c>
      <c r="E38" s="133"/>
      <c r="F38" s="134">
        <v>0</v>
      </c>
      <c r="G38" s="135"/>
      <c r="H38" s="136"/>
      <c r="I38" s="137"/>
      <c r="J38" s="132"/>
      <c r="K38" s="138"/>
      <c r="L38" s="139"/>
      <c r="M38" s="140"/>
    </row>
    <row r="39" spans="1:13" s="11" customFormat="1" ht="15.75" hidden="1">
      <c r="A39" s="177"/>
      <c r="B39" s="69" t="s">
        <v>58</v>
      </c>
      <c r="C39" s="92" t="s">
        <v>29</v>
      </c>
      <c r="D39" s="92" t="s">
        <v>31</v>
      </c>
      <c r="E39" s="94">
        <v>0.139</v>
      </c>
      <c r="F39" s="103">
        <f>F38*E39</f>
        <v>0</v>
      </c>
      <c r="G39" s="99"/>
      <c r="H39" s="93"/>
      <c r="I39" s="95"/>
      <c r="J39" s="96"/>
      <c r="K39" s="97"/>
      <c r="L39" s="98"/>
      <c r="M39" s="102"/>
    </row>
    <row r="40" spans="1:13" s="11" customFormat="1" ht="15.75" hidden="1">
      <c r="A40" s="177"/>
      <c r="B40" s="70"/>
      <c r="C40" s="92" t="s">
        <v>30</v>
      </c>
      <c r="D40" s="93" t="s">
        <v>1</v>
      </c>
      <c r="E40" s="94">
        <v>0.007</v>
      </c>
      <c r="F40" s="103">
        <f>F38*E40</f>
        <v>0</v>
      </c>
      <c r="G40" s="95"/>
      <c r="H40" s="96"/>
      <c r="I40" s="95"/>
      <c r="J40" s="96"/>
      <c r="K40" s="100"/>
      <c r="L40" s="101"/>
      <c r="M40" s="100"/>
    </row>
    <row r="41" spans="1:13" s="11" customFormat="1" ht="15.75" hidden="1">
      <c r="A41" s="177"/>
      <c r="B41" s="70"/>
      <c r="C41" s="92" t="s">
        <v>76</v>
      </c>
      <c r="D41" s="93" t="s">
        <v>33</v>
      </c>
      <c r="E41" s="94">
        <v>0.59</v>
      </c>
      <c r="F41" s="103">
        <f>F38*E41</f>
        <v>0</v>
      </c>
      <c r="G41" s="99"/>
      <c r="H41" s="93"/>
      <c r="I41" s="99"/>
      <c r="J41" s="93"/>
      <c r="K41" s="97"/>
      <c r="L41" s="98"/>
      <c r="M41" s="126"/>
    </row>
    <row r="42" spans="1:13" s="11" customFormat="1" ht="15.75" hidden="1">
      <c r="A42" s="178"/>
      <c r="B42" s="72"/>
      <c r="C42" s="106" t="s">
        <v>40</v>
      </c>
      <c r="D42" s="107" t="s">
        <v>1</v>
      </c>
      <c r="E42" s="128">
        <v>0.0034</v>
      </c>
      <c r="F42" s="115">
        <f>F38*E42</f>
        <v>0</v>
      </c>
      <c r="G42" s="109"/>
      <c r="H42" s="110"/>
      <c r="I42" s="111"/>
      <c r="J42" s="107"/>
      <c r="K42" s="112"/>
      <c r="L42" s="113"/>
      <c r="M42" s="129"/>
    </row>
    <row r="43" spans="1:13" s="37" customFormat="1" ht="15.75" hidden="1">
      <c r="A43" s="179">
        <v>10</v>
      </c>
      <c r="B43" s="73" t="s">
        <v>60</v>
      </c>
      <c r="C43" s="79" t="s">
        <v>61</v>
      </c>
      <c r="D43" s="119" t="s">
        <v>62</v>
      </c>
      <c r="E43" s="120"/>
      <c r="F43" s="141">
        <v>0</v>
      </c>
      <c r="G43" s="118"/>
      <c r="H43" s="142"/>
      <c r="I43" s="95"/>
      <c r="J43" s="96"/>
      <c r="K43" s="97"/>
      <c r="L43" s="98"/>
      <c r="M43" s="97"/>
    </row>
    <row r="44" spans="1:13" s="37" customFormat="1" ht="15.75" hidden="1">
      <c r="A44" s="179"/>
      <c r="B44" s="78" t="s">
        <v>63</v>
      </c>
      <c r="C44" s="79" t="s">
        <v>59</v>
      </c>
      <c r="D44" s="79" t="s">
        <v>31</v>
      </c>
      <c r="E44" s="120">
        <v>129</v>
      </c>
      <c r="F44" s="143">
        <f>F43*E44</f>
        <v>0</v>
      </c>
      <c r="G44" s="118"/>
      <c r="H44" s="119"/>
      <c r="I44" s="95"/>
      <c r="J44" s="96"/>
      <c r="K44" s="97"/>
      <c r="L44" s="98"/>
      <c r="M44" s="144"/>
    </row>
    <row r="45" spans="1:13" s="37" customFormat="1" ht="15.75" hidden="1">
      <c r="A45" s="179"/>
      <c r="B45" s="73"/>
      <c r="C45" s="79" t="s">
        <v>30</v>
      </c>
      <c r="D45" s="119" t="s">
        <v>34</v>
      </c>
      <c r="E45" s="120">
        <v>98.5</v>
      </c>
      <c r="F45" s="143">
        <f>F43*E45</f>
        <v>0</v>
      </c>
      <c r="G45" s="118"/>
      <c r="H45" s="118"/>
      <c r="I45" s="95"/>
      <c r="J45" s="96"/>
      <c r="K45" s="144"/>
      <c r="L45" s="145"/>
      <c r="M45" s="144"/>
    </row>
    <row r="46" spans="1:13" s="37" customFormat="1" ht="31.5">
      <c r="A46" s="179">
        <v>3</v>
      </c>
      <c r="B46" s="73"/>
      <c r="C46" s="152" t="s">
        <v>138</v>
      </c>
      <c r="D46" s="117" t="s">
        <v>139</v>
      </c>
      <c r="E46" s="160"/>
      <c r="F46" s="165">
        <v>5.5</v>
      </c>
      <c r="G46" s="118"/>
      <c r="H46" s="119"/>
      <c r="I46" s="95"/>
      <c r="J46" s="96"/>
      <c r="K46" s="95"/>
      <c r="L46" s="96"/>
      <c r="M46" s="118"/>
    </row>
    <row r="47" spans="1:13" s="37" customFormat="1" ht="15.75">
      <c r="A47" s="179"/>
      <c r="B47" s="73"/>
      <c r="C47" s="79" t="s">
        <v>29</v>
      </c>
      <c r="D47" s="79" t="s">
        <v>1</v>
      </c>
      <c r="E47" s="118">
        <v>1</v>
      </c>
      <c r="F47" s="121">
        <f>F46*E47</f>
        <v>5.5</v>
      </c>
      <c r="G47" s="118"/>
      <c r="H47" s="121"/>
      <c r="I47" s="95"/>
      <c r="J47" s="96"/>
      <c r="K47" s="95"/>
      <c r="L47" s="96"/>
      <c r="M47" s="118"/>
    </row>
    <row r="48" spans="1:13" s="37" customFormat="1" ht="15.75">
      <c r="A48" s="180"/>
      <c r="B48" s="73"/>
      <c r="C48" s="80" t="s">
        <v>30</v>
      </c>
      <c r="D48" s="122" t="s">
        <v>1</v>
      </c>
      <c r="E48" s="124">
        <v>10</v>
      </c>
      <c r="F48" s="125">
        <f>F46*E48</f>
        <v>55</v>
      </c>
      <c r="G48" s="109"/>
      <c r="H48" s="110"/>
      <c r="I48" s="109"/>
      <c r="J48" s="110"/>
      <c r="K48" s="124"/>
      <c r="L48" s="125"/>
      <c r="M48" s="124"/>
    </row>
    <row r="49" spans="1:13" s="37" customFormat="1" ht="31.5">
      <c r="A49" s="182">
        <v>3</v>
      </c>
      <c r="B49" s="84" t="s">
        <v>71</v>
      </c>
      <c r="C49" s="156" t="s">
        <v>89</v>
      </c>
      <c r="D49" s="119" t="s">
        <v>77</v>
      </c>
      <c r="E49" s="120"/>
      <c r="F49" s="154">
        <v>9</v>
      </c>
      <c r="G49" s="95"/>
      <c r="H49" s="96"/>
      <c r="I49" s="118"/>
      <c r="J49" s="119"/>
      <c r="K49" s="97"/>
      <c r="L49" s="98"/>
      <c r="M49" s="144"/>
    </row>
    <row r="50" spans="1:13" s="37" customFormat="1" ht="15.75">
      <c r="A50" s="183"/>
      <c r="B50" s="85" t="s">
        <v>70</v>
      </c>
      <c r="C50" s="92" t="s">
        <v>29</v>
      </c>
      <c r="D50" s="127" t="s">
        <v>1</v>
      </c>
      <c r="E50" s="99">
        <v>1</v>
      </c>
      <c r="F50" s="105">
        <f>F49*E50</f>
        <v>9</v>
      </c>
      <c r="G50" s="99"/>
      <c r="H50" s="166"/>
      <c r="I50" s="95"/>
      <c r="J50" s="96"/>
      <c r="K50" s="97"/>
      <c r="L50" s="98"/>
      <c r="M50" s="100"/>
    </row>
    <row r="51" spans="1:13" s="37" customFormat="1" ht="15.75">
      <c r="A51" s="183"/>
      <c r="B51" s="87"/>
      <c r="C51" s="79" t="s">
        <v>30</v>
      </c>
      <c r="D51" s="119" t="s">
        <v>1</v>
      </c>
      <c r="E51" s="118">
        <v>1</v>
      </c>
      <c r="F51" s="165">
        <f>F49*E51</f>
        <v>9</v>
      </c>
      <c r="G51" s="95"/>
      <c r="H51" s="96"/>
      <c r="I51" s="95"/>
      <c r="J51" s="96"/>
      <c r="K51" s="118"/>
      <c r="L51" s="121"/>
      <c r="M51" s="118"/>
    </row>
    <row r="52" spans="1:13" s="37" customFormat="1" ht="31.5">
      <c r="A52" s="183"/>
      <c r="B52" s="87"/>
      <c r="C52" s="152" t="s">
        <v>78</v>
      </c>
      <c r="D52" s="93" t="s">
        <v>37</v>
      </c>
      <c r="E52" s="99"/>
      <c r="F52" s="105">
        <v>2</v>
      </c>
      <c r="G52" s="95"/>
      <c r="H52" s="96"/>
      <c r="I52" s="99"/>
      <c r="J52" s="166"/>
      <c r="K52" s="97"/>
      <c r="L52" s="98"/>
      <c r="M52" s="100"/>
    </row>
    <row r="53" spans="1:13" s="37" customFormat="1" ht="15.75">
      <c r="A53" s="183"/>
      <c r="B53" s="88"/>
      <c r="C53" s="92" t="s">
        <v>92</v>
      </c>
      <c r="D53" s="93" t="s">
        <v>72</v>
      </c>
      <c r="E53" s="155"/>
      <c r="F53" s="105">
        <v>290</v>
      </c>
      <c r="G53" s="99"/>
      <c r="H53" s="93"/>
      <c r="I53" s="99"/>
      <c r="J53" s="166"/>
      <c r="K53" s="97"/>
      <c r="L53" s="98"/>
      <c r="M53" s="100"/>
    </row>
    <row r="54" spans="1:13" s="37" customFormat="1" ht="15.75">
      <c r="A54" s="183"/>
      <c r="B54" s="89"/>
      <c r="C54" s="92" t="s">
        <v>88</v>
      </c>
      <c r="D54" s="93" t="s">
        <v>37</v>
      </c>
      <c r="E54" s="99">
        <v>1.05</v>
      </c>
      <c r="F54" s="105">
        <f>F49*E54</f>
        <v>9.450000000000001</v>
      </c>
      <c r="G54" s="95"/>
      <c r="H54" s="96"/>
      <c r="I54" s="99"/>
      <c r="J54" s="166"/>
      <c r="K54" s="97"/>
      <c r="L54" s="98"/>
      <c r="M54" s="100"/>
    </row>
    <row r="55" spans="1:13" s="37" customFormat="1" ht="15.75">
      <c r="A55" s="184"/>
      <c r="B55" s="90"/>
      <c r="C55" s="106" t="s">
        <v>41</v>
      </c>
      <c r="D55" s="107" t="s">
        <v>1</v>
      </c>
      <c r="E55" s="111">
        <v>1</v>
      </c>
      <c r="F55" s="167">
        <f>F49*E55</f>
        <v>9</v>
      </c>
      <c r="G55" s="109"/>
      <c r="H55" s="110"/>
      <c r="I55" s="111"/>
      <c r="J55" s="107"/>
      <c r="K55" s="112"/>
      <c r="L55" s="113"/>
      <c r="M55" s="116"/>
    </row>
    <row r="56" spans="1:13" s="1" customFormat="1" ht="47.25">
      <c r="A56" s="185">
        <v>6</v>
      </c>
      <c r="B56" s="81" t="s">
        <v>68</v>
      </c>
      <c r="C56" s="152" t="s">
        <v>91</v>
      </c>
      <c r="D56" s="117" t="s">
        <v>77</v>
      </c>
      <c r="E56" s="79"/>
      <c r="F56" s="165">
        <v>10</v>
      </c>
      <c r="G56" s="118"/>
      <c r="H56" s="118"/>
      <c r="I56" s="118"/>
      <c r="J56" s="121"/>
      <c r="K56" s="147"/>
      <c r="L56" s="148"/>
      <c r="M56" s="144"/>
    </row>
    <row r="57" spans="1:13" s="1" customFormat="1" ht="15.75">
      <c r="A57" s="232"/>
      <c r="B57" s="81"/>
      <c r="C57" s="92" t="s">
        <v>29</v>
      </c>
      <c r="D57" s="127" t="s">
        <v>1</v>
      </c>
      <c r="E57" s="99">
        <v>1</v>
      </c>
      <c r="F57" s="105">
        <f>F56*E57</f>
        <v>10</v>
      </c>
      <c r="G57" s="99"/>
      <c r="H57" s="166"/>
      <c r="I57" s="95"/>
      <c r="J57" s="96"/>
      <c r="K57" s="97"/>
      <c r="L57" s="98"/>
      <c r="M57" s="102"/>
    </row>
    <row r="58" spans="1:13" s="1" customFormat="1" ht="15.75">
      <c r="A58" s="179"/>
      <c r="B58" s="82"/>
      <c r="C58" s="79" t="s">
        <v>30</v>
      </c>
      <c r="D58" s="119" t="s">
        <v>1</v>
      </c>
      <c r="E58" s="118">
        <v>5</v>
      </c>
      <c r="F58" s="165">
        <f>F56*E58</f>
        <v>50</v>
      </c>
      <c r="G58" s="95"/>
      <c r="H58" s="96"/>
      <c r="I58" s="95"/>
      <c r="J58" s="96"/>
      <c r="K58" s="118"/>
      <c r="L58" s="121"/>
      <c r="M58" s="160"/>
    </row>
    <row r="59" spans="1:14" s="1" customFormat="1" ht="15.75">
      <c r="A59" s="233"/>
      <c r="B59" s="83"/>
      <c r="C59" s="80" t="s">
        <v>84</v>
      </c>
      <c r="D59" s="122" t="s">
        <v>37</v>
      </c>
      <c r="E59" s="124">
        <v>1</v>
      </c>
      <c r="F59" s="125">
        <f>SUM(F56*E59)</f>
        <v>10</v>
      </c>
      <c r="G59" s="124"/>
      <c r="H59" s="124"/>
      <c r="I59" s="124"/>
      <c r="J59" s="125"/>
      <c r="K59" s="149"/>
      <c r="L59" s="150"/>
      <c r="M59" s="161"/>
      <c r="N59" s="91"/>
    </row>
    <row r="60" spans="1:14" s="1" customFormat="1" ht="16.5" customHeight="1">
      <c r="A60" s="233"/>
      <c r="B60" s="83"/>
      <c r="C60" s="80" t="s">
        <v>7</v>
      </c>
      <c r="D60" s="122"/>
      <c r="E60" s="124"/>
      <c r="F60" s="123"/>
      <c r="G60" s="124"/>
      <c r="H60" s="124"/>
      <c r="I60" s="124"/>
      <c r="J60" s="125"/>
      <c r="K60" s="149"/>
      <c r="L60" s="150"/>
      <c r="M60" s="146"/>
      <c r="N60" s="91"/>
    </row>
    <row r="61" spans="1:14" s="1" customFormat="1" ht="15.75">
      <c r="A61" s="233"/>
      <c r="B61" s="83"/>
      <c r="C61" s="80" t="s">
        <v>101</v>
      </c>
      <c r="D61" s="122"/>
      <c r="E61" s="124"/>
      <c r="F61" s="123"/>
      <c r="G61" s="124"/>
      <c r="H61" s="124"/>
      <c r="I61" s="124"/>
      <c r="J61" s="123"/>
      <c r="K61" s="149"/>
      <c r="L61" s="150"/>
      <c r="M61" s="146"/>
      <c r="N61" s="91"/>
    </row>
    <row r="62" spans="1:13" s="18" customFormat="1" ht="15.75" customHeight="1">
      <c r="A62" s="188"/>
      <c r="B62" s="63"/>
      <c r="C62" s="63" t="s">
        <v>35</v>
      </c>
      <c r="D62" s="63"/>
      <c r="E62" s="64"/>
      <c r="F62" s="65"/>
      <c r="G62" s="66"/>
      <c r="H62" s="67"/>
      <c r="I62" s="67"/>
      <c r="J62" s="67"/>
      <c r="K62" s="17"/>
      <c r="L62" s="17"/>
      <c r="M62" s="168"/>
    </row>
    <row r="63" spans="1:13" s="13" customFormat="1" ht="15.75" customHeight="1">
      <c r="A63" s="188"/>
      <c r="B63" s="63"/>
      <c r="C63" s="63" t="s">
        <v>82</v>
      </c>
      <c r="D63" s="66"/>
      <c r="E63" s="64"/>
      <c r="F63" s="64"/>
      <c r="G63" s="66"/>
      <c r="H63" s="66"/>
      <c r="I63" s="67"/>
      <c r="J63" s="67"/>
      <c r="K63" s="17"/>
      <c r="L63" s="17"/>
      <c r="M63" s="168"/>
    </row>
    <row r="64" spans="1:13" s="13" customFormat="1" ht="15.75" customHeight="1">
      <c r="A64" s="188"/>
      <c r="B64" s="63"/>
      <c r="C64" s="63" t="s">
        <v>7</v>
      </c>
      <c r="D64" s="63"/>
      <c r="E64" s="63"/>
      <c r="F64" s="63"/>
      <c r="G64" s="63"/>
      <c r="H64" s="66"/>
      <c r="I64" s="67"/>
      <c r="J64" s="67"/>
      <c r="K64" s="17"/>
      <c r="L64" s="17"/>
      <c r="M64" s="168"/>
    </row>
    <row r="65" spans="1:13" s="13" customFormat="1" ht="16.5" customHeight="1">
      <c r="A65" s="188"/>
      <c r="B65" s="63"/>
      <c r="C65" s="63" t="s">
        <v>83</v>
      </c>
      <c r="D65" s="63"/>
      <c r="E65" s="64"/>
      <c r="F65" s="64"/>
      <c r="G65" s="66"/>
      <c r="H65" s="66"/>
      <c r="I65" s="67"/>
      <c r="J65" s="67"/>
      <c r="K65" s="17"/>
      <c r="L65" s="17"/>
      <c r="M65" s="168"/>
    </row>
    <row r="66" spans="1:13" s="13" customFormat="1" ht="16.5" customHeight="1">
      <c r="A66" s="188"/>
      <c r="B66" s="63"/>
      <c r="C66" s="63" t="s">
        <v>100</v>
      </c>
      <c r="D66" s="63"/>
      <c r="E66" s="64"/>
      <c r="F66" s="64"/>
      <c r="G66" s="66"/>
      <c r="H66" s="66"/>
      <c r="I66" s="67"/>
      <c r="J66" s="67"/>
      <c r="K66" s="17"/>
      <c r="L66" s="17"/>
      <c r="M66" s="168"/>
    </row>
    <row r="67" spans="1:13" s="13" customFormat="1" ht="16.5" customHeight="1">
      <c r="A67" s="188"/>
      <c r="B67" s="63"/>
      <c r="C67" s="63" t="s">
        <v>135</v>
      </c>
      <c r="D67" s="63">
        <v>0.02</v>
      </c>
      <c r="E67" s="64"/>
      <c r="F67" s="64"/>
      <c r="G67" s="66"/>
      <c r="H67" s="67"/>
      <c r="I67" s="67"/>
      <c r="J67" s="67"/>
      <c r="K67" s="17"/>
      <c r="L67" s="17"/>
      <c r="M67" s="168"/>
    </row>
    <row r="68" spans="1:13" s="13" customFormat="1" ht="16.5" customHeight="1">
      <c r="A68" s="188"/>
      <c r="B68" s="63"/>
      <c r="C68" s="63" t="s">
        <v>13</v>
      </c>
      <c r="D68" s="63"/>
      <c r="E68" s="63"/>
      <c r="F68" s="63"/>
      <c r="G68" s="63"/>
      <c r="H68" s="67"/>
      <c r="I68" s="67"/>
      <c r="J68" s="67"/>
      <c r="K68" s="17"/>
      <c r="L68" s="17"/>
      <c r="M68" s="168"/>
    </row>
    <row r="69" spans="1:13" ht="5.25" customHeight="1">
      <c r="A69" s="169"/>
      <c r="B69" s="38"/>
      <c r="C69" s="38"/>
      <c r="D69" s="38"/>
      <c r="E69" s="38"/>
      <c r="F69" s="38"/>
      <c r="G69" s="38"/>
      <c r="H69" s="38"/>
      <c r="I69" s="38"/>
      <c r="J69" s="38"/>
      <c r="M69" s="162"/>
    </row>
    <row r="70" spans="1:11" ht="17.25" customHeight="1">
      <c r="A70" s="169"/>
      <c r="B70" s="38"/>
      <c r="C70" s="281"/>
      <c r="D70" s="281"/>
      <c r="E70" s="281"/>
      <c r="F70" s="281"/>
      <c r="G70" s="281"/>
      <c r="H70" s="281"/>
      <c r="I70" s="281"/>
      <c r="J70" s="281"/>
      <c r="K70" s="281"/>
    </row>
    <row r="71" spans="1:10" ht="6" customHeight="1" hidden="1">
      <c r="A71" s="169"/>
      <c r="B71" s="38"/>
      <c r="C71" s="38"/>
      <c r="D71" s="38"/>
      <c r="E71" s="38"/>
      <c r="F71" s="38"/>
      <c r="G71" s="38"/>
      <c r="H71" s="38"/>
      <c r="I71" s="38"/>
      <c r="J71" s="38"/>
    </row>
    <row r="72" spans="1:10" ht="16.5">
      <c r="A72" s="169"/>
      <c r="B72" s="38"/>
      <c r="C72" s="38"/>
      <c r="D72" s="38"/>
      <c r="E72" s="38"/>
      <c r="F72" s="38"/>
      <c r="G72" s="38"/>
      <c r="H72" s="38"/>
      <c r="I72" s="38"/>
      <c r="J72" s="38"/>
    </row>
    <row r="73" spans="1:10" ht="16.5">
      <c r="A73" s="169"/>
      <c r="B73" s="38"/>
      <c r="C73" s="38"/>
      <c r="D73" s="38"/>
      <c r="E73" s="38"/>
      <c r="F73" s="38"/>
      <c r="G73" s="38"/>
      <c r="H73" s="38"/>
      <c r="I73" s="38"/>
      <c r="J73" s="38"/>
    </row>
    <row r="74" spans="1:10" ht="16.5">
      <c r="A74" s="169"/>
      <c r="B74" s="38"/>
      <c r="C74" s="157"/>
      <c r="D74" s="38"/>
      <c r="E74" s="38"/>
      <c r="F74" s="38"/>
      <c r="G74" s="38"/>
      <c r="H74" s="38"/>
      <c r="I74" s="38"/>
      <c r="J74" s="38"/>
    </row>
    <row r="75" spans="1:10" ht="16.5">
      <c r="A75" s="169"/>
      <c r="B75" s="38"/>
      <c r="C75" s="38"/>
      <c r="D75" s="38"/>
      <c r="E75" s="38"/>
      <c r="F75" s="38"/>
      <c r="G75" s="38"/>
      <c r="H75" s="38"/>
      <c r="I75" s="38"/>
      <c r="J75" s="38"/>
    </row>
    <row r="76" spans="1:10" ht="16.5">
      <c r="A76" s="169"/>
      <c r="B76" s="38"/>
      <c r="C76" s="38"/>
      <c r="D76" s="38"/>
      <c r="E76" s="38"/>
      <c r="F76" s="38"/>
      <c r="G76" s="38"/>
      <c r="H76" s="38"/>
      <c r="I76" s="38"/>
      <c r="J76" s="38"/>
    </row>
    <row r="77" spans="1:10" ht="16.5">
      <c r="A77" s="169"/>
      <c r="B77" s="38"/>
      <c r="C77" s="38"/>
      <c r="D77" s="38"/>
      <c r="E77" s="38"/>
      <c r="F77" s="38"/>
      <c r="G77" s="38"/>
      <c r="H77" s="38"/>
      <c r="I77" s="38"/>
      <c r="J77" s="38"/>
    </row>
    <row r="78" spans="1:10" ht="16.5">
      <c r="A78" s="169"/>
      <c r="B78" s="38"/>
      <c r="C78" s="38"/>
      <c r="D78" s="38"/>
      <c r="E78" s="38"/>
      <c r="F78" s="38"/>
      <c r="G78" s="38"/>
      <c r="H78" s="38"/>
      <c r="I78" s="38"/>
      <c r="J78" s="38"/>
    </row>
    <row r="79" spans="1:10" ht="16.5">
      <c r="A79" s="169"/>
      <c r="B79" s="38"/>
      <c r="C79" s="38"/>
      <c r="D79" s="38"/>
      <c r="E79" s="38"/>
      <c r="F79" s="38"/>
      <c r="G79" s="38"/>
      <c r="H79" s="38"/>
      <c r="I79" s="38"/>
      <c r="J79" s="38"/>
    </row>
    <row r="452" spans="1:13" s="7" customFormat="1" ht="16.5" customHeight="1">
      <c r="A452" s="190"/>
      <c r="B452" s="13"/>
      <c r="C452" s="13"/>
      <c r="D452" s="13"/>
      <c r="E452" s="15"/>
      <c r="F452" s="15"/>
      <c r="G452" s="19"/>
      <c r="H452" s="19"/>
      <c r="I452" s="20"/>
      <c r="J452" s="13"/>
      <c r="K452" s="19"/>
      <c r="L452" s="19"/>
      <c r="M452" s="21"/>
    </row>
    <row r="453" spans="1:13" s="7" customFormat="1" ht="16.5" customHeight="1">
      <c r="A453" s="190"/>
      <c r="B453" s="13"/>
      <c r="C453" s="13"/>
      <c r="D453" s="13"/>
      <c r="E453" s="15"/>
      <c r="F453" s="15"/>
      <c r="G453" s="19"/>
      <c r="H453" s="19"/>
      <c r="I453" s="20"/>
      <c r="J453" s="13"/>
      <c r="K453" s="19"/>
      <c r="L453" s="19"/>
      <c r="M453" s="22"/>
    </row>
    <row r="454" spans="1:13" s="26" customFormat="1" ht="16.5">
      <c r="A454" s="190"/>
      <c r="B454" s="13"/>
      <c r="C454" s="13"/>
      <c r="D454" s="13"/>
      <c r="E454" s="23"/>
      <c r="F454" s="24"/>
      <c r="G454" s="19"/>
      <c r="H454" s="19"/>
      <c r="I454" s="20"/>
      <c r="J454" s="13"/>
      <c r="K454" s="19"/>
      <c r="L454" s="19"/>
      <c r="M454" s="25"/>
    </row>
    <row r="455" spans="1:13" s="7" customFormat="1" ht="16.5">
      <c r="A455" s="190"/>
      <c r="B455" s="13"/>
      <c r="C455" s="13"/>
      <c r="D455" s="13"/>
      <c r="E455" s="23"/>
      <c r="F455" s="24"/>
      <c r="G455" s="19"/>
      <c r="H455" s="19"/>
      <c r="I455" s="20"/>
      <c r="J455" s="13"/>
      <c r="K455" s="19"/>
      <c r="L455" s="19"/>
      <c r="M455" s="21"/>
    </row>
    <row r="456" spans="1:13" s="7" customFormat="1" ht="16.5">
      <c r="A456" s="190"/>
      <c r="B456" s="13"/>
      <c r="C456" s="13"/>
      <c r="D456" s="13"/>
      <c r="E456" s="15"/>
      <c r="F456" s="15"/>
      <c r="G456" s="19"/>
      <c r="H456" s="19"/>
      <c r="I456" s="20"/>
      <c r="J456" s="13"/>
      <c r="K456" s="19"/>
      <c r="L456" s="19"/>
      <c r="M456" s="21"/>
    </row>
    <row r="457" spans="1:13" s="7" customFormat="1" ht="16.5">
      <c r="A457" s="190"/>
      <c r="B457" s="13"/>
      <c r="C457" s="13"/>
      <c r="D457" s="13"/>
      <c r="E457" s="15"/>
      <c r="F457" s="15"/>
      <c r="G457" s="19"/>
      <c r="H457" s="19"/>
      <c r="I457" s="19"/>
      <c r="J457" s="19"/>
      <c r="K457" s="19"/>
      <c r="L457" s="19"/>
      <c r="M457" s="19"/>
    </row>
    <row r="458" spans="1:13" s="7" customFormat="1" ht="16.5">
      <c r="A458" s="190"/>
      <c r="B458" s="13"/>
      <c r="C458" s="27"/>
      <c r="D458" s="13"/>
      <c r="E458" s="15"/>
      <c r="F458" s="15"/>
      <c r="G458" s="19"/>
      <c r="H458" s="19"/>
      <c r="I458" s="19"/>
      <c r="J458" s="19"/>
      <c r="K458" s="19"/>
      <c r="L458" s="19"/>
      <c r="M458" s="19"/>
    </row>
    <row r="459" spans="1:13" s="7" customFormat="1" ht="16.5">
      <c r="A459" s="190"/>
      <c r="B459" s="13"/>
      <c r="C459" s="13"/>
      <c r="D459" s="13"/>
      <c r="E459" s="15"/>
      <c r="F459" s="15"/>
      <c r="G459" s="21"/>
      <c r="H459" s="13"/>
      <c r="I459" s="19"/>
      <c r="J459" s="19"/>
      <c r="K459" s="19"/>
      <c r="L459" s="19"/>
      <c r="M459" s="25"/>
    </row>
    <row r="460" spans="1:13" s="7" customFormat="1" ht="16.5">
      <c r="A460" s="190"/>
      <c r="B460" s="13"/>
      <c r="C460" s="13"/>
      <c r="D460" s="13"/>
      <c r="E460" s="15"/>
      <c r="F460" s="15"/>
      <c r="G460" s="19"/>
      <c r="H460" s="19"/>
      <c r="I460" s="19"/>
      <c r="J460" s="19"/>
      <c r="K460" s="21"/>
      <c r="L460" s="13"/>
      <c r="M460" s="21"/>
    </row>
    <row r="461" spans="1:13" s="7" customFormat="1" ht="16.5">
      <c r="A461" s="190"/>
      <c r="B461" s="13"/>
      <c r="C461" s="13"/>
      <c r="D461" s="13"/>
      <c r="E461" s="15"/>
      <c r="F461" s="15"/>
      <c r="G461" s="19"/>
      <c r="H461" s="19"/>
      <c r="I461" s="20"/>
      <c r="J461" s="13"/>
      <c r="K461" s="19"/>
      <c r="L461" s="19"/>
      <c r="M461" s="22"/>
    </row>
    <row r="462" spans="1:13" s="7" customFormat="1" ht="16.5">
      <c r="A462" s="190"/>
      <c r="B462" s="13"/>
      <c r="C462" s="13"/>
      <c r="D462" s="13"/>
      <c r="E462" s="15"/>
      <c r="F462" s="15"/>
      <c r="G462" s="19"/>
      <c r="H462" s="19"/>
      <c r="I462" s="20"/>
      <c r="J462" s="13"/>
      <c r="K462" s="19"/>
      <c r="L462" s="19"/>
      <c r="M462" s="22"/>
    </row>
    <row r="463" spans="1:13" s="7" customFormat="1" ht="16.5">
      <c r="A463" s="190"/>
      <c r="B463" s="13"/>
      <c r="C463" s="13"/>
      <c r="D463" s="13"/>
      <c r="E463" s="24"/>
      <c r="F463" s="15"/>
      <c r="G463" s="19"/>
      <c r="H463" s="19"/>
      <c r="I463" s="20"/>
      <c r="J463" s="13"/>
      <c r="K463" s="19"/>
      <c r="L463" s="19"/>
      <c r="M463" s="21"/>
    </row>
    <row r="464" spans="1:13" s="7" customFormat="1" ht="16.5">
      <c r="A464" s="190"/>
      <c r="B464" s="13"/>
      <c r="C464" s="13"/>
      <c r="D464" s="13"/>
      <c r="E464" s="24"/>
      <c r="F464" s="15"/>
      <c r="G464" s="19"/>
      <c r="H464" s="19"/>
      <c r="I464" s="20"/>
      <c r="J464" s="13"/>
      <c r="K464" s="19"/>
      <c r="L464" s="19"/>
      <c r="M464" s="25"/>
    </row>
    <row r="465" spans="1:13" s="7" customFormat="1" ht="16.5">
      <c r="A465" s="190"/>
      <c r="B465" s="13"/>
      <c r="C465" s="13"/>
      <c r="D465" s="13"/>
      <c r="E465" s="24"/>
      <c r="F465" s="15"/>
      <c r="G465" s="19"/>
      <c r="H465" s="19"/>
      <c r="I465" s="20"/>
      <c r="J465" s="13"/>
      <c r="K465" s="19"/>
      <c r="L465" s="19"/>
      <c r="M465" s="21"/>
    </row>
    <row r="466" spans="1:13" s="7" customFormat="1" ht="16.5">
      <c r="A466" s="190"/>
      <c r="B466" s="28"/>
      <c r="C466" s="13"/>
      <c r="D466" s="13"/>
      <c r="E466" s="15"/>
      <c r="F466" s="15"/>
      <c r="G466" s="19"/>
      <c r="H466" s="19"/>
      <c r="I466" s="20"/>
      <c r="J466" s="13"/>
      <c r="K466" s="19"/>
      <c r="L466" s="19"/>
      <c r="M466" s="22"/>
    </row>
    <row r="467" spans="1:13" s="7" customFormat="1" ht="16.5">
      <c r="A467" s="190"/>
      <c r="B467" s="13"/>
      <c r="C467" s="13"/>
      <c r="D467" s="13"/>
      <c r="E467" s="23"/>
      <c r="F467" s="24"/>
      <c r="G467" s="19"/>
      <c r="H467" s="19"/>
      <c r="I467" s="20"/>
      <c r="J467" s="13"/>
      <c r="K467" s="19"/>
      <c r="L467" s="19"/>
      <c r="M467" s="25"/>
    </row>
    <row r="468" spans="1:13" s="7" customFormat="1" ht="16.5">
      <c r="A468" s="190"/>
      <c r="B468" s="13"/>
      <c r="C468" s="13"/>
      <c r="D468" s="13"/>
      <c r="E468" s="23"/>
      <c r="F468" s="24"/>
      <c r="G468" s="19"/>
      <c r="H468" s="19"/>
      <c r="I468" s="20"/>
      <c r="J468" s="13"/>
      <c r="K468" s="19"/>
      <c r="L468" s="19"/>
      <c r="M468" s="21"/>
    </row>
    <row r="469" spans="1:13" s="7" customFormat="1" ht="16.5">
      <c r="A469" s="190"/>
      <c r="B469" s="13"/>
      <c r="C469" s="13"/>
      <c r="D469" s="13"/>
      <c r="E469" s="15"/>
      <c r="F469" s="15"/>
      <c r="G469" s="19"/>
      <c r="H469" s="19"/>
      <c r="I469" s="20"/>
      <c r="J469" s="13"/>
      <c r="K469" s="19"/>
      <c r="L469" s="19"/>
      <c r="M469" s="21"/>
    </row>
    <row r="470" spans="1:13" s="13" customFormat="1" ht="15.75">
      <c r="A470" s="190"/>
      <c r="G470" s="19"/>
      <c r="H470" s="19"/>
      <c r="I470" s="19"/>
      <c r="J470" s="19"/>
      <c r="K470" s="19"/>
      <c r="L470" s="19"/>
      <c r="M470" s="19"/>
    </row>
    <row r="471" spans="1:13" s="13" customFormat="1" ht="15.75">
      <c r="A471" s="190"/>
      <c r="C471" s="27"/>
      <c r="D471" s="14"/>
      <c r="E471" s="15"/>
      <c r="F471" s="15"/>
      <c r="G471" s="19"/>
      <c r="H471" s="19"/>
      <c r="I471" s="19"/>
      <c r="J471" s="19"/>
      <c r="K471" s="19"/>
      <c r="L471" s="19"/>
      <c r="M471" s="19"/>
    </row>
    <row r="472" spans="1:13" s="13" customFormat="1" ht="15.75">
      <c r="A472" s="190"/>
      <c r="E472" s="15"/>
      <c r="F472" s="15"/>
      <c r="G472" s="21"/>
      <c r="I472" s="19"/>
      <c r="J472" s="19"/>
      <c r="K472" s="19"/>
      <c r="L472" s="19"/>
      <c r="M472" s="25"/>
    </row>
    <row r="473" spans="1:13" s="13" customFormat="1" ht="15.75">
      <c r="A473" s="190"/>
      <c r="E473" s="15"/>
      <c r="F473" s="15"/>
      <c r="G473" s="19"/>
      <c r="H473" s="19"/>
      <c r="I473" s="19"/>
      <c r="J473" s="19"/>
      <c r="K473" s="21"/>
      <c r="M473" s="21"/>
    </row>
    <row r="474" spans="1:13" s="13" customFormat="1" ht="16.5">
      <c r="A474" s="190"/>
      <c r="E474" s="15"/>
      <c r="F474" s="15"/>
      <c r="G474" s="21"/>
      <c r="H474" s="22"/>
      <c r="I474" s="20"/>
      <c r="K474" s="19"/>
      <c r="L474" s="19"/>
      <c r="M474" s="22"/>
    </row>
    <row r="475" spans="1:13" s="7" customFormat="1" ht="16.5">
      <c r="A475" s="191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</row>
    <row r="476" spans="1:13" s="13" customFormat="1" ht="16.5">
      <c r="A476" s="190"/>
      <c r="E476" s="15"/>
      <c r="F476" s="15"/>
      <c r="G476" s="21"/>
      <c r="H476" s="22"/>
      <c r="I476" s="20"/>
      <c r="K476" s="19"/>
      <c r="L476" s="19"/>
      <c r="M476" s="22"/>
    </row>
    <row r="477" spans="1:13" s="13" customFormat="1" ht="16.5">
      <c r="A477" s="190"/>
      <c r="E477" s="15"/>
      <c r="F477" s="15"/>
      <c r="G477" s="21"/>
      <c r="H477" s="22"/>
      <c r="I477" s="20"/>
      <c r="K477" s="19"/>
      <c r="L477" s="19"/>
      <c r="M477" s="21"/>
    </row>
    <row r="478" spans="1:13" s="13" customFormat="1" ht="16.5">
      <c r="A478" s="190"/>
      <c r="E478" s="15"/>
      <c r="F478" s="15"/>
      <c r="G478" s="21"/>
      <c r="I478" s="20"/>
      <c r="K478" s="19"/>
      <c r="L478" s="19"/>
      <c r="M478" s="25"/>
    </row>
    <row r="479" spans="1:13" s="13" customFormat="1" ht="15.75">
      <c r="A479" s="190"/>
      <c r="C479" s="27"/>
      <c r="D479" s="14"/>
      <c r="E479" s="15"/>
      <c r="F479" s="15"/>
      <c r="G479" s="19"/>
      <c r="H479" s="19"/>
      <c r="I479" s="19"/>
      <c r="J479" s="19"/>
      <c r="K479" s="19"/>
      <c r="L479" s="19"/>
      <c r="M479" s="19"/>
    </row>
    <row r="480" spans="1:13" s="13" customFormat="1" ht="15.75">
      <c r="A480" s="190"/>
      <c r="E480" s="15"/>
      <c r="F480" s="15"/>
      <c r="G480" s="21"/>
      <c r="I480" s="19"/>
      <c r="J480" s="19"/>
      <c r="K480" s="19"/>
      <c r="L480" s="19"/>
      <c r="M480" s="25"/>
    </row>
    <row r="481" spans="1:13" s="13" customFormat="1" ht="15.75">
      <c r="A481" s="190"/>
      <c r="E481" s="15"/>
      <c r="F481" s="15"/>
      <c r="G481" s="19"/>
      <c r="H481" s="19"/>
      <c r="I481" s="19"/>
      <c r="J481" s="19"/>
      <c r="K481" s="21"/>
      <c r="M481" s="21"/>
    </row>
    <row r="482" spans="1:13" s="13" customFormat="1" ht="16.5">
      <c r="A482" s="190"/>
      <c r="E482" s="15"/>
      <c r="F482" s="15"/>
      <c r="G482" s="21"/>
      <c r="H482" s="22"/>
      <c r="I482" s="20"/>
      <c r="K482" s="19"/>
      <c r="L482" s="19"/>
      <c r="M482" s="22"/>
    </row>
    <row r="483" spans="1:13" s="13" customFormat="1" ht="16.5">
      <c r="A483" s="190"/>
      <c r="E483" s="15"/>
      <c r="F483" s="15"/>
      <c r="G483" s="21"/>
      <c r="H483" s="22"/>
      <c r="I483" s="20"/>
      <c r="K483" s="19"/>
      <c r="L483" s="19"/>
      <c r="M483" s="22"/>
    </row>
    <row r="484" spans="1:13" s="13" customFormat="1" ht="16.5">
      <c r="A484" s="190"/>
      <c r="E484" s="15"/>
      <c r="F484" s="15"/>
      <c r="G484" s="21"/>
      <c r="H484" s="22"/>
      <c r="I484" s="20"/>
      <c r="K484" s="19"/>
      <c r="L484" s="19"/>
      <c r="M484" s="21"/>
    </row>
    <row r="485" spans="1:13" s="13" customFormat="1" ht="16.5">
      <c r="A485" s="190"/>
      <c r="E485" s="15"/>
      <c r="F485" s="15"/>
      <c r="G485" s="21"/>
      <c r="I485" s="20"/>
      <c r="K485" s="19"/>
      <c r="L485" s="19"/>
      <c r="M485" s="25"/>
    </row>
    <row r="486" spans="1:13" s="13" customFormat="1" ht="15.75">
      <c r="A486" s="190"/>
      <c r="C486" s="27"/>
      <c r="D486" s="14"/>
      <c r="E486" s="15"/>
      <c r="F486" s="15"/>
      <c r="G486" s="19"/>
      <c r="H486" s="19"/>
      <c r="I486" s="19"/>
      <c r="J486" s="19"/>
      <c r="K486" s="19"/>
      <c r="L486" s="19"/>
      <c r="M486" s="19"/>
    </row>
    <row r="487" spans="1:13" s="13" customFormat="1" ht="15.75">
      <c r="A487" s="190"/>
      <c r="E487" s="15"/>
      <c r="F487" s="15"/>
      <c r="G487" s="21"/>
      <c r="I487" s="19"/>
      <c r="J487" s="19"/>
      <c r="K487" s="19"/>
      <c r="L487" s="19"/>
      <c r="M487" s="25"/>
    </row>
    <row r="488" spans="1:13" s="13" customFormat="1" ht="15.75">
      <c r="A488" s="190"/>
      <c r="E488" s="15"/>
      <c r="F488" s="15"/>
      <c r="G488" s="19"/>
      <c r="H488" s="19"/>
      <c r="I488" s="19"/>
      <c r="J488" s="19"/>
      <c r="K488" s="21"/>
      <c r="M488" s="21"/>
    </row>
    <row r="489" spans="1:13" s="13" customFormat="1" ht="16.5">
      <c r="A489" s="190"/>
      <c r="E489" s="15"/>
      <c r="F489" s="15"/>
      <c r="G489" s="21"/>
      <c r="H489" s="22"/>
      <c r="I489" s="20"/>
      <c r="K489" s="19"/>
      <c r="L489" s="19"/>
      <c r="M489" s="22"/>
    </row>
    <row r="490" spans="1:13" s="13" customFormat="1" ht="16.5">
      <c r="A490" s="190"/>
      <c r="E490" s="15"/>
      <c r="F490" s="15"/>
      <c r="G490" s="21"/>
      <c r="H490" s="22"/>
      <c r="I490" s="20"/>
      <c r="K490" s="19"/>
      <c r="L490" s="19"/>
      <c r="M490" s="22"/>
    </row>
    <row r="491" spans="1:13" s="13" customFormat="1" ht="16.5">
      <c r="A491" s="190"/>
      <c r="E491" s="15"/>
      <c r="F491" s="15"/>
      <c r="G491" s="21"/>
      <c r="H491" s="22"/>
      <c r="I491" s="20"/>
      <c r="K491" s="19"/>
      <c r="L491" s="19"/>
      <c r="M491" s="21"/>
    </row>
    <row r="492" spans="1:13" s="13" customFormat="1" ht="16.5">
      <c r="A492" s="190"/>
      <c r="E492" s="15"/>
      <c r="F492" s="15"/>
      <c r="G492" s="21"/>
      <c r="I492" s="20"/>
      <c r="K492" s="19"/>
      <c r="L492" s="19"/>
      <c r="M492" s="25"/>
    </row>
    <row r="493" spans="1:13" s="7" customFormat="1" ht="16.5">
      <c r="A493" s="190"/>
      <c r="B493" s="13"/>
      <c r="C493" s="13"/>
      <c r="D493" s="13"/>
      <c r="E493" s="15"/>
      <c r="F493" s="15"/>
      <c r="G493" s="21"/>
      <c r="H493" s="29"/>
      <c r="I493" s="19"/>
      <c r="J493" s="29"/>
      <c r="K493" s="19"/>
      <c r="L493" s="29"/>
      <c r="M493" s="29"/>
    </row>
    <row r="494" spans="1:13" s="7" customFormat="1" ht="16.5">
      <c r="A494" s="190"/>
      <c r="B494" s="13"/>
      <c r="C494" s="13"/>
      <c r="D494" s="13"/>
      <c r="E494" s="15"/>
      <c r="F494" s="15"/>
      <c r="G494" s="21"/>
      <c r="H494" s="19"/>
      <c r="I494" s="19"/>
      <c r="J494" s="19"/>
      <c r="K494" s="19"/>
      <c r="L494" s="19"/>
      <c r="M494" s="19"/>
    </row>
    <row r="495" spans="1:13" s="7" customFormat="1" ht="16.5">
      <c r="A495" s="190"/>
      <c r="B495" s="13"/>
      <c r="C495" s="13"/>
      <c r="D495" s="13"/>
      <c r="E495" s="15"/>
      <c r="F495" s="15"/>
      <c r="G495" s="21"/>
      <c r="H495" s="19"/>
      <c r="I495" s="19"/>
      <c r="J495" s="19"/>
      <c r="K495" s="19"/>
      <c r="L495" s="19"/>
      <c r="M495" s="19"/>
    </row>
    <row r="496" spans="1:13" s="7" customFormat="1" ht="16.5">
      <c r="A496" s="190"/>
      <c r="B496" s="13"/>
      <c r="C496" s="13"/>
      <c r="D496" s="13"/>
      <c r="E496" s="15"/>
      <c r="F496" s="15"/>
      <c r="G496" s="21"/>
      <c r="H496" s="19"/>
      <c r="I496" s="19"/>
      <c r="J496" s="19"/>
      <c r="K496" s="19"/>
      <c r="L496" s="19"/>
      <c r="M496" s="19"/>
    </row>
    <row r="497" spans="1:13" s="7" customFormat="1" ht="16.5">
      <c r="A497" s="190"/>
      <c r="B497" s="13"/>
      <c r="C497" s="13"/>
      <c r="D497" s="13"/>
      <c r="E497" s="13"/>
      <c r="F497" s="13"/>
      <c r="G497" s="19"/>
      <c r="H497" s="19"/>
      <c r="I497" s="19"/>
      <c r="J497" s="19"/>
      <c r="K497" s="19"/>
      <c r="L497" s="19"/>
      <c r="M497" s="19"/>
    </row>
    <row r="498" spans="1:13" s="7" customFormat="1" ht="16.5">
      <c r="A498" s="190"/>
      <c r="B498" s="13"/>
      <c r="C498" s="13"/>
      <c r="D498" s="13"/>
      <c r="E498" s="15"/>
      <c r="F498" s="15"/>
      <c r="G498" s="21"/>
      <c r="H498" s="13"/>
      <c r="I498" s="19"/>
      <c r="J498" s="19"/>
      <c r="K498" s="19"/>
      <c r="L498" s="19"/>
      <c r="M498" s="25"/>
    </row>
    <row r="499" spans="1:13" s="7" customFormat="1" ht="16.5">
      <c r="A499" s="190"/>
      <c r="B499" s="13"/>
      <c r="C499" s="13"/>
      <c r="D499" s="13"/>
      <c r="E499" s="15"/>
      <c r="F499" s="15"/>
      <c r="G499" s="19"/>
      <c r="H499" s="19"/>
      <c r="I499" s="19"/>
      <c r="J499" s="19"/>
      <c r="K499" s="21"/>
      <c r="L499" s="13"/>
      <c r="M499" s="21"/>
    </row>
    <row r="500" spans="1:13" s="7" customFormat="1" ht="16.5">
      <c r="A500" s="190"/>
      <c r="B500" s="13"/>
      <c r="C500" s="13"/>
      <c r="D500" s="13"/>
      <c r="E500" s="13"/>
      <c r="F500" s="15"/>
      <c r="G500" s="19"/>
      <c r="H500" s="19"/>
      <c r="I500" s="20"/>
      <c r="J500" s="13"/>
      <c r="K500" s="19"/>
      <c r="L500" s="19"/>
      <c r="M500" s="22"/>
    </row>
    <row r="501" spans="1:13" s="7" customFormat="1" ht="16.5">
      <c r="A501" s="190"/>
      <c r="B501" s="13"/>
      <c r="C501" s="13"/>
      <c r="D501" s="13"/>
      <c r="E501" s="13"/>
      <c r="F501" s="15"/>
      <c r="G501" s="19"/>
      <c r="H501" s="19"/>
      <c r="I501" s="20"/>
      <c r="J501" s="13"/>
      <c r="K501" s="19"/>
      <c r="L501" s="19"/>
      <c r="M501" s="22"/>
    </row>
    <row r="502" spans="1:13" s="7" customFormat="1" ht="16.5">
      <c r="A502" s="190"/>
      <c r="B502" s="13"/>
      <c r="C502" s="13"/>
      <c r="D502" s="13"/>
      <c r="E502" s="21"/>
      <c r="F502" s="15"/>
      <c r="G502" s="19"/>
      <c r="H502" s="19"/>
      <c r="I502" s="30"/>
      <c r="J502" s="13"/>
      <c r="K502" s="19"/>
      <c r="L502" s="19"/>
      <c r="M502" s="21"/>
    </row>
    <row r="503" spans="1:13" s="7" customFormat="1" ht="16.5">
      <c r="A503" s="190"/>
      <c r="B503" s="13"/>
      <c r="C503" s="13"/>
      <c r="D503" s="13"/>
      <c r="E503" s="13"/>
      <c r="F503" s="15"/>
      <c r="G503" s="19"/>
      <c r="H503" s="19"/>
      <c r="J503" s="13"/>
      <c r="K503" s="19"/>
      <c r="L503" s="19"/>
      <c r="M503" s="25"/>
    </row>
    <row r="504" spans="1:13" s="7" customFormat="1" ht="16.5">
      <c r="A504" s="190"/>
      <c r="B504" s="13"/>
      <c r="C504" s="13"/>
      <c r="D504" s="13"/>
      <c r="E504" s="15"/>
      <c r="F504" s="15"/>
      <c r="G504" s="19"/>
      <c r="H504" s="19"/>
      <c r="I504" s="20"/>
      <c r="J504" s="13"/>
      <c r="K504" s="19"/>
      <c r="L504" s="19"/>
      <c r="M504" s="21"/>
    </row>
    <row r="505" spans="1:13" s="7" customFormat="1" ht="16.5">
      <c r="A505" s="190"/>
      <c r="B505" s="13"/>
      <c r="C505" s="13"/>
      <c r="D505" s="13"/>
      <c r="E505" s="15"/>
      <c r="F505" s="15"/>
      <c r="G505" s="19"/>
      <c r="H505" s="19"/>
      <c r="I505" s="20"/>
      <c r="J505" s="13"/>
      <c r="K505" s="19"/>
      <c r="L505" s="19"/>
      <c r="M505" s="22"/>
    </row>
    <row r="506" spans="1:13" s="7" customFormat="1" ht="16.5">
      <c r="A506" s="190"/>
      <c r="B506" s="13"/>
      <c r="C506" s="13"/>
      <c r="D506" s="13"/>
      <c r="E506" s="15"/>
      <c r="F506" s="15"/>
      <c r="G506" s="21"/>
      <c r="H506" s="19"/>
      <c r="I506" s="19"/>
      <c r="J506" s="19"/>
      <c r="K506" s="19"/>
      <c r="L506" s="19"/>
      <c r="M506" s="19"/>
    </row>
    <row r="507" spans="1:13" s="7" customFormat="1" ht="16.5">
      <c r="A507" s="191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</row>
    <row r="508" spans="1:13" s="7" customFormat="1" ht="16.5">
      <c r="A508" s="190"/>
      <c r="B508" s="28"/>
      <c r="C508" s="27"/>
      <c r="D508" s="13"/>
      <c r="E508" s="15"/>
      <c r="F508" s="31"/>
      <c r="G508" s="9"/>
      <c r="H508" s="9"/>
      <c r="I508" s="20"/>
      <c r="J508" s="13"/>
      <c r="K508" s="19"/>
      <c r="L508" s="19"/>
      <c r="M508" s="21"/>
    </row>
    <row r="509" spans="1:13" s="7" customFormat="1" ht="16.5">
      <c r="A509" s="190"/>
      <c r="B509" s="28"/>
      <c r="C509" s="13"/>
      <c r="D509" s="13"/>
      <c r="E509" s="15"/>
      <c r="F509" s="15"/>
      <c r="G509" s="21"/>
      <c r="H509" s="13"/>
      <c r="I509" s="19"/>
      <c r="J509" s="19"/>
      <c r="K509" s="19"/>
      <c r="L509" s="19"/>
      <c r="M509" s="25"/>
    </row>
    <row r="510" spans="1:13" s="7" customFormat="1" ht="16.5">
      <c r="A510" s="190"/>
      <c r="B510" s="13"/>
      <c r="C510" s="13"/>
      <c r="D510" s="13"/>
      <c r="E510" s="24"/>
      <c r="F510" s="15"/>
      <c r="G510" s="19"/>
      <c r="H510" s="19"/>
      <c r="I510" s="19"/>
      <c r="J510" s="19"/>
      <c r="K510" s="21"/>
      <c r="L510" s="13"/>
      <c r="M510" s="21"/>
    </row>
    <row r="511" spans="1:13" s="7" customFormat="1" ht="16.5">
      <c r="A511" s="190"/>
      <c r="B511" s="13"/>
      <c r="C511" s="13"/>
      <c r="D511" s="13"/>
      <c r="E511" s="13"/>
      <c r="F511" s="15"/>
      <c r="G511" s="19"/>
      <c r="H511" s="19"/>
      <c r="I511" s="20"/>
      <c r="J511" s="13"/>
      <c r="K511" s="19"/>
      <c r="L511" s="19"/>
      <c r="M511" s="25"/>
    </row>
    <row r="512" spans="1:13" s="7" customFormat="1" ht="16.5">
      <c r="A512" s="190"/>
      <c r="B512" s="13"/>
      <c r="C512" s="13"/>
      <c r="D512" s="13"/>
      <c r="E512" s="15"/>
      <c r="F512" s="15"/>
      <c r="G512" s="19"/>
      <c r="H512" s="19"/>
      <c r="I512" s="20"/>
      <c r="J512" s="13"/>
      <c r="K512" s="19"/>
      <c r="L512" s="19"/>
      <c r="M512" s="21"/>
    </row>
    <row r="513" spans="1:13" s="7" customFormat="1" ht="16.5">
      <c r="A513" s="190"/>
      <c r="B513" s="13"/>
      <c r="C513" s="13"/>
      <c r="D513" s="13"/>
      <c r="E513" s="15"/>
      <c r="F513" s="15"/>
      <c r="G513" s="19"/>
      <c r="H513" s="19"/>
      <c r="I513" s="20"/>
      <c r="J513" s="13"/>
      <c r="K513" s="19"/>
      <c r="L513" s="19"/>
      <c r="M513" s="21"/>
    </row>
    <row r="514" spans="1:13" s="7" customFormat="1" ht="16.5">
      <c r="A514" s="190"/>
      <c r="B514" s="13"/>
      <c r="C514" s="13"/>
      <c r="D514" s="13"/>
      <c r="E514" s="15"/>
      <c r="F514" s="15"/>
      <c r="G514" s="19"/>
      <c r="H514" s="19"/>
      <c r="I514" s="20"/>
      <c r="J514" s="13"/>
      <c r="K514" s="19"/>
      <c r="L514" s="19"/>
      <c r="M514" s="21"/>
    </row>
    <row r="515" spans="1:13" s="7" customFormat="1" ht="16.5">
      <c r="A515" s="190"/>
      <c r="B515" s="13"/>
      <c r="C515" s="13"/>
      <c r="D515" s="13"/>
      <c r="E515" s="21"/>
      <c r="F515" s="15"/>
      <c r="G515" s="19"/>
      <c r="H515" s="19"/>
      <c r="I515" s="30"/>
      <c r="J515" s="13"/>
      <c r="K515" s="19"/>
      <c r="L515" s="19"/>
      <c r="M515" s="21"/>
    </row>
    <row r="516" spans="1:13" s="7" customFormat="1" ht="16.5">
      <c r="A516" s="190"/>
      <c r="B516" s="13"/>
      <c r="C516" s="13"/>
      <c r="D516" s="13"/>
      <c r="E516" s="15"/>
      <c r="F516" s="15"/>
      <c r="G516" s="19"/>
      <c r="H516" s="19"/>
      <c r="I516" s="20"/>
      <c r="J516" s="13"/>
      <c r="K516" s="19"/>
      <c r="L516" s="19"/>
      <c r="M516" s="21"/>
    </row>
    <row r="517" spans="1:13" s="7" customFormat="1" ht="16.5">
      <c r="A517" s="190"/>
      <c r="B517" s="13"/>
      <c r="C517" s="13"/>
      <c r="D517" s="13"/>
      <c r="E517" s="24"/>
      <c r="F517" s="15"/>
      <c r="G517" s="19"/>
      <c r="H517" s="19"/>
      <c r="I517" s="20"/>
      <c r="J517" s="13"/>
      <c r="K517" s="19"/>
      <c r="L517" s="19"/>
      <c r="M517" s="21"/>
    </row>
    <row r="518" spans="1:13" s="7" customFormat="1" ht="16.5">
      <c r="A518" s="190"/>
      <c r="B518" s="13"/>
      <c r="C518" s="13"/>
      <c r="D518" s="13"/>
      <c r="E518" s="15"/>
      <c r="F518" s="15"/>
      <c r="G518" s="9"/>
      <c r="H518" s="9"/>
      <c r="I518" s="20"/>
      <c r="J518" s="13"/>
      <c r="K518" s="19"/>
      <c r="L518" s="19"/>
      <c r="M518" s="21"/>
    </row>
    <row r="519" spans="1:13" s="7" customFormat="1" ht="16.5">
      <c r="A519" s="190"/>
      <c r="B519" s="13"/>
      <c r="C519" s="27"/>
      <c r="D519" s="13"/>
      <c r="E519" s="15"/>
      <c r="F519" s="24"/>
      <c r="G519" s="21"/>
      <c r="H519" s="19"/>
      <c r="I519" s="19"/>
      <c r="J519" s="19"/>
      <c r="K519" s="19"/>
      <c r="L519" s="19"/>
      <c r="M519" s="19"/>
    </row>
    <row r="520" spans="1:13" s="7" customFormat="1" ht="16.5">
      <c r="A520" s="190"/>
      <c r="B520" s="13"/>
      <c r="C520" s="13"/>
      <c r="D520" s="13"/>
      <c r="E520" s="15"/>
      <c r="F520" s="15"/>
      <c r="G520" s="21"/>
      <c r="H520" s="13"/>
      <c r="I520" s="19"/>
      <c r="J520" s="19"/>
      <c r="K520" s="19"/>
      <c r="L520" s="19"/>
      <c r="M520" s="21"/>
    </row>
    <row r="521" spans="1:13" s="7" customFormat="1" ht="16.5">
      <c r="A521" s="190"/>
      <c r="B521" s="13"/>
      <c r="C521" s="13"/>
      <c r="D521" s="13"/>
      <c r="E521" s="15"/>
      <c r="F521" s="15"/>
      <c r="G521" s="19"/>
      <c r="H521" s="19"/>
      <c r="I521" s="19"/>
      <c r="J521" s="19"/>
      <c r="K521" s="21"/>
      <c r="L521" s="13"/>
      <c r="M521" s="21"/>
    </row>
    <row r="522" spans="1:13" s="13" customFormat="1" ht="15.75">
      <c r="A522" s="190"/>
      <c r="E522" s="23"/>
      <c r="F522" s="24"/>
      <c r="G522" s="19"/>
      <c r="H522" s="19"/>
      <c r="I522" s="21"/>
      <c r="K522" s="19"/>
      <c r="L522" s="19"/>
      <c r="M522" s="21"/>
    </row>
    <row r="523" spans="1:13" s="7" customFormat="1" ht="16.5">
      <c r="A523" s="190"/>
      <c r="B523" s="13"/>
      <c r="C523" s="13"/>
      <c r="D523" s="13"/>
      <c r="E523" s="15"/>
      <c r="F523" s="15"/>
      <c r="G523" s="21"/>
      <c r="H523" s="19"/>
      <c r="I523" s="21"/>
      <c r="J523" s="13"/>
      <c r="K523" s="19"/>
      <c r="L523" s="19"/>
      <c r="M523" s="21"/>
    </row>
    <row r="524" spans="1:13" s="7" customFormat="1" ht="16.5">
      <c r="A524" s="190"/>
      <c r="B524" s="13"/>
      <c r="C524" s="13"/>
      <c r="D524" s="13"/>
      <c r="E524" s="15"/>
      <c r="F524" s="15"/>
      <c r="G524" s="21"/>
      <c r="H524" s="19"/>
      <c r="I524" s="19"/>
      <c r="J524" s="19"/>
      <c r="K524" s="19"/>
      <c r="L524" s="19"/>
      <c r="M524" s="19"/>
    </row>
    <row r="525" spans="1:13" s="13" customFormat="1" ht="15.75">
      <c r="A525" s="190"/>
      <c r="B525" s="32"/>
      <c r="C525" s="27"/>
      <c r="E525" s="15"/>
      <c r="F525" s="15"/>
      <c r="G525" s="21"/>
      <c r="I525" s="19"/>
      <c r="K525" s="19"/>
      <c r="M525" s="22"/>
    </row>
    <row r="526" spans="1:13" s="13" customFormat="1" ht="15.75">
      <c r="A526" s="190"/>
      <c r="E526" s="15"/>
      <c r="F526" s="15"/>
      <c r="G526" s="21"/>
      <c r="H526" s="19"/>
      <c r="I526" s="19"/>
      <c r="J526" s="19"/>
      <c r="K526" s="19"/>
      <c r="L526" s="19"/>
      <c r="M526" s="19"/>
    </row>
    <row r="527" spans="1:13" s="7" customFormat="1" ht="16.5">
      <c r="A527" s="190"/>
      <c r="B527" s="13"/>
      <c r="C527" s="13"/>
      <c r="D527" s="13"/>
      <c r="E527" s="15"/>
      <c r="F527" s="15"/>
      <c r="G527" s="21"/>
      <c r="H527" s="29"/>
      <c r="I527" s="19"/>
      <c r="J527" s="29"/>
      <c r="K527" s="19"/>
      <c r="L527" s="29"/>
      <c r="M527" s="29"/>
    </row>
    <row r="528" spans="1:13" s="7" customFormat="1" ht="16.5">
      <c r="A528" s="190"/>
      <c r="B528" s="13"/>
      <c r="C528" s="13"/>
      <c r="D528" s="13"/>
      <c r="E528" s="15"/>
      <c r="F528" s="15"/>
      <c r="G528" s="21"/>
      <c r="H528" s="19"/>
      <c r="I528" s="19"/>
      <c r="J528" s="19"/>
      <c r="K528" s="19"/>
      <c r="L528" s="19"/>
      <c r="M528" s="19"/>
    </row>
    <row r="529" spans="1:13" s="7" customFormat="1" ht="16.5">
      <c r="A529" s="190"/>
      <c r="B529" s="13"/>
      <c r="C529" s="13"/>
      <c r="D529" s="13"/>
      <c r="E529" s="15"/>
      <c r="F529" s="15"/>
      <c r="G529" s="21"/>
      <c r="H529" s="19"/>
      <c r="I529" s="19"/>
      <c r="J529" s="19"/>
      <c r="K529" s="19"/>
      <c r="L529" s="19"/>
      <c r="M529" s="19"/>
    </row>
    <row r="530" spans="1:13" s="7" customFormat="1" ht="16.5">
      <c r="A530" s="190"/>
      <c r="B530" s="13"/>
      <c r="C530" s="13"/>
      <c r="D530" s="13"/>
      <c r="E530" s="15"/>
      <c r="F530" s="15"/>
      <c r="G530" s="21"/>
      <c r="H530" s="19"/>
      <c r="I530" s="19"/>
      <c r="J530" s="19"/>
      <c r="K530" s="19"/>
      <c r="L530" s="19"/>
      <c r="M530" s="19"/>
    </row>
    <row r="531" spans="1:13" s="13" customFormat="1" ht="15.75">
      <c r="A531" s="190"/>
      <c r="B531" s="32"/>
      <c r="E531" s="15"/>
      <c r="F531" s="15"/>
      <c r="G531" s="21"/>
      <c r="I531" s="19"/>
      <c r="K531" s="19"/>
      <c r="M531" s="22"/>
    </row>
    <row r="532" spans="1:13" s="13" customFormat="1" ht="15.75">
      <c r="A532" s="190"/>
      <c r="E532" s="15"/>
      <c r="F532" s="15"/>
      <c r="G532" s="21"/>
      <c r="H532" s="19"/>
      <c r="I532" s="19"/>
      <c r="J532" s="19"/>
      <c r="K532" s="19"/>
      <c r="L532" s="19"/>
      <c r="M532" s="19"/>
    </row>
    <row r="533" spans="1:13" s="13" customFormat="1" ht="15.75">
      <c r="A533" s="190"/>
      <c r="B533" s="32"/>
      <c r="E533" s="15"/>
      <c r="F533" s="15"/>
      <c r="G533" s="21"/>
      <c r="I533" s="19"/>
      <c r="K533" s="19"/>
      <c r="M533" s="22"/>
    </row>
    <row r="534" spans="1:13" s="13" customFormat="1" ht="15.75">
      <c r="A534" s="190"/>
      <c r="E534" s="15"/>
      <c r="F534" s="15"/>
      <c r="G534" s="21"/>
      <c r="H534" s="19"/>
      <c r="I534" s="19"/>
      <c r="J534" s="19"/>
      <c r="K534" s="19"/>
      <c r="L534" s="19"/>
      <c r="M534" s="19"/>
    </row>
    <row r="535" spans="1:13" s="13" customFormat="1" ht="15.75">
      <c r="A535" s="190"/>
      <c r="B535" s="32"/>
      <c r="E535" s="15"/>
      <c r="F535" s="15"/>
      <c r="G535" s="21"/>
      <c r="I535" s="33"/>
      <c r="K535" s="19"/>
      <c r="M535" s="22"/>
    </row>
    <row r="536" spans="1:13" s="13" customFormat="1" ht="15.75">
      <c r="A536" s="190"/>
      <c r="E536" s="15"/>
      <c r="F536" s="15"/>
      <c r="G536" s="21"/>
      <c r="H536" s="19"/>
      <c r="I536" s="19"/>
      <c r="J536" s="19"/>
      <c r="K536" s="19"/>
      <c r="L536" s="19"/>
      <c r="M536" s="19"/>
    </row>
    <row r="537" spans="1:13" s="13" customFormat="1" ht="15.75">
      <c r="A537" s="190"/>
      <c r="B537" s="32"/>
      <c r="E537" s="15"/>
      <c r="F537" s="15"/>
      <c r="G537" s="21"/>
      <c r="I537" s="19"/>
      <c r="K537" s="19"/>
      <c r="M537" s="22"/>
    </row>
    <row r="538" spans="1:13" s="13" customFormat="1" ht="15.75">
      <c r="A538" s="190"/>
      <c r="E538" s="15"/>
      <c r="F538" s="15"/>
      <c r="G538" s="21"/>
      <c r="H538" s="19"/>
      <c r="I538" s="19"/>
      <c r="J538" s="19"/>
      <c r="K538" s="19"/>
      <c r="L538" s="19"/>
      <c r="M538" s="19"/>
    </row>
    <row r="539" spans="1:13" s="13" customFormat="1" ht="15.75">
      <c r="A539" s="190"/>
      <c r="B539" s="32"/>
      <c r="E539" s="15"/>
      <c r="F539" s="15"/>
      <c r="G539" s="21"/>
      <c r="I539" s="19"/>
      <c r="K539" s="19"/>
      <c r="M539" s="22"/>
    </row>
    <row r="540" spans="1:13" s="13" customFormat="1" ht="15.75">
      <c r="A540" s="190"/>
      <c r="E540" s="15"/>
      <c r="F540" s="15"/>
      <c r="G540" s="21"/>
      <c r="H540" s="19"/>
      <c r="I540" s="19"/>
      <c r="J540" s="19"/>
      <c r="K540" s="19"/>
      <c r="L540" s="19"/>
      <c r="M540" s="19"/>
    </row>
    <row r="541" spans="1:13" s="7" customFormat="1" ht="16.5">
      <c r="A541" s="191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</row>
    <row r="542" spans="1:13" s="13" customFormat="1" ht="15.75">
      <c r="A542" s="190"/>
      <c r="B542" s="32"/>
      <c r="E542" s="15"/>
      <c r="F542" s="15"/>
      <c r="G542" s="21"/>
      <c r="I542" s="19"/>
      <c r="K542" s="19"/>
      <c r="M542" s="22"/>
    </row>
    <row r="543" spans="1:13" s="13" customFormat="1" ht="15.75">
      <c r="A543" s="190"/>
      <c r="E543" s="15"/>
      <c r="F543" s="15"/>
      <c r="G543" s="21"/>
      <c r="H543" s="19"/>
      <c r="I543" s="19"/>
      <c r="J543" s="19"/>
      <c r="K543" s="19"/>
      <c r="L543" s="19"/>
      <c r="M543" s="19"/>
    </row>
    <row r="544" spans="1:13" s="13" customFormat="1" ht="15.75">
      <c r="A544" s="190"/>
      <c r="B544" s="32"/>
      <c r="E544" s="15"/>
      <c r="F544" s="15"/>
      <c r="G544" s="21"/>
      <c r="I544" s="19"/>
      <c r="K544" s="19"/>
      <c r="M544" s="22"/>
    </row>
    <row r="545" spans="1:13" s="13" customFormat="1" ht="15.75">
      <c r="A545" s="190"/>
      <c r="E545" s="15"/>
      <c r="F545" s="15"/>
      <c r="G545" s="21"/>
      <c r="H545" s="19"/>
      <c r="I545" s="19"/>
      <c r="J545" s="19"/>
      <c r="K545" s="19"/>
      <c r="L545" s="19"/>
      <c r="M545" s="19"/>
    </row>
    <row r="546" spans="1:13" s="13" customFormat="1" ht="15.75">
      <c r="A546" s="190"/>
      <c r="B546" s="32"/>
      <c r="E546" s="15"/>
      <c r="F546" s="15"/>
      <c r="G546" s="21"/>
      <c r="I546" s="19"/>
      <c r="K546" s="19"/>
      <c r="M546" s="22"/>
    </row>
    <row r="547" spans="1:13" s="13" customFormat="1" ht="15.75">
      <c r="A547" s="190"/>
      <c r="E547" s="15"/>
      <c r="F547" s="15"/>
      <c r="G547" s="21"/>
      <c r="H547" s="19"/>
      <c r="I547" s="19"/>
      <c r="J547" s="19"/>
      <c r="K547" s="19"/>
      <c r="L547" s="19"/>
      <c r="M547" s="19"/>
    </row>
    <row r="548" spans="1:13" s="13" customFormat="1" ht="15.75">
      <c r="A548" s="190"/>
      <c r="B548" s="32"/>
      <c r="E548" s="15"/>
      <c r="F548" s="15"/>
      <c r="G548" s="21"/>
      <c r="I548" s="19"/>
      <c r="K548" s="19"/>
      <c r="M548" s="22"/>
    </row>
    <row r="549" spans="1:13" s="13" customFormat="1" ht="15.75">
      <c r="A549" s="190"/>
      <c r="E549" s="15"/>
      <c r="F549" s="15"/>
      <c r="G549" s="21"/>
      <c r="H549" s="19"/>
      <c r="I549" s="19"/>
      <c r="J549" s="19"/>
      <c r="K549" s="19"/>
      <c r="L549" s="19"/>
      <c r="M549" s="19"/>
    </row>
    <row r="550" spans="1:13" s="13" customFormat="1" ht="15.75">
      <c r="A550" s="190"/>
      <c r="B550" s="32"/>
      <c r="E550" s="15"/>
      <c r="F550" s="15"/>
      <c r="G550" s="21"/>
      <c r="I550" s="19"/>
      <c r="K550" s="19"/>
      <c r="M550" s="22"/>
    </row>
    <row r="551" spans="1:13" s="13" customFormat="1" ht="15.75">
      <c r="A551" s="190"/>
      <c r="E551" s="15"/>
      <c r="F551" s="15"/>
      <c r="G551" s="21"/>
      <c r="H551" s="19"/>
      <c r="I551" s="19"/>
      <c r="J551" s="19"/>
      <c r="K551" s="19"/>
      <c r="L551" s="19"/>
      <c r="M551" s="19"/>
    </row>
    <row r="552" spans="1:13" s="13" customFormat="1" ht="15.75">
      <c r="A552" s="190"/>
      <c r="B552" s="14"/>
      <c r="E552" s="15"/>
      <c r="F552" s="15"/>
      <c r="G552" s="21"/>
      <c r="I552" s="19"/>
      <c r="K552" s="19"/>
      <c r="M552" s="22"/>
    </row>
    <row r="553" spans="1:13" s="13" customFormat="1" ht="15.75">
      <c r="A553" s="190"/>
      <c r="E553" s="15"/>
      <c r="F553" s="15"/>
      <c r="G553" s="21"/>
      <c r="H553" s="19"/>
      <c r="I553" s="19"/>
      <c r="J553" s="19"/>
      <c r="K553" s="19"/>
      <c r="L553" s="19"/>
      <c r="M553" s="19"/>
    </row>
    <row r="554" spans="1:13" s="13" customFormat="1" ht="15.75">
      <c r="A554" s="190"/>
      <c r="B554" s="32"/>
      <c r="E554" s="15"/>
      <c r="F554" s="15"/>
      <c r="G554" s="21"/>
      <c r="H554" s="22"/>
      <c r="I554" s="21"/>
      <c r="K554" s="19"/>
      <c r="L554" s="19"/>
      <c r="M554" s="25"/>
    </row>
    <row r="555" spans="1:13" s="13" customFormat="1" ht="15.75">
      <c r="A555" s="190"/>
      <c r="E555" s="15"/>
      <c r="F555" s="15"/>
      <c r="G555" s="21"/>
      <c r="H555" s="19"/>
      <c r="I555" s="19"/>
      <c r="J555" s="19"/>
      <c r="K555" s="19"/>
      <c r="L555" s="19"/>
      <c r="M555" s="19"/>
    </row>
    <row r="556" spans="1:13" s="13" customFormat="1" ht="15.75">
      <c r="A556" s="190"/>
      <c r="B556" s="32"/>
      <c r="C556" s="27"/>
      <c r="E556" s="15"/>
      <c r="F556" s="15"/>
      <c r="G556" s="21"/>
      <c r="I556" s="19"/>
      <c r="K556" s="19"/>
      <c r="M556" s="22"/>
    </row>
    <row r="557" spans="1:13" s="13" customFormat="1" ht="15.75">
      <c r="A557" s="190"/>
      <c r="E557" s="15"/>
      <c r="F557" s="15"/>
      <c r="G557" s="21"/>
      <c r="H557" s="19"/>
      <c r="I557" s="19"/>
      <c r="J557" s="19"/>
      <c r="K557" s="19"/>
      <c r="L557" s="19"/>
      <c r="M557" s="19"/>
    </row>
    <row r="558" spans="1:13" s="7" customFormat="1" ht="16.5">
      <c r="A558" s="191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</row>
    <row r="559" spans="1:13" s="13" customFormat="1" ht="15.75">
      <c r="A559" s="190"/>
      <c r="B559" s="32"/>
      <c r="C559" s="27"/>
      <c r="E559" s="15"/>
      <c r="F559" s="15"/>
      <c r="G559" s="21"/>
      <c r="I559" s="19"/>
      <c r="K559" s="19"/>
      <c r="M559" s="22"/>
    </row>
    <row r="560" spans="1:13" s="13" customFormat="1" ht="15.75">
      <c r="A560" s="190"/>
      <c r="E560" s="15"/>
      <c r="F560" s="15"/>
      <c r="G560" s="21"/>
      <c r="H560" s="19"/>
      <c r="I560" s="19"/>
      <c r="J560" s="19"/>
      <c r="K560" s="19"/>
      <c r="L560" s="19"/>
      <c r="M560" s="19"/>
    </row>
    <row r="561" spans="1:13" s="13" customFormat="1" ht="15.75">
      <c r="A561" s="190"/>
      <c r="B561" s="32"/>
      <c r="C561" s="27"/>
      <c r="E561" s="15"/>
      <c r="F561" s="15"/>
      <c r="G561" s="21"/>
      <c r="I561" s="19"/>
      <c r="K561" s="19"/>
      <c r="M561" s="22"/>
    </row>
    <row r="562" spans="1:13" s="13" customFormat="1" ht="15.75">
      <c r="A562" s="190"/>
      <c r="E562" s="15"/>
      <c r="F562" s="15"/>
      <c r="G562" s="21"/>
      <c r="H562" s="19"/>
      <c r="I562" s="19"/>
      <c r="J562" s="19"/>
      <c r="K562" s="19"/>
      <c r="L562" s="19"/>
      <c r="M562" s="19"/>
    </row>
    <row r="563" spans="1:13" s="13" customFormat="1" ht="15.75">
      <c r="A563" s="190"/>
      <c r="C563" s="27"/>
      <c r="E563" s="15"/>
      <c r="F563" s="15"/>
      <c r="G563" s="21"/>
      <c r="I563" s="19"/>
      <c r="K563" s="19"/>
      <c r="M563" s="22"/>
    </row>
    <row r="564" spans="1:13" s="13" customFormat="1" ht="15.75">
      <c r="A564" s="190"/>
      <c r="E564" s="15"/>
      <c r="F564" s="15"/>
      <c r="G564" s="21"/>
      <c r="H564" s="19"/>
      <c r="I564" s="19"/>
      <c r="J564" s="19"/>
      <c r="K564" s="19"/>
      <c r="L564" s="19"/>
      <c r="M564" s="19"/>
    </row>
    <row r="565" spans="1:13" s="13" customFormat="1" ht="15.75">
      <c r="A565" s="190"/>
      <c r="B565" s="32"/>
      <c r="C565" s="27"/>
      <c r="E565" s="15"/>
      <c r="F565" s="15"/>
      <c r="G565" s="21"/>
      <c r="I565" s="19"/>
      <c r="K565" s="19"/>
      <c r="M565" s="22"/>
    </row>
    <row r="566" spans="1:13" s="13" customFormat="1" ht="15.75">
      <c r="A566" s="190"/>
      <c r="E566" s="15"/>
      <c r="F566" s="15"/>
      <c r="G566" s="21"/>
      <c r="H566" s="19"/>
      <c r="I566" s="19"/>
      <c r="J566" s="19"/>
      <c r="K566" s="19"/>
      <c r="L566" s="19"/>
      <c r="M566" s="19"/>
    </row>
    <row r="567" spans="1:13" s="13" customFormat="1" ht="15.75">
      <c r="A567" s="190"/>
      <c r="C567" s="27"/>
      <c r="E567" s="15"/>
      <c r="F567" s="15"/>
      <c r="G567" s="21"/>
      <c r="I567" s="19"/>
      <c r="K567" s="19"/>
      <c r="M567" s="22"/>
    </row>
    <row r="568" spans="1:13" s="13" customFormat="1" ht="15.75">
      <c r="A568" s="190"/>
      <c r="E568" s="15"/>
      <c r="F568" s="15"/>
      <c r="G568" s="21"/>
      <c r="H568" s="19"/>
      <c r="I568" s="19"/>
      <c r="J568" s="19"/>
      <c r="K568" s="19"/>
      <c r="L568" s="19"/>
      <c r="M568" s="19"/>
    </row>
    <row r="569" spans="1:13" s="13" customFormat="1" ht="15.75">
      <c r="A569" s="190"/>
      <c r="C569" s="27"/>
      <c r="E569" s="15"/>
      <c r="F569" s="15"/>
      <c r="G569" s="21"/>
      <c r="I569" s="19"/>
      <c r="K569" s="19"/>
      <c r="M569" s="22"/>
    </row>
    <row r="570" spans="1:13" s="13" customFormat="1" ht="15.75">
      <c r="A570" s="190"/>
      <c r="E570" s="15"/>
      <c r="F570" s="15"/>
      <c r="G570" s="21"/>
      <c r="H570" s="19"/>
      <c r="I570" s="19"/>
      <c r="J570" s="19"/>
      <c r="K570" s="19"/>
      <c r="L570" s="19"/>
      <c r="M570" s="19"/>
    </row>
    <row r="571" spans="1:13" s="13" customFormat="1" ht="15.75">
      <c r="A571" s="190"/>
      <c r="C571" s="27"/>
      <c r="E571" s="15"/>
      <c r="F571" s="15"/>
      <c r="G571" s="21"/>
      <c r="I571" s="19"/>
      <c r="K571" s="19"/>
      <c r="M571" s="22"/>
    </row>
    <row r="572" spans="1:13" s="13" customFormat="1" ht="15.75">
      <c r="A572" s="190"/>
      <c r="E572" s="15"/>
      <c r="F572" s="15"/>
      <c r="G572" s="21"/>
      <c r="H572" s="19"/>
      <c r="I572" s="19"/>
      <c r="J572" s="19"/>
      <c r="K572" s="19"/>
      <c r="L572" s="19"/>
      <c r="M572" s="19"/>
    </row>
    <row r="573" spans="1:13" s="13" customFormat="1" ht="15.75">
      <c r="A573" s="190"/>
      <c r="C573" s="27"/>
      <c r="E573" s="15"/>
      <c r="F573" s="15"/>
      <c r="G573" s="21"/>
      <c r="I573" s="19"/>
      <c r="K573" s="19"/>
      <c r="M573" s="22"/>
    </row>
    <row r="574" spans="1:13" s="13" customFormat="1" ht="15.75">
      <c r="A574" s="190"/>
      <c r="E574" s="15"/>
      <c r="F574" s="15"/>
      <c r="G574" s="21"/>
      <c r="H574" s="19"/>
      <c r="I574" s="19"/>
      <c r="J574" s="19"/>
      <c r="K574" s="19"/>
      <c r="L574" s="19"/>
      <c r="M574" s="19"/>
    </row>
    <row r="575" spans="1:13" s="7" customFormat="1" ht="16.5">
      <c r="A575" s="190"/>
      <c r="B575" s="13"/>
      <c r="C575" s="27"/>
      <c r="D575" s="13"/>
      <c r="E575" s="13"/>
      <c r="F575" s="13"/>
      <c r="G575" s="21"/>
      <c r="H575" s="13"/>
      <c r="I575" s="19"/>
      <c r="J575" s="19"/>
      <c r="K575" s="19"/>
      <c r="L575" s="19"/>
      <c r="M575" s="19"/>
    </row>
    <row r="576" spans="1:13" s="7" customFormat="1" ht="16.5">
      <c r="A576" s="190"/>
      <c r="B576" s="13"/>
      <c r="C576" s="13"/>
      <c r="D576" s="13"/>
      <c r="E576" s="15"/>
      <c r="F576" s="15"/>
      <c r="G576" s="21"/>
      <c r="H576" s="13"/>
      <c r="I576" s="19"/>
      <c r="J576" s="19"/>
      <c r="K576" s="19"/>
      <c r="L576" s="19"/>
      <c r="M576" s="22"/>
    </row>
    <row r="577" spans="1:13" s="7" customFormat="1" ht="16.5">
      <c r="A577" s="190"/>
      <c r="B577" s="13"/>
      <c r="C577" s="13"/>
      <c r="D577" s="13"/>
      <c r="E577" s="15"/>
      <c r="F577" s="15"/>
      <c r="G577" s="21"/>
      <c r="H577" s="22"/>
      <c r="I577" s="21"/>
      <c r="J577" s="13"/>
      <c r="K577" s="21"/>
      <c r="L577" s="13"/>
      <c r="M577" s="21"/>
    </row>
    <row r="578" spans="1:13" s="7" customFormat="1" ht="16.5">
      <c r="A578" s="190"/>
      <c r="B578" s="13"/>
      <c r="C578" s="13"/>
      <c r="D578" s="13"/>
      <c r="E578" s="21"/>
      <c r="F578" s="15"/>
      <c r="G578" s="21"/>
      <c r="H578" s="22"/>
      <c r="I578" s="20"/>
      <c r="J578" s="13"/>
      <c r="K578" s="19"/>
      <c r="L578" s="19"/>
      <c r="M578" s="22"/>
    </row>
    <row r="579" spans="1:13" s="7" customFormat="1" ht="16.5">
      <c r="A579" s="190"/>
      <c r="B579" s="13"/>
      <c r="C579" s="13"/>
      <c r="D579" s="13"/>
      <c r="E579" s="15"/>
      <c r="F579" s="15"/>
      <c r="G579" s="21"/>
      <c r="I579" s="20"/>
      <c r="J579" s="13"/>
      <c r="K579" s="19"/>
      <c r="L579" s="19"/>
      <c r="M579" s="22"/>
    </row>
    <row r="580" spans="1:13" s="7" customFormat="1" ht="16.5">
      <c r="A580" s="190"/>
      <c r="B580" s="13"/>
      <c r="C580" s="13"/>
      <c r="D580" s="13"/>
      <c r="E580" s="15"/>
      <c r="F580" s="15"/>
      <c r="G580" s="21"/>
      <c r="H580" s="22"/>
      <c r="I580" s="20"/>
      <c r="J580" s="13"/>
      <c r="K580" s="19"/>
      <c r="L580" s="19"/>
      <c r="M580" s="22"/>
    </row>
    <row r="581" spans="1:13" s="13" customFormat="1" ht="15.75">
      <c r="A581" s="190"/>
      <c r="E581" s="15"/>
      <c r="F581" s="15"/>
      <c r="G581" s="21"/>
      <c r="H581" s="19"/>
      <c r="I581" s="19"/>
      <c r="J581" s="19"/>
      <c r="K581" s="19"/>
      <c r="L581" s="19"/>
      <c r="M581" s="19"/>
    </row>
    <row r="582" spans="1:13" s="7" customFormat="1" ht="16.5">
      <c r="A582" s="190"/>
      <c r="B582" s="13"/>
      <c r="C582" s="27"/>
      <c r="D582" s="13"/>
      <c r="E582" s="13"/>
      <c r="F582" s="13"/>
      <c r="G582" s="21"/>
      <c r="H582" s="13"/>
      <c r="I582" s="19"/>
      <c r="J582" s="19"/>
      <c r="K582" s="19"/>
      <c r="L582" s="19"/>
      <c r="M582" s="19"/>
    </row>
    <row r="583" spans="1:13" s="7" customFormat="1" ht="16.5">
      <c r="A583" s="190"/>
      <c r="B583" s="13"/>
      <c r="C583" s="13"/>
      <c r="D583" s="13"/>
      <c r="E583" s="15"/>
      <c r="F583" s="15"/>
      <c r="G583" s="21"/>
      <c r="H583" s="13"/>
      <c r="I583" s="19"/>
      <c r="J583" s="19"/>
      <c r="K583" s="19"/>
      <c r="L583" s="19"/>
      <c r="M583" s="22"/>
    </row>
    <row r="584" spans="1:13" s="7" customFormat="1" ht="16.5">
      <c r="A584" s="190"/>
      <c r="B584" s="13"/>
      <c r="C584" s="13"/>
      <c r="D584" s="13"/>
      <c r="E584" s="24"/>
      <c r="F584" s="15"/>
      <c r="G584" s="21"/>
      <c r="H584" s="22"/>
      <c r="I584" s="21"/>
      <c r="J584" s="13"/>
      <c r="K584" s="21"/>
      <c r="L584" s="13"/>
      <c r="M584" s="21"/>
    </row>
    <row r="585" spans="1:13" s="7" customFormat="1" ht="16.5">
      <c r="A585" s="190"/>
      <c r="B585" s="34"/>
      <c r="C585" s="13"/>
      <c r="D585" s="13"/>
      <c r="E585" s="21"/>
      <c r="F585" s="15"/>
      <c r="G585" s="21"/>
      <c r="H585" s="22"/>
      <c r="I585" s="20"/>
      <c r="J585" s="13"/>
      <c r="K585" s="19"/>
      <c r="L585" s="19"/>
      <c r="M585" s="22"/>
    </row>
    <row r="586" spans="1:13" s="7" customFormat="1" ht="16.5">
      <c r="A586" s="190"/>
      <c r="B586" s="13"/>
      <c r="C586" s="13"/>
      <c r="D586" s="13"/>
      <c r="E586" s="24"/>
      <c r="F586" s="15"/>
      <c r="G586" s="21"/>
      <c r="H586" s="22"/>
      <c r="I586" s="20"/>
      <c r="J586" s="13"/>
      <c r="K586" s="19"/>
      <c r="L586" s="19"/>
      <c r="M586" s="22"/>
    </row>
    <row r="587" spans="1:13" s="13" customFormat="1" ht="15.75">
      <c r="A587" s="190"/>
      <c r="E587" s="15"/>
      <c r="F587" s="15"/>
      <c r="G587" s="21"/>
      <c r="H587" s="19"/>
      <c r="I587" s="19"/>
      <c r="J587" s="19"/>
      <c r="K587" s="19"/>
      <c r="L587" s="19"/>
      <c r="M587" s="19"/>
    </row>
    <row r="588" spans="1:13" s="7" customFormat="1" ht="16.5">
      <c r="A588" s="191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</row>
    <row r="589" spans="1:13" s="7" customFormat="1" ht="16.5">
      <c r="A589" s="190"/>
      <c r="B589" s="13"/>
      <c r="C589" s="27"/>
      <c r="D589" s="13"/>
      <c r="E589" s="13"/>
      <c r="F589" s="13"/>
      <c r="G589" s="21"/>
      <c r="H589" s="13"/>
      <c r="I589" s="19"/>
      <c r="J589" s="19"/>
      <c r="K589" s="19"/>
      <c r="L589" s="19"/>
      <c r="M589" s="19"/>
    </row>
    <row r="590" spans="1:13" s="7" customFormat="1" ht="16.5">
      <c r="A590" s="190"/>
      <c r="B590" s="13"/>
      <c r="C590" s="13"/>
      <c r="D590" s="13"/>
      <c r="E590" s="15"/>
      <c r="F590" s="15"/>
      <c r="G590" s="21"/>
      <c r="H590" s="13"/>
      <c r="I590" s="19"/>
      <c r="J590" s="19"/>
      <c r="K590" s="19"/>
      <c r="L590" s="19"/>
      <c r="M590" s="22"/>
    </row>
    <row r="591" spans="1:13" s="7" customFormat="1" ht="16.5">
      <c r="A591" s="190"/>
      <c r="B591" s="13"/>
      <c r="C591" s="13"/>
      <c r="D591" s="13"/>
      <c r="E591" s="24"/>
      <c r="F591" s="15"/>
      <c r="G591" s="21"/>
      <c r="H591" s="22"/>
      <c r="I591" s="21"/>
      <c r="J591" s="13"/>
      <c r="K591" s="21"/>
      <c r="L591" s="13"/>
      <c r="M591" s="21"/>
    </row>
    <row r="592" spans="1:13" s="7" customFormat="1" ht="16.5">
      <c r="A592" s="190"/>
      <c r="B592" s="34"/>
      <c r="C592" s="13"/>
      <c r="D592" s="13"/>
      <c r="E592" s="21"/>
      <c r="F592" s="15"/>
      <c r="G592" s="21"/>
      <c r="H592" s="22"/>
      <c r="I592" s="20"/>
      <c r="J592" s="13"/>
      <c r="K592" s="19"/>
      <c r="L592" s="19"/>
      <c r="M592" s="22"/>
    </row>
    <row r="593" spans="1:13" s="7" customFormat="1" ht="16.5">
      <c r="A593" s="190"/>
      <c r="B593" s="13"/>
      <c r="C593" s="13"/>
      <c r="D593" s="13"/>
      <c r="E593" s="24"/>
      <c r="F593" s="15"/>
      <c r="G593" s="21"/>
      <c r="H593" s="22"/>
      <c r="I593" s="20"/>
      <c r="J593" s="13"/>
      <c r="K593" s="19"/>
      <c r="L593" s="19"/>
      <c r="M593" s="22"/>
    </row>
    <row r="594" spans="1:13" s="13" customFormat="1" ht="15.75">
      <c r="A594" s="190"/>
      <c r="E594" s="15"/>
      <c r="F594" s="15"/>
      <c r="G594" s="21"/>
      <c r="H594" s="19"/>
      <c r="I594" s="19"/>
      <c r="J594" s="19"/>
      <c r="K594" s="19"/>
      <c r="L594" s="19"/>
      <c r="M594" s="19"/>
    </row>
    <row r="595" spans="1:13" s="7" customFormat="1" ht="16.5">
      <c r="A595" s="190"/>
      <c r="B595" s="13"/>
      <c r="C595" s="27"/>
      <c r="D595" s="13"/>
      <c r="E595" s="13"/>
      <c r="F595" s="13"/>
      <c r="G595" s="21"/>
      <c r="H595" s="13"/>
      <c r="I595" s="19"/>
      <c r="J595" s="19"/>
      <c r="K595" s="19"/>
      <c r="L595" s="19"/>
      <c r="M595" s="19"/>
    </row>
    <row r="596" spans="1:13" s="7" customFormat="1" ht="16.5">
      <c r="A596" s="190"/>
      <c r="B596" s="13"/>
      <c r="C596" s="13"/>
      <c r="D596" s="13"/>
      <c r="E596" s="15"/>
      <c r="F596" s="15"/>
      <c r="G596" s="21"/>
      <c r="H596" s="13"/>
      <c r="I596" s="19"/>
      <c r="J596" s="19"/>
      <c r="K596" s="19"/>
      <c r="L596" s="19"/>
      <c r="M596" s="22"/>
    </row>
    <row r="597" spans="1:13" s="7" customFormat="1" ht="16.5">
      <c r="A597" s="190"/>
      <c r="B597" s="13"/>
      <c r="C597" s="13"/>
      <c r="D597" s="13"/>
      <c r="E597" s="24"/>
      <c r="F597" s="15"/>
      <c r="G597" s="21"/>
      <c r="H597" s="22"/>
      <c r="I597" s="21"/>
      <c r="J597" s="13"/>
      <c r="K597" s="21"/>
      <c r="L597" s="13"/>
      <c r="M597" s="21"/>
    </row>
    <row r="598" spans="1:13" s="7" customFormat="1" ht="16.5">
      <c r="A598" s="190"/>
      <c r="B598" s="34"/>
      <c r="C598" s="13"/>
      <c r="D598" s="13"/>
      <c r="E598" s="21"/>
      <c r="F598" s="15"/>
      <c r="G598" s="21"/>
      <c r="H598" s="22"/>
      <c r="I598" s="20"/>
      <c r="J598" s="13"/>
      <c r="K598" s="19"/>
      <c r="L598" s="19"/>
      <c r="M598" s="22"/>
    </row>
    <row r="599" spans="1:13" s="7" customFormat="1" ht="16.5">
      <c r="A599" s="190"/>
      <c r="B599" s="13"/>
      <c r="C599" s="13"/>
      <c r="D599" s="13"/>
      <c r="E599" s="24"/>
      <c r="F599" s="15"/>
      <c r="G599" s="21"/>
      <c r="H599" s="22"/>
      <c r="I599" s="20"/>
      <c r="J599" s="13"/>
      <c r="K599" s="19"/>
      <c r="L599" s="19"/>
      <c r="M599" s="22"/>
    </row>
    <row r="600" spans="1:13" s="13" customFormat="1" ht="15.75">
      <c r="A600" s="190"/>
      <c r="E600" s="15"/>
      <c r="F600" s="15"/>
      <c r="G600" s="21"/>
      <c r="H600" s="19"/>
      <c r="I600" s="19"/>
      <c r="J600" s="19"/>
      <c r="K600" s="19"/>
      <c r="L600" s="19"/>
      <c r="M600" s="19"/>
    </row>
    <row r="601" spans="1:13" s="7" customFormat="1" ht="16.5">
      <c r="A601" s="190"/>
      <c r="B601" s="13"/>
      <c r="C601" s="27"/>
      <c r="D601" s="13"/>
      <c r="E601" s="13"/>
      <c r="F601" s="13"/>
      <c r="G601" s="21"/>
      <c r="H601" s="13"/>
      <c r="I601" s="19"/>
      <c r="J601" s="19"/>
      <c r="K601" s="19"/>
      <c r="L601" s="19"/>
      <c r="M601" s="19"/>
    </row>
    <row r="602" spans="1:13" s="7" customFormat="1" ht="16.5">
      <c r="A602" s="190"/>
      <c r="B602" s="13"/>
      <c r="C602" s="13"/>
      <c r="D602" s="13"/>
      <c r="E602" s="15"/>
      <c r="F602" s="15"/>
      <c r="G602" s="21"/>
      <c r="H602" s="13"/>
      <c r="I602" s="19"/>
      <c r="J602" s="19"/>
      <c r="K602" s="19"/>
      <c r="L602" s="19"/>
      <c r="M602" s="22"/>
    </row>
    <row r="603" spans="1:13" s="7" customFormat="1" ht="16.5">
      <c r="A603" s="190"/>
      <c r="B603" s="13"/>
      <c r="C603" s="13"/>
      <c r="D603" s="13"/>
      <c r="E603" s="24"/>
      <c r="F603" s="15"/>
      <c r="G603" s="21"/>
      <c r="H603" s="22"/>
      <c r="I603" s="21"/>
      <c r="J603" s="13"/>
      <c r="K603" s="21"/>
      <c r="L603" s="13"/>
      <c r="M603" s="21"/>
    </row>
    <row r="604" spans="1:13" s="7" customFormat="1" ht="16.5">
      <c r="A604" s="190"/>
      <c r="B604" s="34"/>
      <c r="C604" s="13"/>
      <c r="D604" s="13"/>
      <c r="E604" s="21"/>
      <c r="F604" s="15"/>
      <c r="G604" s="21"/>
      <c r="H604" s="22"/>
      <c r="I604" s="20"/>
      <c r="J604" s="13"/>
      <c r="K604" s="19"/>
      <c r="L604" s="19"/>
      <c r="M604" s="22"/>
    </row>
    <row r="605" spans="1:13" s="7" customFormat="1" ht="16.5">
      <c r="A605" s="190"/>
      <c r="B605" s="13"/>
      <c r="C605" s="13"/>
      <c r="D605" s="13"/>
      <c r="E605" s="24"/>
      <c r="F605" s="15"/>
      <c r="G605" s="21"/>
      <c r="H605" s="22"/>
      <c r="I605" s="20"/>
      <c r="J605" s="13"/>
      <c r="K605" s="19"/>
      <c r="L605" s="19"/>
      <c r="M605" s="22"/>
    </row>
    <row r="606" spans="1:13" s="13" customFormat="1" ht="15.75">
      <c r="A606" s="190"/>
      <c r="E606" s="15"/>
      <c r="F606" s="15"/>
      <c r="G606" s="21"/>
      <c r="H606" s="19"/>
      <c r="I606" s="19"/>
      <c r="J606" s="19"/>
      <c r="K606" s="19"/>
      <c r="L606" s="19"/>
      <c r="M606" s="19"/>
    </row>
    <row r="607" spans="1:13" s="7" customFormat="1" ht="16.5">
      <c r="A607" s="190"/>
      <c r="B607" s="13"/>
      <c r="C607" s="27"/>
      <c r="D607" s="13"/>
      <c r="E607" s="13"/>
      <c r="F607" s="13"/>
      <c r="G607" s="21"/>
      <c r="H607" s="13"/>
      <c r="I607" s="19"/>
      <c r="J607" s="19"/>
      <c r="K607" s="19"/>
      <c r="L607" s="19"/>
      <c r="M607" s="19"/>
    </row>
    <row r="608" spans="1:13" s="7" customFormat="1" ht="16.5">
      <c r="A608" s="190"/>
      <c r="B608" s="13"/>
      <c r="C608" s="13"/>
      <c r="D608" s="13"/>
      <c r="E608" s="15"/>
      <c r="F608" s="15"/>
      <c r="G608" s="21"/>
      <c r="H608" s="13"/>
      <c r="I608" s="19"/>
      <c r="J608" s="19"/>
      <c r="K608" s="19"/>
      <c r="L608" s="19"/>
      <c r="M608" s="22"/>
    </row>
    <row r="609" spans="1:13" s="7" customFormat="1" ht="16.5">
      <c r="A609" s="190"/>
      <c r="B609" s="13"/>
      <c r="C609" s="13"/>
      <c r="D609" s="13"/>
      <c r="E609" s="24"/>
      <c r="F609" s="15"/>
      <c r="G609" s="21"/>
      <c r="H609" s="22"/>
      <c r="I609" s="21"/>
      <c r="J609" s="13"/>
      <c r="K609" s="21"/>
      <c r="L609" s="13"/>
      <c r="M609" s="21"/>
    </row>
    <row r="610" spans="1:13" s="7" customFormat="1" ht="16.5">
      <c r="A610" s="190"/>
      <c r="B610" s="34"/>
      <c r="C610" s="13"/>
      <c r="D610" s="13"/>
      <c r="E610" s="21"/>
      <c r="F610" s="15"/>
      <c r="G610" s="21"/>
      <c r="H610" s="22"/>
      <c r="I610" s="20"/>
      <c r="J610" s="13"/>
      <c r="K610" s="19"/>
      <c r="L610" s="19"/>
      <c r="M610" s="22"/>
    </row>
    <row r="611" spans="1:13" s="7" customFormat="1" ht="16.5">
      <c r="A611" s="190"/>
      <c r="B611" s="13"/>
      <c r="C611" s="13"/>
      <c r="D611" s="13"/>
      <c r="E611" s="24"/>
      <c r="F611" s="15"/>
      <c r="G611" s="21"/>
      <c r="H611" s="22"/>
      <c r="I611" s="20"/>
      <c r="J611" s="13"/>
      <c r="K611" s="19"/>
      <c r="L611" s="19"/>
      <c r="M611" s="22"/>
    </row>
    <row r="612" spans="1:13" s="13" customFormat="1" ht="15.75">
      <c r="A612" s="190"/>
      <c r="E612" s="15"/>
      <c r="F612" s="15"/>
      <c r="G612" s="21"/>
      <c r="H612" s="19"/>
      <c r="I612" s="19"/>
      <c r="J612" s="19"/>
      <c r="K612" s="19"/>
      <c r="L612" s="19"/>
      <c r="M612" s="19"/>
    </row>
    <row r="613" spans="1:13" s="7" customFormat="1" ht="16.5">
      <c r="A613" s="190"/>
      <c r="B613" s="13"/>
      <c r="C613" s="27"/>
      <c r="D613" s="13"/>
      <c r="E613" s="13"/>
      <c r="F613" s="13"/>
      <c r="G613" s="21"/>
      <c r="H613" s="13"/>
      <c r="I613" s="19"/>
      <c r="J613" s="19"/>
      <c r="K613" s="19"/>
      <c r="L613" s="19"/>
      <c r="M613" s="19"/>
    </row>
    <row r="614" spans="1:13" s="7" customFormat="1" ht="16.5">
      <c r="A614" s="190"/>
      <c r="B614" s="13"/>
      <c r="C614" s="13"/>
      <c r="D614" s="13"/>
      <c r="E614" s="15"/>
      <c r="F614" s="15"/>
      <c r="G614" s="21"/>
      <c r="H614" s="13"/>
      <c r="I614" s="19"/>
      <c r="J614" s="19"/>
      <c r="K614" s="19"/>
      <c r="L614" s="19"/>
      <c r="M614" s="22"/>
    </row>
    <row r="615" spans="1:13" s="7" customFormat="1" ht="16.5">
      <c r="A615" s="190"/>
      <c r="B615" s="13"/>
      <c r="C615" s="13"/>
      <c r="D615" s="13"/>
      <c r="E615" s="24"/>
      <c r="F615" s="15"/>
      <c r="G615" s="21"/>
      <c r="H615" s="22"/>
      <c r="I615" s="21"/>
      <c r="J615" s="13"/>
      <c r="K615" s="21"/>
      <c r="L615" s="13"/>
      <c r="M615" s="21"/>
    </row>
    <row r="616" spans="1:13" s="7" customFormat="1" ht="16.5">
      <c r="A616" s="190"/>
      <c r="B616" s="34"/>
      <c r="C616" s="13"/>
      <c r="D616" s="13"/>
      <c r="E616" s="21"/>
      <c r="F616" s="15"/>
      <c r="G616" s="21"/>
      <c r="H616" s="22"/>
      <c r="I616" s="20"/>
      <c r="J616" s="13"/>
      <c r="K616" s="19"/>
      <c r="L616" s="19"/>
      <c r="M616" s="22"/>
    </row>
    <row r="617" spans="1:13" s="7" customFormat="1" ht="16.5">
      <c r="A617" s="190"/>
      <c r="B617" s="13"/>
      <c r="C617" s="13"/>
      <c r="D617" s="13"/>
      <c r="E617" s="24"/>
      <c r="F617" s="15"/>
      <c r="G617" s="21"/>
      <c r="H617" s="22"/>
      <c r="I617" s="20"/>
      <c r="J617" s="13"/>
      <c r="K617" s="19"/>
      <c r="L617" s="19"/>
      <c r="M617" s="22"/>
    </row>
    <row r="618" spans="1:13" s="13" customFormat="1" ht="15.75">
      <c r="A618" s="190"/>
      <c r="E618" s="15"/>
      <c r="F618" s="15"/>
      <c r="G618" s="21"/>
      <c r="H618" s="19"/>
      <c r="I618" s="19"/>
      <c r="J618" s="19"/>
      <c r="K618" s="19"/>
      <c r="L618" s="19"/>
      <c r="M618" s="19"/>
    </row>
    <row r="619" spans="1:13" s="13" customFormat="1" ht="15.75">
      <c r="A619" s="190"/>
      <c r="G619" s="21"/>
      <c r="I619" s="19"/>
      <c r="J619" s="19"/>
      <c r="K619" s="19"/>
      <c r="L619" s="19"/>
      <c r="M619" s="19"/>
    </row>
    <row r="620" spans="1:13" s="13" customFormat="1" ht="15.75">
      <c r="A620" s="190"/>
      <c r="E620" s="15"/>
      <c r="F620" s="15"/>
      <c r="G620" s="21"/>
      <c r="I620" s="19"/>
      <c r="J620" s="19"/>
      <c r="K620" s="19"/>
      <c r="L620" s="19"/>
      <c r="M620" s="22"/>
    </row>
    <row r="621" spans="1:13" s="13" customFormat="1" ht="15.75">
      <c r="A621" s="190"/>
      <c r="E621" s="24"/>
      <c r="F621" s="15"/>
      <c r="G621" s="21"/>
      <c r="H621" s="22"/>
      <c r="I621" s="21"/>
      <c r="K621" s="21"/>
      <c r="M621" s="21"/>
    </row>
    <row r="622" spans="1:13" s="7" customFormat="1" ht="16.5">
      <c r="A622" s="191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</row>
    <row r="623" spans="1:13" s="13" customFormat="1" ht="16.5">
      <c r="A623" s="190"/>
      <c r="E623" s="21"/>
      <c r="F623" s="15"/>
      <c r="G623" s="21"/>
      <c r="H623" s="22"/>
      <c r="I623" s="20"/>
      <c r="K623" s="19"/>
      <c r="L623" s="19"/>
      <c r="M623" s="22"/>
    </row>
    <row r="624" spans="1:13" s="13" customFormat="1" ht="16.5">
      <c r="A624" s="190"/>
      <c r="E624" s="15"/>
      <c r="F624" s="15"/>
      <c r="G624" s="21"/>
      <c r="H624" s="22"/>
      <c r="I624" s="20"/>
      <c r="K624" s="19"/>
      <c r="L624" s="19"/>
      <c r="M624" s="22"/>
    </row>
    <row r="625" spans="1:13" s="13" customFormat="1" ht="16.5">
      <c r="A625" s="190"/>
      <c r="E625" s="24"/>
      <c r="F625" s="15"/>
      <c r="G625" s="21"/>
      <c r="H625" s="22"/>
      <c r="I625" s="20"/>
      <c r="K625" s="19"/>
      <c r="L625" s="19"/>
      <c r="M625" s="22"/>
    </row>
    <row r="626" spans="1:13" s="13" customFormat="1" ht="15.75">
      <c r="A626" s="190"/>
      <c r="E626" s="15"/>
      <c r="F626" s="15"/>
      <c r="G626" s="21"/>
      <c r="H626" s="19"/>
      <c r="I626" s="19"/>
      <c r="J626" s="19"/>
      <c r="K626" s="19"/>
      <c r="L626" s="19"/>
      <c r="M626" s="19"/>
    </row>
    <row r="627" spans="1:13" s="7" customFormat="1" ht="16.5">
      <c r="A627" s="190"/>
      <c r="B627" s="13"/>
      <c r="C627" s="27"/>
      <c r="D627" s="13"/>
      <c r="E627" s="13"/>
      <c r="F627" s="13"/>
      <c r="G627" s="21"/>
      <c r="H627" s="13"/>
      <c r="I627" s="19"/>
      <c r="J627" s="19"/>
      <c r="K627" s="19"/>
      <c r="L627" s="19"/>
      <c r="M627" s="19"/>
    </row>
    <row r="628" spans="1:13" s="13" customFormat="1" ht="15.75">
      <c r="A628" s="190"/>
      <c r="E628" s="15"/>
      <c r="F628" s="15"/>
      <c r="G628" s="21"/>
      <c r="I628" s="19"/>
      <c r="J628" s="19"/>
      <c r="K628" s="19"/>
      <c r="L628" s="19"/>
      <c r="M628" s="22"/>
    </row>
    <row r="629" spans="1:13" s="7" customFormat="1" ht="16.5">
      <c r="A629" s="190"/>
      <c r="B629" s="13"/>
      <c r="C629" s="13"/>
      <c r="D629" s="13"/>
      <c r="E629" s="24"/>
      <c r="F629" s="15"/>
      <c r="G629" s="21"/>
      <c r="H629" s="22"/>
      <c r="I629" s="21"/>
      <c r="J629" s="13"/>
      <c r="K629" s="21"/>
      <c r="L629" s="13"/>
      <c r="M629" s="21"/>
    </row>
    <row r="630" spans="1:13" s="7" customFormat="1" ht="16.5">
      <c r="A630" s="190"/>
      <c r="B630" s="34"/>
      <c r="C630" s="13"/>
      <c r="D630" s="13"/>
      <c r="E630" s="21"/>
      <c r="F630" s="15"/>
      <c r="G630" s="21"/>
      <c r="H630" s="22"/>
      <c r="I630" s="20"/>
      <c r="J630" s="13"/>
      <c r="K630" s="19"/>
      <c r="L630" s="19"/>
      <c r="M630" s="22"/>
    </row>
    <row r="631" spans="1:13" s="7" customFormat="1" ht="16.5">
      <c r="A631" s="190"/>
      <c r="B631" s="13"/>
      <c r="C631" s="13"/>
      <c r="D631" s="13"/>
      <c r="E631" s="24"/>
      <c r="F631" s="15"/>
      <c r="G631" s="21"/>
      <c r="H631" s="22"/>
      <c r="I631" s="20"/>
      <c r="J631" s="13"/>
      <c r="K631" s="19"/>
      <c r="L631" s="19"/>
      <c r="M631" s="22"/>
    </row>
    <row r="632" spans="1:13" s="13" customFormat="1" ht="15.75">
      <c r="A632" s="190"/>
      <c r="E632" s="15"/>
      <c r="F632" s="15"/>
      <c r="G632" s="21"/>
      <c r="H632" s="19"/>
      <c r="I632" s="19"/>
      <c r="J632" s="19"/>
      <c r="K632" s="19"/>
      <c r="L632" s="19"/>
      <c r="M632" s="19"/>
    </row>
    <row r="633" spans="1:13" s="13" customFormat="1" ht="15.75">
      <c r="A633" s="190"/>
      <c r="E633" s="15"/>
      <c r="F633" s="15"/>
      <c r="G633" s="21"/>
      <c r="I633" s="19"/>
      <c r="J633" s="19"/>
      <c r="K633" s="19"/>
      <c r="L633" s="19"/>
      <c r="M633" s="19"/>
    </row>
    <row r="634" spans="1:13" s="13" customFormat="1" ht="15.75">
      <c r="A634" s="190"/>
      <c r="E634" s="15"/>
      <c r="F634" s="15"/>
      <c r="G634" s="21"/>
      <c r="I634" s="19"/>
      <c r="J634" s="19"/>
      <c r="K634" s="19"/>
      <c r="L634" s="19"/>
      <c r="M634" s="22"/>
    </row>
    <row r="635" spans="1:13" s="13" customFormat="1" ht="16.5">
      <c r="A635" s="190"/>
      <c r="E635" s="15"/>
      <c r="F635" s="15"/>
      <c r="G635" s="21"/>
      <c r="H635" s="22"/>
      <c r="I635" s="20"/>
      <c r="K635" s="19"/>
      <c r="L635" s="19"/>
      <c r="M635" s="22"/>
    </row>
    <row r="636" spans="1:13" s="13" customFormat="1" ht="16.5">
      <c r="A636" s="190"/>
      <c r="E636" s="15"/>
      <c r="F636" s="15"/>
      <c r="G636" s="21"/>
      <c r="H636" s="22"/>
      <c r="I636" s="20"/>
      <c r="K636" s="19"/>
      <c r="L636" s="19"/>
      <c r="M636" s="22"/>
    </row>
    <row r="637" spans="1:13" s="13" customFormat="1" ht="16.5">
      <c r="A637" s="190"/>
      <c r="B637" s="32"/>
      <c r="E637" s="15"/>
      <c r="F637" s="15"/>
      <c r="G637" s="21"/>
      <c r="H637" s="22"/>
      <c r="I637" s="20"/>
      <c r="K637" s="19"/>
      <c r="L637" s="19"/>
      <c r="M637" s="22"/>
    </row>
    <row r="638" spans="1:13" s="13" customFormat="1" ht="15.75">
      <c r="A638" s="190"/>
      <c r="E638" s="15"/>
      <c r="F638" s="15"/>
      <c r="G638" s="21"/>
      <c r="H638" s="19"/>
      <c r="I638" s="19"/>
      <c r="J638" s="19"/>
      <c r="K638" s="19"/>
      <c r="L638" s="19"/>
      <c r="M638" s="19"/>
    </row>
    <row r="639" spans="1:13" s="13" customFormat="1" ht="15.75">
      <c r="A639" s="190"/>
      <c r="E639" s="15"/>
      <c r="F639" s="15"/>
      <c r="G639" s="21"/>
      <c r="H639" s="19"/>
      <c r="I639" s="19"/>
      <c r="J639" s="19"/>
      <c r="K639" s="19"/>
      <c r="L639" s="19"/>
      <c r="M639" s="19"/>
    </row>
    <row r="640" spans="1:13" s="13" customFormat="1" ht="15.75">
      <c r="A640" s="190"/>
      <c r="B640" s="32"/>
      <c r="C640" s="27"/>
      <c r="E640" s="15"/>
      <c r="F640" s="15"/>
      <c r="G640" s="35"/>
      <c r="I640" s="19"/>
      <c r="K640" s="19"/>
      <c r="M640" s="22"/>
    </row>
    <row r="641" spans="1:13" s="13" customFormat="1" ht="15.75">
      <c r="A641" s="190"/>
      <c r="E641" s="15"/>
      <c r="F641" s="15"/>
      <c r="G641" s="21"/>
      <c r="H641" s="19"/>
      <c r="I641" s="19"/>
      <c r="J641" s="19"/>
      <c r="K641" s="19"/>
      <c r="L641" s="19"/>
      <c r="M641" s="19"/>
    </row>
    <row r="642" spans="1:13" s="13" customFormat="1" ht="15.75">
      <c r="A642" s="190"/>
      <c r="E642" s="15"/>
      <c r="F642" s="15"/>
      <c r="G642" s="21"/>
      <c r="H642" s="29"/>
      <c r="I642" s="19"/>
      <c r="J642" s="29"/>
      <c r="K642" s="19"/>
      <c r="L642" s="29"/>
      <c r="M642" s="36"/>
    </row>
    <row r="643" spans="1:13" s="7" customFormat="1" ht="16.5">
      <c r="A643" s="191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</row>
    <row r="644" s="7" customFormat="1" ht="16.5">
      <c r="A644" s="192"/>
    </row>
    <row r="645" s="7" customFormat="1" ht="16.5">
      <c r="A645" s="192"/>
    </row>
    <row r="646" s="7" customFormat="1" ht="16.5">
      <c r="A646" s="192"/>
    </row>
    <row r="647" s="7" customFormat="1" ht="16.5">
      <c r="A647" s="192"/>
    </row>
    <row r="648" s="7" customFormat="1" ht="16.5">
      <c r="A648" s="192"/>
    </row>
    <row r="649" s="7" customFormat="1" ht="16.5">
      <c r="A649" s="192"/>
    </row>
    <row r="650" s="7" customFormat="1" ht="16.5">
      <c r="A650" s="192"/>
    </row>
    <row r="651" s="7" customFormat="1" ht="16.5">
      <c r="A651" s="192"/>
    </row>
    <row r="652" s="7" customFormat="1" ht="16.5">
      <c r="A652" s="192"/>
    </row>
    <row r="653" s="7" customFormat="1" ht="16.5">
      <c r="A653" s="192"/>
    </row>
    <row r="654" s="7" customFormat="1" ht="16.5">
      <c r="A654" s="192"/>
    </row>
    <row r="655" s="7" customFormat="1" ht="16.5">
      <c r="A655" s="192"/>
    </row>
    <row r="656" s="7" customFormat="1" ht="16.5">
      <c r="A656" s="192"/>
    </row>
    <row r="657" s="7" customFormat="1" ht="16.5">
      <c r="A657" s="192"/>
    </row>
    <row r="658" s="7" customFormat="1" ht="16.5">
      <c r="A658" s="192"/>
    </row>
    <row r="659" s="7" customFormat="1" ht="16.5">
      <c r="A659" s="192"/>
    </row>
    <row r="660" s="7" customFormat="1" ht="16.5">
      <c r="A660" s="192"/>
    </row>
    <row r="661" s="7" customFormat="1" ht="16.5">
      <c r="A661" s="192"/>
    </row>
    <row r="662" s="7" customFormat="1" ht="16.5">
      <c r="A662" s="192"/>
    </row>
    <row r="663" s="7" customFormat="1" ht="16.5">
      <c r="A663" s="192"/>
    </row>
    <row r="664" s="7" customFormat="1" ht="16.5">
      <c r="A664" s="192"/>
    </row>
    <row r="665" s="7" customFormat="1" ht="16.5">
      <c r="A665" s="192"/>
    </row>
    <row r="666" s="7" customFormat="1" ht="16.5">
      <c r="A666" s="192"/>
    </row>
    <row r="667" s="7" customFormat="1" ht="16.5">
      <c r="A667" s="192"/>
    </row>
    <row r="668" s="7" customFormat="1" ht="16.5">
      <c r="A668" s="192"/>
    </row>
    <row r="669" s="7" customFormat="1" ht="16.5">
      <c r="A669" s="192"/>
    </row>
    <row r="670" s="7" customFormat="1" ht="16.5">
      <c r="A670" s="192"/>
    </row>
    <row r="671" s="7" customFormat="1" ht="16.5">
      <c r="A671" s="192"/>
    </row>
    <row r="672" s="7" customFormat="1" ht="16.5">
      <c r="A672" s="192"/>
    </row>
    <row r="673" s="7" customFormat="1" ht="16.5">
      <c r="A673" s="192"/>
    </row>
    <row r="674" s="7" customFormat="1" ht="16.5">
      <c r="A674" s="192"/>
    </row>
    <row r="675" s="7" customFormat="1" ht="16.5">
      <c r="A675" s="192"/>
    </row>
    <row r="676" s="7" customFormat="1" ht="16.5">
      <c r="A676" s="192"/>
    </row>
    <row r="677" s="7" customFormat="1" ht="16.5">
      <c r="A677" s="192"/>
    </row>
    <row r="678" s="7" customFormat="1" ht="16.5">
      <c r="A678" s="192"/>
    </row>
    <row r="679" s="7" customFormat="1" ht="16.5">
      <c r="A679" s="192"/>
    </row>
    <row r="680" s="7" customFormat="1" ht="16.5">
      <c r="A680" s="192"/>
    </row>
    <row r="681" s="7" customFormat="1" ht="16.5">
      <c r="A681" s="192"/>
    </row>
    <row r="682" s="7" customFormat="1" ht="16.5">
      <c r="A682" s="192"/>
    </row>
    <row r="683" s="7" customFormat="1" ht="16.5">
      <c r="A683" s="192"/>
    </row>
    <row r="684" s="7" customFormat="1" ht="16.5">
      <c r="A684" s="192"/>
    </row>
    <row r="685" s="7" customFormat="1" ht="16.5">
      <c r="A685" s="192"/>
    </row>
    <row r="686" s="7" customFormat="1" ht="16.5">
      <c r="A686" s="192"/>
    </row>
    <row r="687" s="7" customFormat="1" ht="16.5">
      <c r="A687" s="192"/>
    </row>
    <row r="688" s="7" customFormat="1" ht="16.5">
      <c r="A688" s="192"/>
    </row>
    <row r="689" s="7" customFormat="1" ht="16.5">
      <c r="A689" s="192"/>
    </row>
    <row r="690" s="7" customFormat="1" ht="16.5">
      <c r="A690" s="192"/>
    </row>
    <row r="691" s="7" customFormat="1" ht="16.5">
      <c r="A691" s="192"/>
    </row>
    <row r="692" s="7" customFormat="1" ht="16.5">
      <c r="A692" s="192"/>
    </row>
    <row r="693" s="7" customFormat="1" ht="16.5">
      <c r="A693" s="192"/>
    </row>
    <row r="694" s="7" customFormat="1" ht="16.5">
      <c r="A694" s="192"/>
    </row>
    <row r="695" s="7" customFormat="1" ht="16.5">
      <c r="A695" s="192"/>
    </row>
    <row r="696" s="7" customFormat="1" ht="16.5">
      <c r="A696" s="192"/>
    </row>
    <row r="697" s="7" customFormat="1" ht="16.5">
      <c r="A697" s="192"/>
    </row>
    <row r="698" s="7" customFormat="1" ht="16.5">
      <c r="A698" s="192"/>
    </row>
    <row r="699" s="7" customFormat="1" ht="16.5">
      <c r="A699" s="192"/>
    </row>
    <row r="700" s="7" customFormat="1" ht="16.5">
      <c r="A700" s="192"/>
    </row>
    <row r="701" s="7" customFormat="1" ht="16.5">
      <c r="A701" s="192"/>
    </row>
    <row r="702" s="7" customFormat="1" ht="16.5">
      <c r="A702" s="192"/>
    </row>
    <row r="703" s="7" customFormat="1" ht="16.5">
      <c r="A703" s="192"/>
    </row>
    <row r="704" s="7" customFormat="1" ht="16.5">
      <c r="A704" s="192"/>
    </row>
    <row r="705" s="7" customFormat="1" ht="16.5">
      <c r="A705" s="192"/>
    </row>
    <row r="706" s="7" customFormat="1" ht="16.5">
      <c r="A706" s="192"/>
    </row>
    <row r="707" s="7" customFormat="1" ht="16.5">
      <c r="A707" s="192"/>
    </row>
    <row r="708" s="7" customFormat="1" ht="16.5">
      <c r="A708" s="192"/>
    </row>
    <row r="709" s="7" customFormat="1" ht="16.5">
      <c r="A709" s="192"/>
    </row>
    <row r="710" s="7" customFormat="1" ht="16.5">
      <c r="A710" s="192"/>
    </row>
    <row r="711" s="7" customFormat="1" ht="16.5">
      <c r="A711" s="192"/>
    </row>
    <row r="712" s="7" customFormat="1" ht="16.5">
      <c r="A712" s="192"/>
    </row>
    <row r="713" s="7" customFormat="1" ht="16.5">
      <c r="A713" s="192"/>
    </row>
    <row r="714" s="7" customFormat="1" ht="16.5">
      <c r="A714" s="192"/>
    </row>
    <row r="715" s="7" customFormat="1" ht="16.5">
      <c r="A715" s="192"/>
    </row>
    <row r="716" s="7" customFormat="1" ht="16.5">
      <c r="A716" s="192"/>
    </row>
    <row r="717" s="7" customFormat="1" ht="16.5">
      <c r="A717" s="192"/>
    </row>
  </sheetData>
  <sheetProtection/>
  <mergeCells count="5">
    <mergeCell ref="C1:M1"/>
    <mergeCell ref="D4:D7"/>
    <mergeCell ref="E4:E7"/>
    <mergeCell ref="F4:F7"/>
    <mergeCell ref="C70:K7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22"/>
  <sheetViews>
    <sheetView tabSelected="1" zoomScalePageLayoutView="0" workbookViewId="0" topLeftCell="A1">
      <selection activeCell="Q53" sqref="Q53"/>
    </sheetView>
  </sheetViews>
  <sheetFormatPr defaultColWidth="9.140625" defaultRowHeight="12.75"/>
  <cols>
    <col min="1" max="1" width="1.8515625" style="193" customWidth="1"/>
    <col min="2" max="2" width="9.421875" style="6" hidden="1" customWidth="1"/>
    <col min="3" max="3" width="50.140625" style="6" customWidth="1"/>
    <col min="4" max="4" width="9.00390625" style="6" customWidth="1"/>
    <col min="5" max="5" width="7.8515625" style="6" customWidth="1"/>
    <col min="6" max="6" width="7.7109375" style="6" customWidth="1"/>
    <col min="7" max="7" width="6.7109375" style="6" customWidth="1"/>
    <col min="8" max="8" width="8.28125" style="6" customWidth="1"/>
    <col min="9" max="9" width="8.00390625" style="6" customWidth="1"/>
    <col min="10" max="10" width="9.7109375" style="6" customWidth="1"/>
    <col min="11" max="11" width="6.421875" style="6" customWidth="1"/>
    <col min="12" max="12" width="9.140625" style="6" customWidth="1"/>
    <col min="13" max="13" width="10.57421875" style="6" customWidth="1"/>
    <col min="14" max="16384" width="9.140625" style="6" customWidth="1"/>
  </cols>
  <sheetData>
    <row r="1" spans="1:22" ht="15" customHeight="1">
      <c r="A1" s="169"/>
      <c r="B1" s="38"/>
      <c r="C1" s="280" t="s">
        <v>121</v>
      </c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39"/>
      <c r="O1" s="7"/>
      <c r="P1" s="7"/>
      <c r="Q1" s="7"/>
      <c r="R1" s="7"/>
      <c r="S1" s="7"/>
      <c r="T1" s="7"/>
      <c r="U1" s="7"/>
      <c r="V1" s="7"/>
    </row>
    <row r="2" spans="1:22" ht="15" customHeight="1">
      <c r="A2" s="170"/>
      <c r="B2" s="40"/>
      <c r="C2" s="159" t="s">
        <v>103</v>
      </c>
      <c r="D2" s="41"/>
      <c r="E2" s="44"/>
      <c r="F2" s="45"/>
      <c r="G2" s="45"/>
      <c r="H2" s="41"/>
      <c r="I2" s="41"/>
      <c r="J2" s="41"/>
      <c r="K2" s="42"/>
      <c r="L2" s="46"/>
      <c r="M2" s="43"/>
      <c r="N2" s="39"/>
      <c r="O2" s="7"/>
      <c r="P2" s="7"/>
      <c r="Q2" s="7"/>
      <c r="R2" s="7"/>
      <c r="S2" s="7"/>
      <c r="T2" s="7"/>
      <c r="U2" s="7"/>
      <c r="V2" s="7"/>
    </row>
    <row r="3" spans="1:14" s="7" customFormat="1" ht="0.75" customHeight="1">
      <c r="A3" s="171"/>
      <c r="B3" s="39"/>
      <c r="C3" s="39"/>
      <c r="D3" s="47"/>
      <c r="E3" s="47"/>
      <c r="F3" s="47"/>
      <c r="G3" s="47"/>
      <c r="H3" s="39"/>
      <c r="I3" s="39"/>
      <c r="J3" s="39"/>
      <c r="K3" s="39"/>
      <c r="L3" s="39"/>
      <c r="M3" s="39"/>
      <c r="N3" s="39"/>
    </row>
    <row r="4" spans="1:22" ht="16.5">
      <c r="A4" s="172"/>
      <c r="B4" s="49"/>
      <c r="C4" s="49"/>
      <c r="D4" s="283" t="s">
        <v>11</v>
      </c>
      <c r="E4" s="286" t="s">
        <v>12</v>
      </c>
      <c r="F4" s="283" t="s">
        <v>13</v>
      </c>
      <c r="G4" s="50" t="s">
        <v>2</v>
      </c>
      <c r="H4" s="51"/>
      <c r="I4" s="48" t="s">
        <v>3</v>
      </c>
      <c r="J4" s="51"/>
      <c r="K4" s="52" t="s">
        <v>4</v>
      </c>
      <c r="L4" s="52"/>
      <c r="M4" s="49"/>
      <c r="N4" s="39"/>
      <c r="O4" s="7"/>
      <c r="P4" s="7"/>
      <c r="Q4" s="7"/>
      <c r="R4" s="7"/>
      <c r="S4" s="7"/>
      <c r="T4" s="7"/>
      <c r="U4" s="7"/>
      <c r="V4" s="7"/>
    </row>
    <row r="5" spans="1:22" ht="16.5" customHeight="1">
      <c r="A5" s="173"/>
      <c r="B5" s="53"/>
      <c r="C5" s="163" t="s">
        <v>5</v>
      </c>
      <c r="D5" s="284"/>
      <c r="E5" s="287"/>
      <c r="F5" s="284"/>
      <c r="G5" s="55"/>
      <c r="H5" s="54"/>
      <c r="I5" s="55"/>
      <c r="J5" s="54"/>
      <c r="K5" s="55" t="s">
        <v>6</v>
      </c>
      <c r="L5" s="56"/>
      <c r="M5" s="53" t="s">
        <v>7</v>
      </c>
      <c r="N5" s="39"/>
      <c r="O5" s="7"/>
      <c r="P5" s="7"/>
      <c r="Q5" s="7"/>
      <c r="R5" s="7"/>
      <c r="S5" s="7"/>
      <c r="T5" s="7"/>
      <c r="U5" s="7"/>
      <c r="V5" s="7"/>
    </row>
    <row r="6" spans="1:22" ht="16.5">
      <c r="A6" s="174" t="s">
        <v>8</v>
      </c>
      <c r="B6" s="53" t="s">
        <v>9</v>
      </c>
      <c r="C6" s="164" t="s">
        <v>10</v>
      </c>
      <c r="D6" s="284"/>
      <c r="E6" s="287"/>
      <c r="F6" s="284"/>
      <c r="G6" s="53" t="s">
        <v>14</v>
      </c>
      <c r="H6" s="44" t="s">
        <v>13</v>
      </c>
      <c r="I6" s="53" t="s">
        <v>14</v>
      </c>
      <c r="J6" s="44" t="s">
        <v>13</v>
      </c>
      <c r="K6" s="53" t="s">
        <v>14</v>
      </c>
      <c r="L6" s="44" t="s">
        <v>13</v>
      </c>
      <c r="M6" s="53"/>
      <c r="N6" s="39"/>
      <c r="O6" s="7"/>
      <c r="P6" s="7"/>
      <c r="Q6" s="7"/>
      <c r="R6" s="7"/>
      <c r="S6" s="7"/>
      <c r="T6" s="7"/>
      <c r="U6" s="7"/>
      <c r="V6" s="7"/>
    </row>
    <row r="7" spans="1:22" ht="16.5">
      <c r="A7" s="175"/>
      <c r="B7" s="57"/>
      <c r="C7" s="57"/>
      <c r="D7" s="285"/>
      <c r="E7" s="288"/>
      <c r="F7" s="285"/>
      <c r="G7" s="57" t="s">
        <v>15</v>
      </c>
      <c r="H7" s="58"/>
      <c r="I7" s="57" t="s">
        <v>15</v>
      </c>
      <c r="J7" s="58"/>
      <c r="K7" s="57" t="s">
        <v>15</v>
      </c>
      <c r="L7" s="58"/>
      <c r="M7" s="57"/>
      <c r="N7" s="39"/>
      <c r="O7" s="7"/>
      <c r="P7" s="7"/>
      <c r="Q7" s="7"/>
      <c r="R7" s="7"/>
      <c r="S7" s="7"/>
      <c r="T7" s="7"/>
      <c r="U7" s="7"/>
      <c r="V7" s="7"/>
    </row>
    <row r="8" spans="1:22" ht="16.5">
      <c r="A8" s="176" t="s">
        <v>16</v>
      </c>
      <c r="B8" s="60" t="s">
        <v>17</v>
      </c>
      <c r="C8" s="60" t="s">
        <v>18</v>
      </c>
      <c r="D8" s="59" t="s">
        <v>19</v>
      </c>
      <c r="E8" s="60" t="s">
        <v>20</v>
      </c>
      <c r="F8" s="62" t="s">
        <v>21</v>
      </c>
      <c r="G8" s="61" t="s">
        <v>22</v>
      </c>
      <c r="H8" s="59" t="s">
        <v>23</v>
      </c>
      <c r="I8" s="60" t="s">
        <v>24</v>
      </c>
      <c r="J8" s="61" t="s">
        <v>25</v>
      </c>
      <c r="K8" s="60" t="s">
        <v>26</v>
      </c>
      <c r="L8" s="59" t="s">
        <v>27</v>
      </c>
      <c r="M8" s="60" t="s">
        <v>28</v>
      </c>
      <c r="N8" s="39"/>
      <c r="O8" s="7"/>
      <c r="P8" s="7"/>
      <c r="Q8" s="7"/>
      <c r="R8" s="7"/>
      <c r="S8" s="7"/>
      <c r="T8" s="7"/>
      <c r="U8" s="7"/>
      <c r="V8" s="7"/>
    </row>
    <row r="9" spans="1:13" s="12" customFormat="1" ht="47.25">
      <c r="A9" s="252">
        <v>2</v>
      </c>
      <c r="B9" s="82" t="s">
        <v>69</v>
      </c>
      <c r="C9" s="152" t="s">
        <v>133</v>
      </c>
      <c r="D9" s="117" t="s">
        <v>77</v>
      </c>
      <c r="E9" s="160"/>
      <c r="F9" s="165">
        <f>SUM(9*0.4*0.4)</f>
        <v>1.4400000000000002</v>
      </c>
      <c r="G9" s="118"/>
      <c r="H9" s="119"/>
      <c r="I9" s="95"/>
      <c r="J9" s="96"/>
      <c r="K9" s="95"/>
      <c r="L9" s="96"/>
      <c r="M9" s="118"/>
    </row>
    <row r="10" spans="1:13" s="12" customFormat="1" ht="15.75">
      <c r="A10" s="180"/>
      <c r="B10" s="251"/>
      <c r="C10" s="80" t="s">
        <v>29</v>
      </c>
      <c r="D10" s="80" t="s">
        <v>1</v>
      </c>
      <c r="E10" s="124">
        <v>1</v>
      </c>
      <c r="F10" s="125">
        <f>F9*E10</f>
        <v>1.4400000000000002</v>
      </c>
      <c r="G10" s="124"/>
      <c r="H10" s="125"/>
      <c r="I10" s="109"/>
      <c r="J10" s="110"/>
      <c r="K10" s="109"/>
      <c r="L10" s="110"/>
      <c r="M10" s="124"/>
    </row>
    <row r="11" spans="1:13" s="12" customFormat="1" ht="33.75" customHeight="1" hidden="1">
      <c r="A11" s="177">
        <v>5</v>
      </c>
      <c r="B11" s="76" t="s">
        <v>42</v>
      </c>
      <c r="C11" s="92" t="s">
        <v>43</v>
      </c>
      <c r="D11" s="93" t="s">
        <v>0</v>
      </c>
      <c r="E11" s="94"/>
      <c r="F11" s="114">
        <v>0</v>
      </c>
      <c r="G11" s="95"/>
      <c r="H11" s="96"/>
      <c r="I11" s="95"/>
      <c r="J11" s="96"/>
      <c r="K11" s="97"/>
      <c r="L11" s="98"/>
      <c r="M11" s="97"/>
    </row>
    <row r="12" spans="1:13" s="12" customFormat="1" ht="15.75" hidden="1">
      <c r="A12" s="177"/>
      <c r="B12" s="69" t="s">
        <v>44</v>
      </c>
      <c r="C12" s="92" t="s">
        <v>29</v>
      </c>
      <c r="D12" s="92" t="s">
        <v>31</v>
      </c>
      <c r="E12" s="94">
        <v>4.5</v>
      </c>
      <c r="F12" s="103">
        <f>F11*E12</f>
        <v>0</v>
      </c>
      <c r="G12" s="99"/>
      <c r="H12" s="93"/>
      <c r="I12" s="95"/>
      <c r="J12" s="96"/>
      <c r="K12" s="97"/>
      <c r="L12" s="98"/>
      <c r="M12" s="100"/>
    </row>
    <row r="13" spans="1:13" s="12" customFormat="1" ht="15.75" hidden="1">
      <c r="A13" s="177"/>
      <c r="B13" s="70"/>
      <c r="C13" s="92" t="s">
        <v>30</v>
      </c>
      <c r="D13" s="93" t="s">
        <v>1</v>
      </c>
      <c r="E13" s="94">
        <v>0.37</v>
      </c>
      <c r="F13" s="103">
        <f>F11*E13</f>
        <v>0</v>
      </c>
      <c r="G13" s="95"/>
      <c r="H13" s="96"/>
      <c r="I13" s="95"/>
      <c r="J13" s="96"/>
      <c r="K13" s="100"/>
      <c r="L13" s="101"/>
      <c r="M13" s="100"/>
    </row>
    <row r="14" spans="1:13" s="12" customFormat="1" ht="15.75" hidden="1">
      <c r="A14" s="177"/>
      <c r="B14" s="70"/>
      <c r="C14" s="92" t="s">
        <v>45</v>
      </c>
      <c r="D14" s="93" t="s">
        <v>0</v>
      </c>
      <c r="E14" s="94">
        <v>1.02</v>
      </c>
      <c r="F14" s="103">
        <f>F11*E14</f>
        <v>0</v>
      </c>
      <c r="G14" s="95"/>
      <c r="H14" s="96"/>
      <c r="I14" s="99"/>
      <c r="J14" s="93"/>
      <c r="K14" s="97"/>
      <c r="L14" s="98"/>
      <c r="M14" s="100"/>
    </row>
    <row r="15" spans="1:13" s="12" customFormat="1" ht="15.75" hidden="1">
      <c r="A15" s="177"/>
      <c r="B15" s="70"/>
      <c r="C15" s="92" t="s">
        <v>38</v>
      </c>
      <c r="D15" s="93" t="s">
        <v>32</v>
      </c>
      <c r="E15" s="94">
        <v>1.61</v>
      </c>
      <c r="F15" s="103">
        <f>F11*E15</f>
        <v>0</v>
      </c>
      <c r="G15" s="95"/>
      <c r="H15" s="96"/>
      <c r="I15" s="99"/>
      <c r="J15" s="93"/>
      <c r="K15" s="97"/>
      <c r="L15" s="98"/>
      <c r="M15" s="100"/>
    </row>
    <row r="16" spans="1:13" s="12" customFormat="1" ht="15.75" hidden="1">
      <c r="A16" s="177"/>
      <c r="B16" s="70"/>
      <c r="C16" s="92" t="s">
        <v>39</v>
      </c>
      <c r="D16" s="93" t="s">
        <v>0</v>
      </c>
      <c r="E16" s="104">
        <v>0.0172</v>
      </c>
      <c r="F16" s="103">
        <f>F11*E16</f>
        <v>0</v>
      </c>
      <c r="G16" s="95"/>
      <c r="H16" s="96"/>
      <c r="I16" s="99"/>
      <c r="J16" s="93"/>
      <c r="K16" s="97"/>
      <c r="L16" s="98"/>
      <c r="M16" s="100"/>
    </row>
    <row r="17" spans="1:13" s="12" customFormat="1" ht="15.75" hidden="1">
      <c r="A17" s="178"/>
      <c r="B17" s="72"/>
      <c r="C17" s="106" t="s">
        <v>40</v>
      </c>
      <c r="D17" s="107" t="s">
        <v>1</v>
      </c>
      <c r="E17" s="108">
        <v>0.28</v>
      </c>
      <c r="F17" s="115">
        <f>F11*E17</f>
        <v>0</v>
      </c>
      <c r="G17" s="109"/>
      <c r="H17" s="110"/>
      <c r="I17" s="111"/>
      <c r="J17" s="107"/>
      <c r="K17" s="112"/>
      <c r="L17" s="113"/>
      <c r="M17" s="116"/>
    </row>
    <row r="18" spans="1:13" s="12" customFormat="1" ht="15.75" hidden="1">
      <c r="A18" s="177">
        <v>6</v>
      </c>
      <c r="B18" s="70" t="s">
        <v>46</v>
      </c>
      <c r="C18" s="92" t="s">
        <v>47</v>
      </c>
      <c r="D18" s="93" t="s">
        <v>0</v>
      </c>
      <c r="E18" s="94"/>
      <c r="F18" s="114">
        <v>0</v>
      </c>
      <c r="G18" s="95"/>
      <c r="H18" s="96"/>
      <c r="I18" s="95"/>
      <c r="J18" s="96"/>
      <c r="K18" s="97"/>
      <c r="L18" s="98"/>
      <c r="M18" s="97"/>
    </row>
    <row r="19" spans="1:13" s="12" customFormat="1" ht="15.75" hidden="1">
      <c r="A19" s="177"/>
      <c r="B19" s="69" t="s">
        <v>48</v>
      </c>
      <c r="C19" s="92" t="s">
        <v>29</v>
      </c>
      <c r="D19" s="92" t="s">
        <v>31</v>
      </c>
      <c r="E19" s="94">
        <v>0.89</v>
      </c>
      <c r="F19" s="103">
        <f>F18*E19</f>
        <v>0</v>
      </c>
      <c r="G19" s="99"/>
      <c r="H19" s="93"/>
      <c r="I19" s="95"/>
      <c r="J19" s="96"/>
      <c r="K19" s="97"/>
      <c r="L19" s="98"/>
      <c r="M19" s="100"/>
    </row>
    <row r="20" spans="1:13" s="12" customFormat="1" ht="15.75" hidden="1">
      <c r="A20" s="177"/>
      <c r="B20" s="70"/>
      <c r="C20" s="92" t="s">
        <v>30</v>
      </c>
      <c r="D20" s="93" t="s">
        <v>1</v>
      </c>
      <c r="E20" s="94">
        <v>0.37</v>
      </c>
      <c r="F20" s="103">
        <f>F18*E20</f>
        <v>0</v>
      </c>
      <c r="G20" s="95"/>
      <c r="H20" s="96"/>
      <c r="I20" s="95"/>
      <c r="J20" s="96"/>
      <c r="K20" s="100"/>
      <c r="L20" s="101"/>
      <c r="M20" s="100"/>
    </row>
    <row r="21" spans="1:13" s="12" customFormat="1" ht="15.75" hidden="1">
      <c r="A21" s="177"/>
      <c r="B21" s="75"/>
      <c r="C21" s="92" t="s">
        <v>49</v>
      </c>
      <c r="D21" s="93" t="s">
        <v>0</v>
      </c>
      <c r="E21" s="94">
        <v>1.15</v>
      </c>
      <c r="F21" s="114">
        <f>F18*E21</f>
        <v>0</v>
      </c>
      <c r="G21" s="95"/>
      <c r="H21" s="96"/>
      <c r="I21" s="99"/>
      <c r="J21" s="93"/>
      <c r="K21" s="97"/>
      <c r="L21" s="98"/>
      <c r="M21" s="100"/>
    </row>
    <row r="22" spans="1:13" s="12" customFormat="1" ht="15.75" hidden="1">
      <c r="A22" s="178"/>
      <c r="B22" s="72"/>
      <c r="C22" s="106" t="s">
        <v>40</v>
      </c>
      <c r="D22" s="107" t="s">
        <v>1</v>
      </c>
      <c r="E22" s="108">
        <v>0.02</v>
      </c>
      <c r="F22" s="115">
        <f>F18*E22</f>
        <v>0</v>
      </c>
      <c r="G22" s="109"/>
      <c r="H22" s="110"/>
      <c r="I22" s="111"/>
      <c r="J22" s="107"/>
      <c r="K22" s="112"/>
      <c r="L22" s="113"/>
      <c r="M22" s="116"/>
    </row>
    <row r="23" spans="1:13" s="11" customFormat="1" ht="15.75" hidden="1">
      <c r="A23" s="177">
        <v>7</v>
      </c>
      <c r="B23" s="70" t="s">
        <v>50</v>
      </c>
      <c r="C23" s="92" t="s">
        <v>51</v>
      </c>
      <c r="D23" s="93"/>
      <c r="E23" s="94"/>
      <c r="F23" s="114"/>
      <c r="G23" s="99"/>
      <c r="H23" s="93"/>
      <c r="I23" s="95"/>
      <c r="J23" s="96"/>
      <c r="K23" s="97"/>
      <c r="L23" s="98"/>
      <c r="M23" s="102"/>
    </row>
    <row r="24" spans="1:13" s="11" customFormat="1" ht="15.75" hidden="1">
      <c r="A24" s="177"/>
      <c r="B24" s="70" t="s">
        <v>52</v>
      </c>
      <c r="C24" s="92" t="s">
        <v>53</v>
      </c>
      <c r="D24" s="93" t="s">
        <v>32</v>
      </c>
      <c r="E24" s="94"/>
      <c r="F24" s="114">
        <v>0</v>
      </c>
      <c r="G24" s="99"/>
      <c r="H24" s="93"/>
      <c r="I24" s="95"/>
      <c r="J24" s="96"/>
      <c r="K24" s="97"/>
      <c r="L24" s="98"/>
      <c r="M24" s="102"/>
    </row>
    <row r="25" spans="1:13" s="11" customFormat="1" ht="11.25" customHeight="1" hidden="1">
      <c r="A25" s="177"/>
      <c r="B25" s="69"/>
      <c r="C25" s="92" t="s">
        <v>29</v>
      </c>
      <c r="D25" s="92" t="s">
        <v>31</v>
      </c>
      <c r="E25" s="94">
        <v>0.93</v>
      </c>
      <c r="F25" s="103">
        <f>F24*E25</f>
        <v>0</v>
      </c>
      <c r="G25" s="99"/>
      <c r="H25" s="93"/>
      <c r="I25" s="95"/>
      <c r="J25" s="96"/>
      <c r="K25" s="97"/>
      <c r="L25" s="98"/>
      <c r="M25" s="102"/>
    </row>
    <row r="26" spans="1:13" s="11" customFormat="1" ht="15.75" hidden="1">
      <c r="A26" s="177"/>
      <c r="B26" s="70"/>
      <c r="C26" s="92" t="s">
        <v>30</v>
      </c>
      <c r="D26" s="93" t="s">
        <v>1</v>
      </c>
      <c r="E26" s="94">
        <v>0.026</v>
      </c>
      <c r="F26" s="103">
        <f>F24*E26</f>
        <v>0</v>
      </c>
      <c r="G26" s="95"/>
      <c r="H26" s="96"/>
      <c r="I26" s="95"/>
      <c r="J26" s="96"/>
      <c r="K26" s="100"/>
      <c r="L26" s="101"/>
      <c r="M26" s="100"/>
    </row>
    <row r="27" spans="1:13" s="16" customFormat="1" ht="16.5" hidden="1">
      <c r="A27" s="177"/>
      <c r="B27" s="75"/>
      <c r="C27" s="92" t="s">
        <v>54</v>
      </c>
      <c r="D27" s="93" t="s">
        <v>37</v>
      </c>
      <c r="E27" s="104">
        <v>0.0256</v>
      </c>
      <c r="F27" s="103">
        <f>F24*E27</f>
        <v>0</v>
      </c>
      <c r="G27" s="95"/>
      <c r="H27" s="96"/>
      <c r="I27" s="99"/>
      <c r="J27" s="93"/>
      <c r="K27" s="97"/>
      <c r="L27" s="98"/>
      <c r="M27" s="126"/>
    </row>
    <row r="28" spans="1:13" s="12" customFormat="1" ht="15.75" hidden="1">
      <c r="A28" s="178"/>
      <c r="B28" s="71" t="s">
        <v>55</v>
      </c>
      <c r="C28" s="106" t="s">
        <v>56</v>
      </c>
      <c r="D28" s="106" t="s">
        <v>36</v>
      </c>
      <c r="E28" s="108">
        <v>0.024</v>
      </c>
      <c r="F28" s="115">
        <f>F24*E28</f>
        <v>0</v>
      </c>
      <c r="G28" s="109"/>
      <c r="H28" s="110"/>
      <c r="I28" s="111"/>
      <c r="J28" s="107"/>
      <c r="K28" s="116"/>
      <c r="L28" s="130"/>
      <c r="M28" s="116"/>
    </row>
    <row r="29" spans="1:13" s="10" customFormat="1" ht="15.75" hidden="1">
      <c r="A29" s="181">
        <v>8</v>
      </c>
      <c r="B29" s="77" t="s">
        <v>57</v>
      </c>
      <c r="C29" s="131" t="s">
        <v>74</v>
      </c>
      <c r="D29" s="132" t="s">
        <v>32</v>
      </c>
      <c r="E29" s="133"/>
      <c r="F29" s="134">
        <v>0</v>
      </c>
      <c r="G29" s="135"/>
      <c r="H29" s="136"/>
      <c r="I29" s="137"/>
      <c r="J29" s="132"/>
      <c r="K29" s="138"/>
      <c r="L29" s="139"/>
      <c r="M29" s="140"/>
    </row>
    <row r="30" spans="1:13" s="11" customFormat="1" ht="15.75" hidden="1">
      <c r="A30" s="177"/>
      <c r="B30" s="69" t="s">
        <v>58</v>
      </c>
      <c r="C30" s="92" t="s">
        <v>29</v>
      </c>
      <c r="D30" s="92" t="s">
        <v>31</v>
      </c>
      <c r="E30" s="94">
        <v>0.139</v>
      </c>
      <c r="F30" s="103">
        <f>F29*E30</f>
        <v>0</v>
      </c>
      <c r="G30" s="99"/>
      <c r="H30" s="93"/>
      <c r="I30" s="95"/>
      <c r="J30" s="96"/>
      <c r="K30" s="97"/>
      <c r="L30" s="98"/>
      <c r="M30" s="102"/>
    </row>
    <row r="31" spans="1:13" s="11" customFormat="1" ht="15.75" hidden="1">
      <c r="A31" s="177"/>
      <c r="B31" s="70"/>
      <c r="C31" s="92" t="s">
        <v>30</v>
      </c>
      <c r="D31" s="93" t="s">
        <v>1</v>
      </c>
      <c r="E31" s="94">
        <v>0.007</v>
      </c>
      <c r="F31" s="103">
        <f>F29*E31</f>
        <v>0</v>
      </c>
      <c r="G31" s="95"/>
      <c r="H31" s="96"/>
      <c r="I31" s="95"/>
      <c r="J31" s="96"/>
      <c r="K31" s="100"/>
      <c r="L31" s="101"/>
      <c r="M31" s="100"/>
    </row>
    <row r="32" spans="1:13" s="11" customFormat="1" ht="15.75" hidden="1">
      <c r="A32" s="177"/>
      <c r="B32" s="70"/>
      <c r="C32" s="92" t="s">
        <v>73</v>
      </c>
      <c r="D32" s="93" t="s">
        <v>33</v>
      </c>
      <c r="E32" s="94">
        <v>0.59</v>
      </c>
      <c r="F32" s="103">
        <f>F29*E32</f>
        <v>0</v>
      </c>
      <c r="G32" s="99"/>
      <c r="H32" s="93"/>
      <c r="I32" s="99"/>
      <c r="J32" s="93"/>
      <c r="K32" s="97"/>
      <c r="L32" s="98"/>
      <c r="M32" s="126"/>
    </row>
    <row r="33" spans="1:13" s="11" customFormat="1" ht="15.75" hidden="1">
      <c r="A33" s="178"/>
      <c r="B33" s="72"/>
      <c r="C33" s="106" t="s">
        <v>40</v>
      </c>
      <c r="D33" s="107" t="s">
        <v>1</v>
      </c>
      <c r="E33" s="128">
        <v>0.0034</v>
      </c>
      <c r="F33" s="115">
        <f>F29*E33</f>
        <v>0</v>
      </c>
      <c r="G33" s="109"/>
      <c r="H33" s="110"/>
      <c r="I33" s="111"/>
      <c r="J33" s="107"/>
      <c r="K33" s="112"/>
      <c r="L33" s="113"/>
      <c r="M33" s="129"/>
    </row>
    <row r="34" spans="1:13" s="11" customFormat="1" ht="15.75" hidden="1">
      <c r="A34" s="181">
        <v>9</v>
      </c>
      <c r="B34" s="77" t="s">
        <v>57</v>
      </c>
      <c r="C34" s="131" t="s">
        <v>75</v>
      </c>
      <c r="D34" s="132" t="s">
        <v>32</v>
      </c>
      <c r="E34" s="133"/>
      <c r="F34" s="134">
        <v>0</v>
      </c>
      <c r="G34" s="135"/>
      <c r="H34" s="136"/>
      <c r="I34" s="137"/>
      <c r="J34" s="132"/>
      <c r="K34" s="138"/>
      <c r="L34" s="139"/>
      <c r="M34" s="140"/>
    </row>
    <row r="35" spans="1:13" s="11" customFormat="1" ht="15.75" hidden="1">
      <c r="A35" s="177"/>
      <c r="B35" s="69" t="s">
        <v>58</v>
      </c>
      <c r="C35" s="92" t="s">
        <v>29</v>
      </c>
      <c r="D35" s="92" t="s">
        <v>31</v>
      </c>
      <c r="E35" s="94">
        <v>0.139</v>
      </c>
      <c r="F35" s="103">
        <f>F34*E35</f>
        <v>0</v>
      </c>
      <c r="G35" s="99"/>
      <c r="H35" s="93"/>
      <c r="I35" s="95"/>
      <c r="J35" s="96"/>
      <c r="K35" s="97"/>
      <c r="L35" s="98"/>
      <c r="M35" s="102"/>
    </row>
    <row r="36" spans="1:13" s="11" customFormat="1" ht="15.75" hidden="1">
      <c r="A36" s="177"/>
      <c r="B36" s="70"/>
      <c r="C36" s="92" t="s">
        <v>30</v>
      </c>
      <c r="D36" s="93" t="s">
        <v>1</v>
      </c>
      <c r="E36" s="94">
        <v>0.007</v>
      </c>
      <c r="F36" s="103">
        <f>F34*E36</f>
        <v>0</v>
      </c>
      <c r="G36" s="95"/>
      <c r="H36" s="96"/>
      <c r="I36" s="95"/>
      <c r="J36" s="96"/>
      <c r="K36" s="100"/>
      <c r="L36" s="101"/>
      <c r="M36" s="100"/>
    </row>
    <row r="37" spans="1:13" s="11" customFormat="1" ht="15.75" hidden="1">
      <c r="A37" s="177"/>
      <c r="B37" s="70"/>
      <c r="C37" s="92" t="s">
        <v>76</v>
      </c>
      <c r="D37" s="93" t="s">
        <v>33</v>
      </c>
      <c r="E37" s="94">
        <v>0.59</v>
      </c>
      <c r="F37" s="103">
        <f>F34*E37</f>
        <v>0</v>
      </c>
      <c r="G37" s="99"/>
      <c r="H37" s="93"/>
      <c r="I37" s="99"/>
      <c r="J37" s="93"/>
      <c r="K37" s="97"/>
      <c r="L37" s="98"/>
      <c r="M37" s="126"/>
    </row>
    <row r="38" spans="1:13" s="11" customFormat="1" ht="15.75" hidden="1">
      <c r="A38" s="178"/>
      <c r="B38" s="72"/>
      <c r="C38" s="106" t="s">
        <v>40</v>
      </c>
      <c r="D38" s="107" t="s">
        <v>1</v>
      </c>
      <c r="E38" s="128">
        <v>0.0034</v>
      </c>
      <c r="F38" s="115">
        <f>F34*E38</f>
        <v>0</v>
      </c>
      <c r="G38" s="109"/>
      <c r="H38" s="110"/>
      <c r="I38" s="111"/>
      <c r="J38" s="107"/>
      <c r="K38" s="112"/>
      <c r="L38" s="113"/>
      <c r="M38" s="129"/>
    </row>
    <row r="39" spans="1:13" s="37" customFormat="1" ht="15.75" hidden="1">
      <c r="A39" s="179">
        <v>10</v>
      </c>
      <c r="B39" s="73" t="s">
        <v>60</v>
      </c>
      <c r="C39" s="79" t="s">
        <v>61</v>
      </c>
      <c r="D39" s="119" t="s">
        <v>62</v>
      </c>
      <c r="E39" s="120"/>
      <c r="F39" s="141">
        <v>0</v>
      </c>
      <c r="G39" s="118"/>
      <c r="H39" s="142"/>
      <c r="I39" s="95"/>
      <c r="J39" s="96"/>
      <c r="K39" s="97"/>
      <c r="L39" s="98"/>
      <c r="M39" s="97"/>
    </row>
    <row r="40" spans="1:13" s="37" customFormat="1" ht="15.75" hidden="1">
      <c r="A40" s="179"/>
      <c r="B40" s="78" t="s">
        <v>63</v>
      </c>
      <c r="C40" s="79" t="s">
        <v>59</v>
      </c>
      <c r="D40" s="79" t="s">
        <v>31</v>
      </c>
      <c r="E40" s="120">
        <v>129</v>
      </c>
      <c r="F40" s="143">
        <f>F39*E40</f>
        <v>0</v>
      </c>
      <c r="G40" s="118"/>
      <c r="H40" s="119"/>
      <c r="I40" s="95"/>
      <c r="J40" s="96"/>
      <c r="K40" s="97"/>
      <c r="L40" s="98"/>
      <c r="M40" s="144"/>
    </row>
    <row r="41" spans="1:13" s="37" customFormat="1" ht="15.75" hidden="1">
      <c r="A41" s="179"/>
      <c r="B41" s="73"/>
      <c r="C41" s="79" t="s">
        <v>30</v>
      </c>
      <c r="D41" s="119" t="s">
        <v>34</v>
      </c>
      <c r="E41" s="120">
        <v>98.5</v>
      </c>
      <c r="F41" s="143">
        <f>F39*E41</f>
        <v>0</v>
      </c>
      <c r="G41" s="118"/>
      <c r="H41" s="118"/>
      <c r="I41" s="95"/>
      <c r="J41" s="96"/>
      <c r="K41" s="144"/>
      <c r="L41" s="145"/>
      <c r="M41" s="144"/>
    </row>
    <row r="42" spans="1:13" s="3" customFormat="1" ht="31.5">
      <c r="A42" s="252">
        <v>3</v>
      </c>
      <c r="B42" s="73" t="s">
        <v>64</v>
      </c>
      <c r="C42" s="156" t="s">
        <v>122</v>
      </c>
      <c r="D42" s="119" t="s">
        <v>77</v>
      </c>
      <c r="E42" s="120"/>
      <c r="F42" s="154">
        <f>SUM(9*0.4*0.4)</f>
        <v>1.4400000000000002</v>
      </c>
      <c r="G42" s="95"/>
      <c r="H42" s="96"/>
      <c r="I42" s="118"/>
      <c r="J42" s="119"/>
      <c r="K42" s="97"/>
      <c r="L42" s="98"/>
      <c r="M42" s="144"/>
    </row>
    <row r="43" spans="1:13" s="3" customFormat="1" ht="15.75" customHeight="1">
      <c r="A43" s="179"/>
      <c r="B43" s="73" t="s">
        <v>65</v>
      </c>
      <c r="C43" s="92" t="s">
        <v>29</v>
      </c>
      <c r="D43" s="127" t="s">
        <v>1</v>
      </c>
      <c r="E43" s="99">
        <v>1</v>
      </c>
      <c r="F43" s="105">
        <f>F42*E43</f>
        <v>1.4400000000000002</v>
      </c>
      <c r="G43" s="99"/>
      <c r="H43" s="166"/>
      <c r="I43" s="95"/>
      <c r="J43" s="96"/>
      <c r="K43" s="97"/>
      <c r="L43" s="98"/>
      <c r="M43" s="100"/>
    </row>
    <row r="44" spans="1:13" s="5" customFormat="1" ht="15" customHeight="1">
      <c r="A44" s="179"/>
      <c r="B44" s="73" t="s">
        <v>67</v>
      </c>
      <c r="C44" s="79" t="s">
        <v>30</v>
      </c>
      <c r="D44" s="119" t="s">
        <v>1</v>
      </c>
      <c r="E44" s="118">
        <v>1</v>
      </c>
      <c r="F44" s="165">
        <f>F42*E44</f>
        <v>1.4400000000000002</v>
      </c>
      <c r="G44" s="95"/>
      <c r="H44" s="96"/>
      <c r="I44" s="95"/>
      <c r="J44" s="96"/>
      <c r="K44" s="118"/>
      <c r="L44" s="121"/>
      <c r="M44" s="118"/>
    </row>
    <row r="45" spans="1:13" s="5" customFormat="1" ht="15" customHeight="1">
      <c r="A45" s="179"/>
      <c r="B45" s="73"/>
      <c r="C45" s="92" t="s">
        <v>92</v>
      </c>
      <c r="D45" s="93" t="s">
        <v>72</v>
      </c>
      <c r="E45" s="99">
        <v>25</v>
      </c>
      <c r="F45" s="105">
        <f>SUM(E45*F42)</f>
        <v>36.00000000000001</v>
      </c>
      <c r="G45" s="99"/>
      <c r="H45" s="93"/>
      <c r="I45" s="99"/>
      <c r="J45" s="166"/>
      <c r="K45" s="97"/>
      <c r="L45" s="98"/>
      <c r="M45" s="100"/>
    </row>
    <row r="46" spans="1:13" s="5" customFormat="1" ht="15" customHeight="1">
      <c r="A46" s="179"/>
      <c r="B46" s="73"/>
      <c r="C46" s="92" t="s">
        <v>88</v>
      </c>
      <c r="D46" s="93" t="s">
        <v>37</v>
      </c>
      <c r="E46" s="99">
        <v>1.05</v>
      </c>
      <c r="F46" s="105">
        <f>F42*E46</f>
        <v>1.5120000000000002</v>
      </c>
      <c r="G46" s="95"/>
      <c r="H46" s="96"/>
      <c r="I46" s="99"/>
      <c r="J46" s="166"/>
      <c r="K46" s="97"/>
      <c r="L46" s="98"/>
      <c r="M46" s="100"/>
    </row>
    <row r="47" spans="1:14" s="3" customFormat="1" ht="17.25" customHeight="1">
      <c r="A47" s="180"/>
      <c r="B47" s="74"/>
      <c r="C47" s="106" t="s">
        <v>41</v>
      </c>
      <c r="D47" s="107" t="s">
        <v>1</v>
      </c>
      <c r="E47" s="111">
        <v>1</v>
      </c>
      <c r="F47" s="167">
        <f>F42*E47</f>
        <v>1.4400000000000002</v>
      </c>
      <c r="G47" s="109"/>
      <c r="H47" s="110"/>
      <c r="I47" s="111"/>
      <c r="J47" s="167"/>
      <c r="K47" s="112"/>
      <c r="L47" s="113"/>
      <c r="M47" s="116"/>
      <c r="N47" s="151"/>
    </row>
    <row r="48" spans="1:14" s="3" customFormat="1" ht="30.75" customHeight="1">
      <c r="A48" s="179"/>
      <c r="B48" s="73"/>
      <c r="C48" s="156" t="s">
        <v>152</v>
      </c>
      <c r="D48" s="119" t="s">
        <v>134</v>
      </c>
      <c r="E48" s="120"/>
      <c r="F48" s="154">
        <v>45</v>
      </c>
      <c r="G48" s="95"/>
      <c r="H48" s="96"/>
      <c r="I48" s="118"/>
      <c r="J48" s="119"/>
      <c r="K48" s="97"/>
      <c r="L48" s="98"/>
      <c r="M48" s="144"/>
      <c r="N48" s="151"/>
    </row>
    <row r="49" spans="1:14" s="3" customFormat="1" ht="17.25" customHeight="1">
      <c r="A49" s="179"/>
      <c r="B49" s="73"/>
      <c r="C49" s="92" t="s">
        <v>29</v>
      </c>
      <c r="D49" s="127" t="s">
        <v>1</v>
      </c>
      <c r="E49" s="99">
        <v>1</v>
      </c>
      <c r="F49" s="105">
        <f>F48*E49</f>
        <v>45</v>
      </c>
      <c r="G49" s="99"/>
      <c r="H49" s="166"/>
      <c r="I49" s="95"/>
      <c r="J49" s="96"/>
      <c r="K49" s="97"/>
      <c r="L49" s="98"/>
      <c r="M49" s="100"/>
      <c r="N49" s="151"/>
    </row>
    <row r="50" spans="1:14" s="3" customFormat="1" ht="17.25" customHeight="1">
      <c r="A50" s="179"/>
      <c r="B50" s="73"/>
      <c r="C50" s="92" t="s">
        <v>98</v>
      </c>
      <c r="D50" s="93" t="s">
        <v>33</v>
      </c>
      <c r="E50" s="99"/>
      <c r="F50" s="105">
        <v>20</v>
      </c>
      <c r="G50" s="95"/>
      <c r="H50" s="96"/>
      <c r="I50" s="99"/>
      <c r="J50" s="166"/>
      <c r="K50" s="97"/>
      <c r="L50" s="98"/>
      <c r="M50" s="100"/>
      <c r="N50" s="151"/>
    </row>
    <row r="51" spans="1:14" s="3" customFormat="1" ht="17.25" customHeight="1">
      <c r="A51" s="179"/>
      <c r="B51" s="73"/>
      <c r="C51" s="106" t="s">
        <v>41</v>
      </c>
      <c r="D51" s="107" t="s">
        <v>1</v>
      </c>
      <c r="E51" s="111">
        <v>0.1</v>
      </c>
      <c r="F51" s="167">
        <f>F48*E51</f>
        <v>4.5</v>
      </c>
      <c r="G51" s="109"/>
      <c r="H51" s="110"/>
      <c r="I51" s="111"/>
      <c r="J51" s="167"/>
      <c r="K51" s="112"/>
      <c r="L51" s="113"/>
      <c r="M51" s="116"/>
      <c r="N51" s="151"/>
    </row>
    <row r="52" spans="1:13" s="3" customFormat="1" ht="31.5">
      <c r="A52" s="314">
        <v>4</v>
      </c>
      <c r="B52" s="84" t="s">
        <v>71</v>
      </c>
      <c r="C52" s="195" t="s">
        <v>104</v>
      </c>
      <c r="D52" s="196" t="s">
        <v>105</v>
      </c>
      <c r="E52" s="197"/>
      <c r="F52" s="198">
        <f>SUM(8*1*0.1)</f>
        <v>0.8</v>
      </c>
      <c r="G52" s="197"/>
      <c r="H52" s="197"/>
      <c r="I52" s="197"/>
      <c r="J52" s="197"/>
      <c r="K52" s="197"/>
      <c r="L52" s="197"/>
      <c r="M52" s="199"/>
    </row>
    <row r="53" spans="1:13" s="3" customFormat="1" ht="12.75" customHeight="1">
      <c r="A53" s="315"/>
      <c r="B53" s="85" t="s">
        <v>70</v>
      </c>
      <c r="C53" s="200" t="s">
        <v>106</v>
      </c>
      <c r="D53" s="201" t="s">
        <v>31</v>
      </c>
      <c r="E53" s="202">
        <v>2.12</v>
      </c>
      <c r="F53" s="202">
        <f>E53*F52</f>
        <v>1.6960000000000002</v>
      </c>
      <c r="G53" s="202"/>
      <c r="H53" s="203"/>
      <c r="I53" s="202"/>
      <c r="J53" s="204"/>
      <c r="K53" s="202"/>
      <c r="L53" s="203"/>
      <c r="M53" s="199"/>
    </row>
    <row r="54" spans="1:13" s="3" customFormat="1" ht="16.5" customHeight="1">
      <c r="A54" s="315"/>
      <c r="B54" s="87"/>
      <c r="C54" s="200" t="s">
        <v>107</v>
      </c>
      <c r="D54" s="205" t="s">
        <v>1</v>
      </c>
      <c r="E54" s="206">
        <v>0.101</v>
      </c>
      <c r="F54" s="200">
        <f>E54*F52</f>
        <v>0.08080000000000001</v>
      </c>
      <c r="G54" s="200"/>
      <c r="H54" s="207"/>
      <c r="I54" s="200"/>
      <c r="J54" s="208"/>
      <c r="K54" s="200"/>
      <c r="L54" s="207"/>
      <c r="M54" s="199"/>
    </row>
    <row r="55" spans="1:17" s="3" customFormat="1" ht="25.5" customHeight="1">
      <c r="A55" s="315"/>
      <c r="B55" s="87"/>
      <c r="C55" s="209" t="s">
        <v>108</v>
      </c>
      <c r="D55" s="210" t="s">
        <v>105</v>
      </c>
      <c r="E55" s="211">
        <v>1.1</v>
      </c>
      <c r="F55" s="211">
        <f>E55*F52</f>
        <v>0.8800000000000001</v>
      </c>
      <c r="G55" s="211"/>
      <c r="H55" s="212"/>
      <c r="I55" s="211"/>
      <c r="J55" s="213"/>
      <c r="K55" s="211"/>
      <c r="L55" s="212"/>
      <c r="M55" s="214"/>
      <c r="Q55" s="3" t="s">
        <v>153</v>
      </c>
    </row>
    <row r="56" spans="1:13" s="3" customFormat="1" ht="15.75" customHeight="1">
      <c r="A56" s="315"/>
      <c r="B56" s="88"/>
      <c r="C56" s="215" t="s">
        <v>109</v>
      </c>
      <c r="D56" s="216" t="s">
        <v>105</v>
      </c>
      <c r="E56" s="217"/>
      <c r="F56" s="218">
        <f>SUM(8*1)</f>
        <v>8</v>
      </c>
      <c r="G56" s="215"/>
      <c r="H56" s="215"/>
      <c r="I56" s="215"/>
      <c r="J56" s="215"/>
      <c r="K56" s="215"/>
      <c r="L56" s="215"/>
      <c r="M56" s="199"/>
    </row>
    <row r="57" spans="1:13" s="3" customFormat="1" ht="15.75" customHeight="1">
      <c r="A57" s="315"/>
      <c r="B57" s="89"/>
      <c r="C57" s="219" t="s">
        <v>106</v>
      </c>
      <c r="D57" s="216" t="s">
        <v>31</v>
      </c>
      <c r="E57" s="220">
        <v>3.1</v>
      </c>
      <c r="F57" s="215">
        <f>ROUND(F56*E57,2)</f>
        <v>24.8</v>
      </c>
      <c r="G57" s="215"/>
      <c r="H57" s="215"/>
      <c r="I57" s="215"/>
      <c r="J57" s="215"/>
      <c r="K57" s="215"/>
      <c r="L57" s="215"/>
      <c r="M57" s="199"/>
    </row>
    <row r="58" spans="1:14" s="3" customFormat="1" ht="18">
      <c r="A58" s="315"/>
      <c r="B58" s="90"/>
      <c r="C58" s="221" t="s">
        <v>110</v>
      </c>
      <c r="D58" s="222" t="s">
        <v>105</v>
      </c>
      <c r="E58" s="223">
        <v>1.04</v>
      </c>
      <c r="F58" s="224">
        <f>SUM(F56*E58)</f>
        <v>8.32</v>
      </c>
      <c r="G58" s="224"/>
      <c r="H58" s="224"/>
      <c r="I58" s="224"/>
      <c r="J58" s="224"/>
      <c r="K58" s="224"/>
      <c r="L58" s="212"/>
      <c r="M58" s="214"/>
      <c r="N58" s="2"/>
    </row>
    <row r="59" spans="1:13" s="3" customFormat="1" ht="31.5">
      <c r="A59" s="315"/>
      <c r="B59" s="84" t="s">
        <v>71</v>
      </c>
      <c r="C59" s="225" t="s">
        <v>111</v>
      </c>
      <c r="D59" s="226" t="s">
        <v>112</v>
      </c>
      <c r="E59" s="227"/>
      <c r="F59" s="228">
        <v>4</v>
      </c>
      <c r="G59" s="225"/>
      <c r="H59" s="225"/>
      <c r="I59" s="225"/>
      <c r="J59" s="225"/>
      <c r="K59" s="225"/>
      <c r="L59" s="229"/>
      <c r="M59" s="230"/>
    </row>
    <row r="60" spans="1:13" s="3" customFormat="1" ht="15.75">
      <c r="A60" s="316"/>
      <c r="B60" s="85" t="s">
        <v>70</v>
      </c>
      <c r="C60" s="225" t="s">
        <v>113</v>
      </c>
      <c r="D60" s="226" t="s">
        <v>33</v>
      </c>
      <c r="E60" s="227"/>
      <c r="F60" s="228">
        <v>3</v>
      </c>
      <c r="G60" s="225"/>
      <c r="H60" s="225"/>
      <c r="I60" s="225"/>
      <c r="J60" s="225"/>
      <c r="K60" s="225"/>
      <c r="L60" s="212"/>
      <c r="M60" s="214"/>
    </row>
    <row r="61" spans="1:13" s="3" customFormat="1" ht="47.25">
      <c r="A61" s="253">
        <v>5</v>
      </c>
      <c r="B61" s="87"/>
      <c r="C61" s="152" t="s">
        <v>91</v>
      </c>
      <c r="D61" s="117" t="s">
        <v>77</v>
      </c>
      <c r="E61" s="79"/>
      <c r="F61" s="165">
        <v>10</v>
      </c>
      <c r="G61" s="118"/>
      <c r="H61" s="118"/>
      <c r="I61" s="118"/>
      <c r="J61" s="121"/>
      <c r="K61" s="147"/>
      <c r="L61" s="148"/>
      <c r="M61" s="144"/>
    </row>
    <row r="62" spans="1:13" s="3" customFormat="1" ht="15.75">
      <c r="A62" s="183"/>
      <c r="B62" s="87"/>
      <c r="C62" s="92" t="s">
        <v>29</v>
      </c>
      <c r="D62" s="127" t="s">
        <v>1</v>
      </c>
      <c r="E62" s="99">
        <v>1</v>
      </c>
      <c r="F62" s="105">
        <f>F61*E62</f>
        <v>10</v>
      </c>
      <c r="G62" s="99"/>
      <c r="H62" s="166"/>
      <c r="I62" s="95"/>
      <c r="J62" s="96"/>
      <c r="K62" s="97"/>
      <c r="L62" s="98"/>
      <c r="M62" s="100"/>
    </row>
    <row r="63" spans="1:13" s="3" customFormat="1" ht="15.75">
      <c r="A63" s="183"/>
      <c r="B63" s="88"/>
      <c r="C63" s="79" t="s">
        <v>30</v>
      </c>
      <c r="D63" s="119" t="s">
        <v>1</v>
      </c>
      <c r="E63" s="118">
        <v>5</v>
      </c>
      <c r="F63" s="165">
        <f>F61*E63</f>
        <v>50</v>
      </c>
      <c r="G63" s="95"/>
      <c r="H63" s="96"/>
      <c r="I63" s="95"/>
      <c r="J63" s="96"/>
      <c r="K63" s="118"/>
      <c r="L63" s="121"/>
      <c r="M63" s="118"/>
    </row>
    <row r="64" spans="1:13" s="3" customFormat="1" ht="15.75">
      <c r="A64" s="184"/>
      <c r="B64" s="88"/>
      <c r="C64" s="80" t="s">
        <v>84</v>
      </c>
      <c r="D64" s="122" t="s">
        <v>37</v>
      </c>
      <c r="E64" s="124">
        <v>1</v>
      </c>
      <c r="F64" s="125">
        <f>SUM(F61*E64)</f>
        <v>10</v>
      </c>
      <c r="G64" s="124"/>
      <c r="H64" s="124"/>
      <c r="I64" s="124"/>
      <c r="J64" s="123"/>
      <c r="K64" s="149"/>
      <c r="L64" s="150"/>
      <c r="M64" s="146"/>
    </row>
    <row r="65" spans="1:14" s="1" customFormat="1" ht="16.5" customHeight="1">
      <c r="A65" s="233"/>
      <c r="B65" s="83"/>
      <c r="C65" s="80" t="s">
        <v>7</v>
      </c>
      <c r="D65" s="122"/>
      <c r="E65" s="124"/>
      <c r="F65" s="123"/>
      <c r="G65" s="124"/>
      <c r="H65" s="124"/>
      <c r="I65" s="124"/>
      <c r="J65" s="125"/>
      <c r="K65" s="149"/>
      <c r="L65" s="150"/>
      <c r="M65" s="146"/>
      <c r="N65" s="91"/>
    </row>
    <row r="66" spans="1:14" s="1" customFormat="1" ht="15.75">
      <c r="A66" s="233"/>
      <c r="B66" s="83"/>
      <c r="C66" s="80" t="s">
        <v>101</v>
      </c>
      <c r="D66" s="122"/>
      <c r="E66" s="124"/>
      <c r="F66" s="123"/>
      <c r="G66" s="124"/>
      <c r="H66" s="124"/>
      <c r="I66" s="124"/>
      <c r="J66" s="123"/>
      <c r="K66" s="149"/>
      <c r="L66" s="150"/>
      <c r="M66" s="146"/>
      <c r="N66" s="91"/>
    </row>
    <row r="67" spans="1:13" s="18" customFormat="1" ht="15.75" customHeight="1">
      <c r="A67" s="188"/>
      <c r="B67" s="63"/>
      <c r="C67" s="63" t="s">
        <v>35</v>
      </c>
      <c r="D67" s="63"/>
      <c r="E67" s="64"/>
      <c r="F67" s="65"/>
      <c r="G67" s="66"/>
      <c r="H67" s="67"/>
      <c r="I67" s="67"/>
      <c r="J67" s="67"/>
      <c r="K67" s="17"/>
      <c r="L67" s="17"/>
      <c r="M67" s="168"/>
    </row>
    <row r="68" spans="1:13" s="13" customFormat="1" ht="15.75" customHeight="1">
      <c r="A68" s="188"/>
      <c r="B68" s="63"/>
      <c r="C68" s="63" t="s">
        <v>82</v>
      </c>
      <c r="D68" s="66"/>
      <c r="E68" s="64"/>
      <c r="F68" s="64"/>
      <c r="G68" s="66"/>
      <c r="H68" s="66"/>
      <c r="I68" s="67"/>
      <c r="J68" s="67"/>
      <c r="K68" s="17"/>
      <c r="L68" s="17"/>
      <c r="M68" s="168"/>
    </row>
    <row r="69" spans="1:13" s="13" customFormat="1" ht="15.75" customHeight="1">
      <c r="A69" s="188"/>
      <c r="B69" s="63"/>
      <c r="C69" s="63" t="s">
        <v>7</v>
      </c>
      <c r="D69" s="63"/>
      <c r="E69" s="63"/>
      <c r="F69" s="63"/>
      <c r="G69" s="63"/>
      <c r="H69" s="66"/>
      <c r="I69" s="67"/>
      <c r="J69" s="67"/>
      <c r="K69" s="17"/>
      <c r="L69" s="17"/>
      <c r="M69" s="168"/>
    </row>
    <row r="70" spans="1:13" s="13" customFormat="1" ht="16.5" customHeight="1">
      <c r="A70" s="188"/>
      <c r="B70" s="63"/>
      <c r="C70" s="63" t="s">
        <v>83</v>
      </c>
      <c r="D70" s="63"/>
      <c r="E70" s="64"/>
      <c r="F70" s="64"/>
      <c r="G70" s="66"/>
      <c r="H70" s="66"/>
      <c r="I70" s="67"/>
      <c r="J70" s="67"/>
      <c r="K70" s="17"/>
      <c r="L70" s="17"/>
      <c r="M70" s="168"/>
    </row>
    <row r="71" spans="1:13" s="13" customFormat="1" ht="16.5" customHeight="1">
      <c r="A71" s="188"/>
      <c r="B71" s="63"/>
      <c r="C71" s="63" t="s">
        <v>100</v>
      </c>
      <c r="D71" s="63"/>
      <c r="E71" s="64"/>
      <c r="F71" s="64"/>
      <c r="G71" s="66"/>
      <c r="H71" s="66"/>
      <c r="I71" s="67"/>
      <c r="J71" s="67"/>
      <c r="K71" s="17"/>
      <c r="L71" s="17"/>
      <c r="M71" s="168"/>
    </row>
    <row r="72" spans="1:13" s="13" customFormat="1" ht="16.5" customHeight="1">
      <c r="A72" s="188"/>
      <c r="B72" s="63"/>
      <c r="C72" s="63" t="s">
        <v>135</v>
      </c>
      <c r="D72" s="63">
        <v>0.02</v>
      </c>
      <c r="E72" s="64"/>
      <c r="F72" s="64"/>
      <c r="G72" s="66"/>
      <c r="H72" s="67"/>
      <c r="I72" s="67"/>
      <c r="J72" s="67"/>
      <c r="K72" s="17"/>
      <c r="L72" s="17"/>
      <c r="M72" s="168"/>
    </row>
    <row r="73" spans="1:13" s="13" customFormat="1" ht="16.5" customHeight="1">
      <c r="A73" s="188"/>
      <c r="B73" s="63"/>
      <c r="C73" s="63" t="s">
        <v>13</v>
      </c>
      <c r="D73" s="63"/>
      <c r="E73" s="63"/>
      <c r="F73" s="63"/>
      <c r="G73" s="63"/>
      <c r="H73" s="67"/>
      <c r="I73" s="67"/>
      <c r="J73" s="67"/>
      <c r="K73" s="17"/>
      <c r="L73" s="17"/>
      <c r="M73" s="168"/>
    </row>
    <row r="74" spans="1:13" ht="5.25" customHeight="1">
      <c r="A74" s="169"/>
      <c r="B74" s="38"/>
      <c r="C74" s="38"/>
      <c r="D74" s="38"/>
      <c r="E74" s="38"/>
      <c r="F74" s="38"/>
      <c r="G74" s="38"/>
      <c r="H74" s="38"/>
      <c r="I74" s="38"/>
      <c r="J74" s="38"/>
      <c r="M74" s="162"/>
    </row>
    <row r="75" spans="1:11" ht="17.25" customHeight="1">
      <c r="A75" s="169"/>
      <c r="B75" s="38"/>
      <c r="C75" s="281"/>
      <c r="D75" s="281"/>
      <c r="E75" s="281"/>
      <c r="F75" s="281"/>
      <c r="G75" s="281"/>
      <c r="H75" s="281"/>
      <c r="I75" s="281"/>
      <c r="J75" s="281"/>
      <c r="K75" s="281"/>
    </row>
    <row r="76" spans="1:10" ht="6" customHeight="1" hidden="1">
      <c r="A76" s="169"/>
      <c r="B76" s="38"/>
      <c r="C76" s="38"/>
      <c r="D76" s="38"/>
      <c r="E76" s="38"/>
      <c r="F76" s="38"/>
      <c r="G76" s="38"/>
      <c r="H76" s="38"/>
      <c r="I76" s="38"/>
      <c r="J76" s="38"/>
    </row>
    <row r="77" spans="1:10" ht="16.5">
      <c r="A77" s="169"/>
      <c r="B77" s="38"/>
      <c r="C77" s="38"/>
      <c r="D77" s="38"/>
      <c r="E77" s="38"/>
      <c r="F77" s="38"/>
      <c r="G77" s="38"/>
      <c r="H77" s="38"/>
      <c r="I77" s="38"/>
      <c r="J77" s="38"/>
    </row>
    <row r="78" spans="1:10" ht="16.5">
      <c r="A78" s="169"/>
      <c r="B78" s="38"/>
      <c r="C78" s="38"/>
      <c r="D78" s="38"/>
      <c r="E78" s="38"/>
      <c r="F78" s="38"/>
      <c r="G78" s="38"/>
      <c r="H78" s="38"/>
      <c r="I78" s="38"/>
      <c r="J78" s="38"/>
    </row>
    <row r="79" spans="1:10" ht="16.5">
      <c r="A79" s="169"/>
      <c r="B79" s="38"/>
      <c r="C79" s="157"/>
      <c r="D79" s="38"/>
      <c r="E79" s="38"/>
      <c r="F79" s="38"/>
      <c r="G79" s="38"/>
      <c r="H79" s="38"/>
      <c r="I79" s="38"/>
      <c r="J79" s="38"/>
    </row>
    <row r="80" spans="1:10" ht="16.5">
      <c r="A80" s="169"/>
      <c r="B80" s="38"/>
      <c r="C80" s="38"/>
      <c r="D80" s="38"/>
      <c r="E80" s="38"/>
      <c r="F80" s="38"/>
      <c r="G80" s="38"/>
      <c r="H80" s="38"/>
      <c r="I80" s="38"/>
      <c r="J80" s="38"/>
    </row>
    <row r="81" spans="1:10" ht="16.5">
      <c r="A81" s="169"/>
      <c r="B81" s="38"/>
      <c r="C81" s="38"/>
      <c r="D81" s="38"/>
      <c r="E81" s="38"/>
      <c r="F81" s="38"/>
      <c r="G81" s="38"/>
      <c r="H81" s="38"/>
      <c r="I81" s="38"/>
      <c r="J81" s="38"/>
    </row>
    <row r="82" spans="1:10" ht="16.5">
      <c r="A82" s="169"/>
      <c r="B82" s="38"/>
      <c r="C82" s="38"/>
      <c r="D82" s="38"/>
      <c r="E82" s="38"/>
      <c r="F82" s="38"/>
      <c r="G82" s="38"/>
      <c r="H82" s="38"/>
      <c r="I82" s="38"/>
      <c r="J82" s="38"/>
    </row>
    <row r="83" spans="1:10" ht="16.5">
      <c r="A83" s="169"/>
      <c r="B83" s="38"/>
      <c r="C83" s="38"/>
      <c r="D83" s="38"/>
      <c r="E83" s="38"/>
      <c r="F83" s="38"/>
      <c r="G83" s="38"/>
      <c r="H83" s="38"/>
      <c r="I83" s="38"/>
      <c r="J83" s="38"/>
    </row>
    <row r="84" spans="1:10" ht="16.5">
      <c r="A84" s="169"/>
      <c r="B84" s="38"/>
      <c r="C84" s="38"/>
      <c r="D84" s="38"/>
      <c r="E84" s="38"/>
      <c r="F84" s="38"/>
      <c r="G84" s="38"/>
      <c r="H84" s="38"/>
      <c r="I84" s="38"/>
      <c r="J84" s="38"/>
    </row>
    <row r="457" spans="1:13" s="7" customFormat="1" ht="16.5" customHeight="1">
      <c r="A457" s="190"/>
      <c r="B457" s="13"/>
      <c r="C457" s="13"/>
      <c r="D457" s="13"/>
      <c r="E457" s="15"/>
      <c r="F457" s="15"/>
      <c r="G457" s="19"/>
      <c r="H457" s="19"/>
      <c r="I457" s="20"/>
      <c r="J457" s="13"/>
      <c r="K457" s="19"/>
      <c r="L457" s="19"/>
      <c r="M457" s="21"/>
    </row>
    <row r="458" spans="1:13" s="7" customFormat="1" ht="16.5" customHeight="1">
      <c r="A458" s="190"/>
      <c r="B458" s="13"/>
      <c r="C458" s="13"/>
      <c r="D458" s="13"/>
      <c r="E458" s="15"/>
      <c r="F458" s="15"/>
      <c r="G458" s="19"/>
      <c r="H458" s="19"/>
      <c r="I458" s="20"/>
      <c r="J458" s="13"/>
      <c r="K458" s="19"/>
      <c r="L458" s="19"/>
      <c r="M458" s="22"/>
    </row>
    <row r="459" spans="1:13" s="26" customFormat="1" ht="16.5">
      <c r="A459" s="190"/>
      <c r="B459" s="13"/>
      <c r="C459" s="13"/>
      <c r="D459" s="13"/>
      <c r="E459" s="23"/>
      <c r="F459" s="24"/>
      <c r="G459" s="19"/>
      <c r="H459" s="19"/>
      <c r="I459" s="20"/>
      <c r="J459" s="13"/>
      <c r="K459" s="19"/>
      <c r="L459" s="19"/>
      <c r="M459" s="25"/>
    </row>
    <row r="460" spans="1:13" s="7" customFormat="1" ht="16.5">
      <c r="A460" s="190"/>
      <c r="B460" s="13"/>
      <c r="C460" s="13"/>
      <c r="D460" s="13"/>
      <c r="E460" s="23"/>
      <c r="F460" s="24"/>
      <c r="G460" s="19"/>
      <c r="H460" s="19"/>
      <c r="I460" s="20"/>
      <c r="J460" s="13"/>
      <c r="K460" s="19"/>
      <c r="L460" s="19"/>
      <c r="M460" s="21"/>
    </row>
    <row r="461" spans="1:13" s="7" customFormat="1" ht="16.5">
      <c r="A461" s="190"/>
      <c r="B461" s="13"/>
      <c r="C461" s="13"/>
      <c r="D461" s="13"/>
      <c r="E461" s="15"/>
      <c r="F461" s="15"/>
      <c r="G461" s="19"/>
      <c r="H461" s="19"/>
      <c r="I461" s="20"/>
      <c r="J461" s="13"/>
      <c r="K461" s="19"/>
      <c r="L461" s="19"/>
      <c r="M461" s="21"/>
    </row>
    <row r="462" spans="1:13" s="7" customFormat="1" ht="16.5">
      <c r="A462" s="190"/>
      <c r="B462" s="13"/>
      <c r="C462" s="13"/>
      <c r="D462" s="13"/>
      <c r="E462" s="15"/>
      <c r="F462" s="15"/>
      <c r="G462" s="19"/>
      <c r="H462" s="19"/>
      <c r="I462" s="19"/>
      <c r="J462" s="19"/>
      <c r="K462" s="19"/>
      <c r="L462" s="19"/>
      <c r="M462" s="19"/>
    </row>
    <row r="463" spans="1:13" s="7" customFormat="1" ht="16.5">
      <c r="A463" s="190"/>
      <c r="B463" s="13"/>
      <c r="C463" s="27"/>
      <c r="D463" s="13"/>
      <c r="E463" s="15"/>
      <c r="F463" s="15"/>
      <c r="G463" s="19"/>
      <c r="H463" s="19"/>
      <c r="I463" s="19"/>
      <c r="J463" s="19"/>
      <c r="K463" s="19"/>
      <c r="L463" s="19"/>
      <c r="M463" s="19"/>
    </row>
    <row r="464" spans="1:13" s="7" customFormat="1" ht="16.5">
      <c r="A464" s="190"/>
      <c r="B464" s="13"/>
      <c r="C464" s="13"/>
      <c r="D464" s="13"/>
      <c r="E464" s="15"/>
      <c r="F464" s="15"/>
      <c r="G464" s="21"/>
      <c r="H464" s="13"/>
      <c r="I464" s="19"/>
      <c r="J464" s="19"/>
      <c r="K464" s="19"/>
      <c r="L464" s="19"/>
      <c r="M464" s="25"/>
    </row>
    <row r="465" spans="1:13" s="7" customFormat="1" ht="16.5">
      <c r="A465" s="190"/>
      <c r="B465" s="13"/>
      <c r="C465" s="13"/>
      <c r="D465" s="13"/>
      <c r="E465" s="15"/>
      <c r="F465" s="15"/>
      <c r="G465" s="19"/>
      <c r="H465" s="19"/>
      <c r="I465" s="19"/>
      <c r="J465" s="19"/>
      <c r="K465" s="21"/>
      <c r="L465" s="13"/>
      <c r="M465" s="21"/>
    </row>
    <row r="466" spans="1:13" s="7" customFormat="1" ht="16.5">
      <c r="A466" s="190"/>
      <c r="B466" s="13"/>
      <c r="C466" s="13"/>
      <c r="D466" s="13"/>
      <c r="E466" s="15"/>
      <c r="F466" s="15"/>
      <c r="G466" s="19"/>
      <c r="H466" s="19"/>
      <c r="I466" s="20"/>
      <c r="J466" s="13"/>
      <c r="K466" s="19"/>
      <c r="L466" s="19"/>
      <c r="M466" s="22"/>
    </row>
    <row r="467" spans="1:13" s="7" customFormat="1" ht="16.5">
      <c r="A467" s="190"/>
      <c r="B467" s="13"/>
      <c r="C467" s="13"/>
      <c r="D467" s="13"/>
      <c r="E467" s="15"/>
      <c r="F467" s="15"/>
      <c r="G467" s="19"/>
      <c r="H467" s="19"/>
      <c r="I467" s="20"/>
      <c r="J467" s="13"/>
      <c r="K467" s="19"/>
      <c r="L467" s="19"/>
      <c r="M467" s="22"/>
    </row>
    <row r="468" spans="1:13" s="7" customFormat="1" ht="16.5">
      <c r="A468" s="190"/>
      <c r="B468" s="13"/>
      <c r="C468" s="13"/>
      <c r="D468" s="13"/>
      <c r="E468" s="24"/>
      <c r="F468" s="15"/>
      <c r="G468" s="19"/>
      <c r="H468" s="19"/>
      <c r="I468" s="20"/>
      <c r="J468" s="13"/>
      <c r="K468" s="19"/>
      <c r="L468" s="19"/>
      <c r="M468" s="21"/>
    </row>
    <row r="469" spans="1:13" s="7" customFormat="1" ht="16.5">
      <c r="A469" s="190"/>
      <c r="B469" s="13"/>
      <c r="C469" s="13"/>
      <c r="D469" s="13"/>
      <c r="E469" s="24"/>
      <c r="F469" s="15"/>
      <c r="G469" s="19"/>
      <c r="H469" s="19"/>
      <c r="I469" s="20"/>
      <c r="J469" s="13"/>
      <c r="K469" s="19"/>
      <c r="L469" s="19"/>
      <c r="M469" s="25"/>
    </row>
    <row r="470" spans="1:13" s="7" customFormat="1" ht="16.5">
      <c r="A470" s="190"/>
      <c r="B470" s="13"/>
      <c r="C470" s="13"/>
      <c r="D470" s="13"/>
      <c r="E470" s="24"/>
      <c r="F470" s="15"/>
      <c r="G470" s="19"/>
      <c r="H470" s="19"/>
      <c r="I470" s="20"/>
      <c r="J470" s="13"/>
      <c r="K470" s="19"/>
      <c r="L470" s="19"/>
      <c r="M470" s="21"/>
    </row>
    <row r="471" spans="1:13" s="7" customFormat="1" ht="16.5">
      <c r="A471" s="190"/>
      <c r="B471" s="28"/>
      <c r="C471" s="13"/>
      <c r="D471" s="13"/>
      <c r="E471" s="15"/>
      <c r="F471" s="15"/>
      <c r="G471" s="19"/>
      <c r="H471" s="19"/>
      <c r="I471" s="20"/>
      <c r="J471" s="13"/>
      <c r="K471" s="19"/>
      <c r="L471" s="19"/>
      <c r="M471" s="22"/>
    </row>
    <row r="472" spans="1:13" s="7" customFormat="1" ht="16.5">
      <c r="A472" s="190"/>
      <c r="B472" s="13"/>
      <c r="C472" s="13"/>
      <c r="D472" s="13"/>
      <c r="E472" s="23"/>
      <c r="F472" s="24"/>
      <c r="G472" s="19"/>
      <c r="H472" s="19"/>
      <c r="I472" s="20"/>
      <c r="J472" s="13"/>
      <c r="K472" s="19"/>
      <c r="L472" s="19"/>
      <c r="M472" s="25"/>
    </row>
    <row r="473" spans="1:13" s="7" customFormat="1" ht="16.5">
      <c r="A473" s="190"/>
      <c r="B473" s="13"/>
      <c r="C473" s="13"/>
      <c r="D473" s="13"/>
      <c r="E473" s="23"/>
      <c r="F473" s="24"/>
      <c r="G473" s="19"/>
      <c r="H473" s="19"/>
      <c r="I473" s="20"/>
      <c r="J473" s="13"/>
      <c r="K473" s="19"/>
      <c r="L473" s="19"/>
      <c r="M473" s="21"/>
    </row>
    <row r="474" spans="1:13" s="7" customFormat="1" ht="16.5">
      <c r="A474" s="190"/>
      <c r="B474" s="13"/>
      <c r="C474" s="13"/>
      <c r="D474" s="13"/>
      <c r="E474" s="15"/>
      <c r="F474" s="15"/>
      <c r="G474" s="19"/>
      <c r="H474" s="19"/>
      <c r="I474" s="20"/>
      <c r="J474" s="13"/>
      <c r="K474" s="19"/>
      <c r="L474" s="19"/>
      <c r="M474" s="21"/>
    </row>
    <row r="475" spans="1:13" s="13" customFormat="1" ht="15.75">
      <c r="A475" s="190"/>
      <c r="G475" s="19"/>
      <c r="H475" s="19"/>
      <c r="I475" s="19"/>
      <c r="J475" s="19"/>
      <c r="K475" s="19"/>
      <c r="L475" s="19"/>
      <c r="M475" s="19"/>
    </row>
    <row r="476" spans="1:13" s="13" customFormat="1" ht="15.75">
      <c r="A476" s="190"/>
      <c r="C476" s="27"/>
      <c r="D476" s="14"/>
      <c r="E476" s="15"/>
      <c r="F476" s="15"/>
      <c r="G476" s="19"/>
      <c r="H476" s="19"/>
      <c r="I476" s="19"/>
      <c r="J476" s="19"/>
      <c r="K476" s="19"/>
      <c r="L476" s="19"/>
      <c r="M476" s="19"/>
    </row>
    <row r="477" spans="1:13" s="13" customFormat="1" ht="15.75">
      <c r="A477" s="190"/>
      <c r="E477" s="15"/>
      <c r="F477" s="15"/>
      <c r="G477" s="21"/>
      <c r="I477" s="19"/>
      <c r="J477" s="19"/>
      <c r="K477" s="19"/>
      <c r="L477" s="19"/>
      <c r="M477" s="25"/>
    </row>
    <row r="478" spans="1:13" s="13" customFormat="1" ht="15.75">
      <c r="A478" s="190"/>
      <c r="E478" s="15"/>
      <c r="F478" s="15"/>
      <c r="G478" s="19"/>
      <c r="H478" s="19"/>
      <c r="I478" s="19"/>
      <c r="J478" s="19"/>
      <c r="K478" s="21"/>
      <c r="M478" s="21"/>
    </row>
    <row r="479" spans="1:13" s="13" customFormat="1" ht="16.5">
      <c r="A479" s="190"/>
      <c r="E479" s="15"/>
      <c r="F479" s="15"/>
      <c r="G479" s="21"/>
      <c r="H479" s="22"/>
      <c r="I479" s="20"/>
      <c r="K479" s="19"/>
      <c r="L479" s="19"/>
      <c r="M479" s="22"/>
    </row>
    <row r="480" spans="1:13" s="7" customFormat="1" ht="16.5">
      <c r="A480" s="191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</row>
    <row r="481" spans="1:13" s="13" customFormat="1" ht="16.5">
      <c r="A481" s="190"/>
      <c r="E481" s="15"/>
      <c r="F481" s="15"/>
      <c r="G481" s="21"/>
      <c r="H481" s="22"/>
      <c r="I481" s="20"/>
      <c r="K481" s="19"/>
      <c r="L481" s="19"/>
      <c r="M481" s="22"/>
    </row>
    <row r="482" spans="1:13" s="13" customFormat="1" ht="16.5">
      <c r="A482" s="190"/>
      <c r="E482" s="15"/>
      <c r="F482" s="15"/>
      <c r="G482" s="21"/>
      <c r="H482" s="22"/>
      <c r="I482" s="20"/>
      <c r="K482" s="19"/>
      <c r="L482" s="19"/>
      <c r="M482" s="21"/>
    </row>
    <row r="483" spans="1:13" s="13" customFormat="1" ht="16.5">
      <c r="A483" s="190"/>
      <c r="E483" s="15"/>
      <c r="F483" s="15"/>
      <c r="G483" s="21"/>
      <c r="I483" s="20"/>
      <c r="K483" s="19"/>
      <c r="L483" s="19"/>
      <c r="M483" s="25"/>
    </row>
    <row r="484" spans="1:13" s="13" customFormat="1" ht="15.75">
      <c r="A484" s="190"/>
      <c r="C484" s="27"/>
      <c r="D484" s="14"/>
      <c r="E484" s="15"/>
      <c r="F484" s="15"/>
      <c r="G484" s="19"/>
      <c r="H484" s="19"/>
      <c r="I484" s="19"/>
      <c r="J484" s="19"/>
      <c r="K484" s="19"/>
      <c r="L484" s="19"/>
      <c r="M484" s="19"/>
    </row>
    <row r="485" spans="1:13" s="13" customFormat="1" ht="15.75">
      <c r="A485" s="190"/>
      <c r="E485" s="15"/>
      <c r="F485" s="15"/>
      <c r="G485" s="21"/>
      <c r="I485" s="19"/>
      <c r="J485" s="19"/>
      <c r="K485" s="19"/>
      <c r="L485" s="19"/>
      <c r="M485" s="25"/>
    </row>
    <row r="486" spans="1:13" s="13" customFormat="1" ht="15.75">
      <c r="A486" s="190"/>
      <c r="E486" s="15"/>
      <c r="F486" s="15"/>
      <c r="G486" s="19"/>
      <c r="H486" s="19"/>
      <c r="I486" s="19"/>
      <c r="J486" s="19"/>
      <c r="K486" s="21"/>
      <c r="M486" s="21"/>
    </row>
    <row r="487" spans="1:13" s="13" customFormat="1" ht="16.5">
      <c r="A487" s="190"/>
      <c r="E487" s="15"/>
      <c r="F487" s="15"/>
      <c r="G487" s="21"/>
      <c r="H487" s="22"/>
      <c r="I487" s="20"/>
      <c r="K487" s="19"/>
      <c r="L487" s="19"/>
      <c r="M487" s="22"/>
    </row>
    <row r="488" spans="1:13" s="13" customFormat="1" ht="16.5">
      <c r="A488" s="190"/>
      <c r="E488" s="15"/>
      <c r="F488" s="15"/>
      <c r="G488" s="21"/>
      <c r="H488" s="22"/>
      <c r="I488" s="20"/>
      <c r="K488" s="19"/>
      <c r="L488" s="19"/>
      <c r="M488" s="22"/>
    </row>
    <row r="489" spans="1:13" s="13" customFormat="1" ht="16.5">
      <c r="A489" s="190"/>
      <c r="E489" s="15"/>
      <c r="F489" s="15"/>
      <c r="G489" s="21"/>
      <c r="H489" s="22"/>
      <c r="I489" s="20"/>
      <c r="K489" s="19"/>
      <c r="L489" s="19"/>
      <c r="M489" s="21"/>
    </row>
    <row r="490" spans="1:13" s="13" customFormat="1" ht="16.5">
      <c r="A490" s="190"/>
      <c r="E490" s="15"/>
      <c r="F490" s="15"/>
      <c r="G490" s="21"/>
      <c r="I490" s="20"/>
      <c r="K490" s="19"/>
      <c r="L490" s="19"/>
      <c r="M490" s="25"/>
    </row>
    <row r="491" spans="1:13" s="13" customFormat="1" ht="15.75">
      <c r="A491" s="190"/>
      <c r="C491" s="27"/>
      <c r="D491" s="14"/>
      <c r="E491" s="15"/>
      <c r="F491" s="15"/>
      <c r="G491" s="19"/>
      <c r="H491" s="19"/>
      <c r="I491" s="19"/>
      <c r="J491" s="19"/>
      <c r="K491" s="19"/>
      <c r="L491" s="19"/>
      <c r="M491" s="19"/>
    </row>
    <row r="492" spans="1:13" s="13" customFormat="1" ht="15.75">
      <c r="A492" s="190"/>
      <c r="E492" s="15"/>
      <c r="F492" s="15"/>
      <c r="G492" s="21"/>
      <c r="I492" s="19"/>
      <c r="J492" s="19"/>
      <c r="K492" s="19"/>
      <c r="L492" s="19"/>
      <c r="M492" s="25"/>
    </row>
    <row r="493" spans="1:13" s="13" customFormat="1" ht="15.75">
      <c r="A493" s="190"/>
      <c r="E493" s="15"/>
      <c r="F493" s="15"/>
      <c r="G493" s="19"/>
      <c r="H493" s="19"/>
      <c r="I493" s="19"/>
      <c r="J493" s="19"/>
      <c r="K493" s="21"/>
      <c r="M493" s="21"/>
    </row>
    <row r="494" spans="1:13" s="13" customFormat="1" ht="16.5">
      <c r="A494" s="190"/>
      <c r="E494" s="15"/>
      <c r="F494" s="15"/>
      <c r="G494" s="21"/>
      <c r="H494" s="22"/>
      <c r="I494" s="20"/>
      <c r="K494" s="19"/>
      <c r="L494" s="19"/>
      <c r="M494" s="22"/>
    </row>
    <row r="495" spans="1:13" s="13" customFormat="1" ht="16.5">
      <c r="A495" s="190"/>
      <c r="E495" s="15"/>
      <c r="F495" s="15"/>
      <c r="G495" s="21"/>
      <c r="H495" s="22"/>
      <c r="I495" s="20"/>
      <c r="K495" s="19"/>
      <c r="L495" s="19"/>
      <c r="M495" s="22"/>
    </row>
    <row r="496" spans="1:13" s="13" customFormat="1" ht="16.5">
      <c r="A496" s="190"/>
      <c r="E496" s="15"/>
      <c r="F496" s="15"/>
      <c r="G496" s="21"/>
      <c r="H496" s="22"/>
      <c r="I496" s="20"/>
      <c r="K496" s="19"/>
      <c r="L496" s="19"/>
      <c r="M496" s="21"/>
    </row>
    <row r="497" spans="1:13" s="13" customFormat="1" ht="16.5">
      <c r="A497" s="190"/>
      <c r="E497" s="15"/>
      <c r="F497" s="15"/>
      <c r="G497" s="21"/>
      <c r="I497" s="20"/>
      <c r="K497" s="19"/>
      <c r="L497" s="19"/>
      <c r="M497" s="25"/>
    </row>
    <row r="498" spans="1:13" s="7" customFormat="1" ht="16.5">
      <c r="A498" s="190"/>
      <c r="B498" s="13"/>
      <c r="C498" s="13"/>
      <c r="D498" s="13"/>
      <c r="E498" s="15"/>
      <c r="F498" s="15"/>
      <c r="G498" s="21"/>
      <c r="H498" s="29"/>
      <c r="I498" s="19"/>
      <c r="J498" s="29"/>
      <c r="K498" s="19"/>
      <c r="L498" s="29"/>
      <c r="M498" s="29"/>
    </row>
    <row r="499" spans="1:13" s="7" customFormat="1" ht="16.5">
      <c r="A499" s="190"/>
      <c r="B499" s="13"/>
      <c r="C499" s="13"/>
      <c r="D499" s="13"/>
      <c r="E499" s="15"/>
      <c r="F499" s="15"/>
      <c r="G499" s="21"/>
      <c r="H499" s="19"/>
      <c r="I499" s="19"/>
      <c r="J499" s="19"/>
      <c r="K499" s="19"/>
      <c r="L499" s="19"/>
      <c r="M499" s="19"/>
    </row>
    <row r="500" spans="1:13" s="7" customFormat="1" ht="16.5">
      <c r="A500" s="190"/>
      <c r="B500" s="13"/>
      <c r="C500" s="13"/>
      <c r="D500" s="13"/>
      <c r="E500" s="15"/>
      <c r="F500" s="15"/>
      <c r="G500" s="21"/>
      <c r="H500" s="19"/>
      <c r="I500" s="19"/>
      <c r="J500" s="19"/>
      <c r="K500" s="19"/>
      <c r="L500" s="19"/>
      <c r="M500" s="19"/>
    </row>
    <row r="501" spans="1:13" s="7" customFormat="1" ht="16.5">
      <c r="A501" s="190"/>
      <c r="B501" s="13"/>
      <c r="C501" s="13"/>
      <c r="D501" s="13"/>
      <c r="E501" s="15"/>
      <c r="F501" s="15"/>
      <c r="G501" s="21"/>
      <c r="H501" s="19"/>
      <c r="I501" s="19"/>
      <c r="J501" s="19"/>
      <c r="K501" s="19"/>
      <c r="L501" s="19"/>
      <c r="M501" s="19"/>
    </row>
    <row r="502" spans="1:13" s="7" customFormat="1" ht="16.5">
      <c r="A502" s="190"/>
      <c r="B502" s="13"/>
      <c r="C502" s="13"/>
      <c r="D502" s="13"/>
      <c r="E502" s="13"/>
      <c r="F502" s="13"/>
      <c r="G502" s="19"/>
      <c r="H502" s="19"/>
      <c r="I502" s="19"/>
      <c r="J502" s="19"/>
      <c r="K502" s="19"/>
      <c r="L502" s="19"/>
      <c r="M502" s="19"/>
    </row>
    <row r="503" spans="1:13" s="7" customFormat="1" ht="16.5">
      <c r="A503" s="190"/>
      <c r="B503" s="13"/>
      <c r="C503" s="13"/>
      <c r="D503" s="13"/>
      <c r="E503" s="15"/>
      <c r="F503" s="15"/>
      <c r="G503" s="21"/>
      <c r="H503" s="13"/>
      <c r="I503" s="19"/>
      <c r="J503" s="19"/>
      <c r="K503" s="19"/>
      <c r="L503" s="19"/>
      <c r="M503" s="25"/>
    </row>
    <row r="504" spans="1:13" s="7" customFormat="1" ht="16.5">
      <c r="A504" s="190"/>
      <c r="B504" s="13"/>
      <c r="C504" s="13"/>
      <c r="D504" s="13"/>
      <c r="E504" s="15"/>
      <c r="F504" s="15"/>
      <c r="G504" s="19"/>
      <c r="H504" s="19"/>
      <c r="I504" s="19"/>
      <c r="J504" s="19"/>
      <c r="K504" s="21"/>
      <c r="L504" s="13"/>
      <c r="M504" s="21"/>
    </row>
    <row r="505" spans="1:13" s="7" customFormat="1" ht="16.5">
      <c r="A505" s="190"/>
      <c r="B505" s="13"/>
      <c r="C505" s="13"/>
      <c r="D505" s="13"/>
      <c r="E505" s="13"/>
      <c r="F505" s="15"/>
      <c r="G505" s="19"/>
      <c r="H505" s="19"/>
      <c r="I505" s="20"/>
      <c r="J505" s="13"/>
      <c r="K505" s="19"/>
      <c r="L505" s="19"/>
      <c r="M505" s="22"/>
    </row>
    <row r="506" spans="1:13" s="7" customFormat="1" ht="16.5">
      <c r="A506" s="190"/>
      <c r="B506" s="13"/>
      <c r="C506" s="13"/>
      <c r="D506" s="13"/>
      <c r="E506" s="13"/>
      <c r="F506" s="15"/>
      <c r="G506" s="19"/>
      <c r="H506" s="19"/>
      <c r="I506" s="20"/>
      <c r="J506" s="13"/>
      <c r="K506" s="19"/>
      <c r="L506" s="19"/>
      <c r="M506" s="22"/>
    </row>
    <row r="507" spans="1:13" s="7" customFormat="1" ht="16.5">
      <c r="A507" s="190"/>
      <c r="B507" s="13"/>
      <c r="C507" s="13"/>
      <c r="D507" s="13"/>
      <c r="E507" s="21"/>
      <c r="F507" s="15"/>
      <c r="G507" s="19"/>
      <c r="H507" s="19"/>
      <c r="I507" s="30"/>
      <c r="J507" s="13"/>
      <c r="K507" s="19"/>
      <c r="L507" s="19"/>
      <c r="M507" s="21"/>
    </row>
    <row r="508" spans="1:13" s="7" customFormat="1" ht="16.5">
      <c r="A508" s="190"/>
      <c r="B508" s="13"/>
      <c r="C508" s="13"/>
      <c r="D508" s="13"/>
      <c r="E508" s="13"/>
      <c r="F508" s="15"/>
      <c r="G508" s="19"/>
      <c r="H508" s="19"/>
      <c r="J508" s="13"/>
      <c r="K508" s="19"/>
      <c r="L508" s="19"/>
      <c r="M508" s="25"/>
    </row>
    <row r="509" spans="1:13" s="7" customFormat="1" ht="16.5">
      <c r="A509" s="190"/>
      <c r="B509" s="13"/>
      <c r="C509" s="13"/>
      <c r="D509" s="13"/>
      <c r="E509" s="15"/>
      <c r="F509" s="15"/>
      <c r="G509" s="19"/>
      <c r="H509" s="19"/>
      <c r="I509" s="20"/>
      <c r="J509" s="13"/>
      <c r="K509" s="19"/>
      <c r="L509" s="19"/>
      <c r="M509" s="21"/>
    </row>
    <row r="510" spans="1:13" s="7" customFormat="1" ht="16.5">
      <c r="A510" s="190"/>
      <c r="B510" s="13"/>
      <c r="C510" s="13"/>
      <c r="D510" s="13"/>
      <c r="E510" s="15"/>
      <c r="F510" s="15"/>
      <c r="G510" s="19"/>
      <c r="H510" s="19"/>
      <c r="I510" s="20"/>
      <c r="J510" s="13"/>
      <c r="K510" s="19"/>
      <c r="L510" s="19"/>
      <c r="M510" s="22"/>
    </row>
    <row r="511" spans="1:13" s="7" customFormat="1" ht="16.5">
      <c r="A511" s="190"/>
      <c r="B511" s="13"/>
      <c r="C511" s="13"/>
      <c r="D511" s="13"/>
      <c r="E511" s="15"/>
      <c r="F511" s="15"/>
      <c r="G511" s="21"/>
      <c r="H511" s="19"/>
      <c r="I511" s="19"/>
      <c r="J511" s="19"/>
      <c r="K511" s="19"/>
      <c r="L511" s="19"/>
      <c r="M511" s="19"/>
    </row>
    <row r="512" spans="1:13" s="7" customFormat="1" ht="16.5">
      <c r="A512" s="191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</row>
    <row r="513" spans="1:13" s="7" customFormat="1" ht="16.5">
      <c r="A513" s="190"/>
      <c r="B513" s="28"/>
      <c r="C513" s="27"/>
      <c r="D513" s="13"/>
      <c r="E513" s="15"/>
      <c r="F513" s="31"/>
      <c r="G513" s="9"/>
      <c r="H513" s="9"/>
      <c r="I513" s="20"/>
      <c r="J513" s="13"/>
      <c r="K513" s="19"/>
      <c r="L513" s="19"/>
      <c r="M513" s="21"/>
    </row>
    <row r="514" spans="1:13" s="7" customFormat="1" ht="16.5">
      <c r="A514" s="190"/>
      <c r="B514" s="28"/>
      <c r="C514" s="13"/>
      <c r="D514" s="13"/>
      <c r="E514" s="15"/>
      <c r="F514" s="15"/>
      <c r="G514" s="21"/>
      <c r="H514" s="13"/>
      <c r="I514" s="19"/>
      <c r="J514" s="19"/>
      <c r="K514" s="19"/>
      <c r="L514" s="19"/>
      <c r="M514" s="25"/>
    </row>
    <row r="515" spans="1:13" s="7" customFormat="1" ht="16.5">
      <c r="A515" s="190"/>
      <c r="B515" s="13"/>
      <c r="C515" s="13"/>
      <c r="D515" s="13"/>
      <c r="E515" s="24"/>
      <c r="F515" s="15"/>
      <c r="G515" s="19"/>
      <c r="H515" s="19"/>
      <c r="I515" s="19"/>
      <c r="J515" s="19"/>
      <c r="K515" s="21"/>
      <c r="L515" s="13"/>
      <c r="M515" s="21"/>
    </row>
    <row r="516" spans="1:13" s="7" customFormat="1" ht="16.5">
      <c r="A516" s="190"/>
      <c r="B516" s="13"/>
      <c r="C516" s="13"/>
      <c r="D516" s="13"/>
      <c r="E516" s="13"/>
      <c r="F516" s="15"/>
      <c r="G516" s="19"/>
      <c r="H516" s="19"/>
      <c r="I516" s="20"/>
      <c r="J516" s="13"/>
      <c r="K516" s="19"/>
      <c r="L516" s="19"/>
      <c r="M516" s="25"/>
    </row>
    <row r="517" spans="1:13" s="7" customFormat="1" ht="16.5">
      <c r="A517" s="190"/>
      <c r="B517" s="13"/>
      <c r="C517" s="13"/>
      <c r="D517" s="13"/>
      <c r="E517" s="15"/>
      <c r="F517" s="15"/>
      <c r="G517" s="19"/>
      <c r="H517" s="19"/>
      <c r="I517" s="20"/>
      <c r="J517" s="13"/>
      <c r="K517" s="19"/>
      <c r="L517" s="19"/>
      <c r="M517" s="21"/>
    </row>
    <row r="518" spans="1:13" s="7" customFormat="1" ht="16.5">
      <c r="A518" s="190"/>
      <c r="B518" s="13"/>
      <c r="C518" s="13"/>
      <c r="D518" s="13"/>
      <c r="E518" s="15"/>
      <c r="F518" s="15"/>
      <c r="G518" s="19"/>
      <c r="H518" s="19"/>
      <c r="I518" s="20"/>
      <c r="J518" s="13"/>
      <c r="K518" s="19"/>
      <c r="L518" s="19"/>
      <c r="M518" s="21"/>
    </row>
    <row r="519" spans="1:13" s="7" customFormat="1" ht="16.5">
      <c r="A519" s="190"/>
      <c r="B519" s="13"/>
      <c r="C519" s="13"/>
      <c r="D519" s="13"/>
      <c r="E519" s="15"/>
      <c r="F519" s="15"/>
      <c r="G519" s="19"/>
      <c r="H519" s="19"/>
      <c r="I519" s="20"/>
      <c r="J519" s="13"/>
      <c r="K519" s="19"/>
      <c r="L519" s="19"/>
      <c r="M519" s="21"/>
    </row>
    <row r="520" spans="1:13" s="7" customFormat="1" ht="16.5">
      <c r="A520" s="190"/>
      <c r="B520" s="13"/>
      <c r="C520" s="13"/>
      <c r="D520" s="13"/>
      <c r="E520" s="21"/>
      <c r="F520" s="15"/>
      <c r="G520" s="19"/>
      <c r="H520" s="19"/>
      <c r="I520" s="30"/>
      <c r="J520" s="13"/>
      <c r="K520" s="19"/>
      <c r="L520" s="19"/>
      <c r="M520" s="21"/>
    </row>
    <row r="521" spans="1:13" s="7" customFormat="1" ht="16.5">
      <c r="A521" s="190"/>
      <c r="B521" s="13"/>
      <c r="C521" s="13"/>
      <c r="D521" s="13"/>
      <c r="E521" s="15"/>
      <c r="F521" s="15"/>
      <c r="G521" s="19"/>
      <c r="H521" s="19"/>
      <c r="I521" s="20"/>
      <c r="J521" s="13"/>
      <c r="K521" s="19"/>
      <c r="L521" s="19"/>
      <c r="M521" s="21"/>
    </row>
    <row r="522" spans="1:13" s="7" customFormat="1" ht="16.5">
      <c r="A522" s="190"/>
      <c r="B522" s="13"/>
      <c r="C522" s="13"/>
      <c r="D522" s="13"/>
      <c r="E522" s="24"/>
      <c r="F522" s="15"/>
      <c r="G522" s="19"/>
      <c r="H522" s="19"/>
      <c r="I522" s="20"/>
      <c r="J522" s="13"/>
      <c r="K522" s="19"/>
      <c r="L522" s="19"/>
      <c r="M522" s="21"/>
    </row>
    <row r="523" spans="1:13" s="7" customFormat="1" ht="16.5">
      <c r="A523" s="190"/>
      <c r="B523" s="13"/>
      <c r="C523" s="13"/>
      <c r="D523" s="13"/>
      <c r="E523" s="15"/>
      <c r="F523" s="15"/>
      <c r="G523" s="9"/>
      <c r="H523" s="9"/>
      <c r="I523" s="20"/>
      <c r="J523" s="13"/>
      <c r="K523" s="19"/>
      <c r="L523" s="19"/>
      <c r="M523" s="21"/>
    </row>
    <row r="524" spans="1:13" s="7" customFormat="1" ht="16.5">
      <c r="A524" s="190"/>
      <c r="B524" s="13"/>
      <c r="C524" s="27"/>
      <c r="D524" s="13"/>
      <c r="E524" s="15"/>
      <c r="F524" s="24"/>
      <c r="G524" s="21"/>
      <c r="H524" s="19"/>
      <c r="I524" s="19"/>
      <c r="J524" s="19"/>
      <c r="K524" s="19"/>
      <c r="L524" s="19"/>
      <c r="M524" s="19"/>
    </row>
    <row r="525" spans="1:13" s="7" customFormat="1" ht="16.5">
      <c r="A525" s="190"/>
      <c r="B525" s="13"/>
      <c r="C525" s="13"/>
      <c r="D525" s="13"/>
      <c r="E525" s="15"/>
      <c r="F525" s="15"/>
      <c r="G525" s="21"/>
      <c r="H525" s="13"/>
      <c r="I525" s="19"/>
      <c r="J525" s="19"/>
      <c r="K525" s="19"/>
      <c r="L525" s="19"/>
      <c r="M525" s="21"/>
    </row>
    <row r="526" spans="1:13" s="7" customFormat="1" ht="16.5">
      <c r="A526" s="190"/>
      <c r="B526" s="13"/>
      <c r="C526" s="13"/>
      <c r="D526" s="13"/>
      <c r="E526" s="15"/>
      <c r="F526" s="15"/>
      <c r="G526" s="19"/>
      <c r="H526" s="19"/>
      <c r="I526" s="19"/>
      <c r="J526" s="19"/>
      <c r="K526" s="21"/>
      <c r="L526" s="13"/>
      <c r="M526" s="21"/>
    </row>
    <row r="527" spans="1:13" s="13" customFormat="1" ht="15.75">
      <c r="A527" s="190"/>
      <c r="E527" s="23"/>
      <c r="F527" s="24"/>
      <c r="G527" s="19"/>
      <c r="H527" s="19"/>
      <c r="I527" s="21"/>
      <c r="K527" s="19"/>
      <c r="L527" s="19"/>
      <c r="M527" s="21"/>
    </row>
    <row r="528" spans="1:13" s="7" customFormat="1" ht="16.5">
      <c r="A528" s="190"/>
      <c r="B528" s="13"/>
      <c r="C528" s="13"/>
      <c r="D528" s="13"/>
      <c r="E528" s="15"/>
      <c r="F528" s="15"/>
      <c r="G528" s="21"/>
      <c r="H528" s="19"/>
      <c r="I528" s="21"/>
      <c r="J528" s="13"/>
      <c r="K528" s="19"/>
      <c r="L528" s="19"/>
      <c r="M528" s="21"/>
    </row>
    <row r="529" spans="1:13" s="7" customFormat="1" ht="16.5">
      <c r="A529" s="190"/>
      <c r="B529" s="13"/>
      <c r="C529" s="13"/>
      <c r="D529" s="13"/>
      <c r="E529" s="15"/>
      <c r="F529" s="15"/>
      <c r="G529" s="21"/>
      <c r="H529" s="19"/>
      <c r="I529" s="19"/>
      <c r="J529" s="19"/>
      <c r="K529" s="19"/>
      <c r="L529" s="19"/>
      <c r="M529" s="19"/>
    </row>
    <row r="530" spans="1:13" s="13" customFormat="1" ht="15.75">
      <c r="A530" s="190"/>
      <c r="B530" s="32"/>
      <c r="C530" s="27"/>
      <c r="E530" s="15"/>
      <c r="F530" s="15"/>
      <c r="G530" s="21"/>
      <c r="I530" s="19"/>
      <c r="K530" s="19"/>
      <c r="M530" s="22"/>
    </row>
    <row r="531" spans="1:13" s="13" customFormat="1" ht="15.75">
      <c r="A531" s="190"/>
      <c r="E531" s="15"/>
      <c r="F531" s="15"/>
      <c r="G531" s="21"/>
      <c r="H531" s="19"/>
      <c r="I531" s="19"/>
      <c r="J531" s="19"/>
      <c r="K531" s="19"/>
      <c r="L531" s="19"/>
      <c r="M531" s="19"/>
    </row>
    <row r="532" spans="1:13" s="7" customFormat="1" ht="16.5">
      <c r="A532" s="190"/>
      <c r="B532" s="13"/>
      <c r="C532" s="13"/>
      <c r="D532" s="13"/>
      <c r="E532" s="15"/>
      <c r="F532" s="15"/>
      <c r="G532" s="21"/>
      <c r="H532" s="29"/>
      <c r="I532" s="19"/>
      <c r="J532" s="29"/>
      <c r="K532" s="19"/>
      <c r="L532" s="29"/>
      <c r="M532" s="29"/>
    </row>
    <row r="533" spans="1:13" s="7" customFormat="1" ht="16.5">
      <c r="A533" s="190"/>
      <c r="B533" s="13"/>
      <c r="C533" s="13"/>
      <c r="D533" s="13"/>
      <c r="E533" s="15"/>
      <c r="F533" s="15"/>
      <c r="G533" s="21"/>
      <c r="H533" s="19"/>
      <c r="I533" s="19"/>
      <c r="J533" s="19"/>
      <c r="K533" s="19"/>
      <c r="L533" s="19"/>
      <c r="M533" s="19"/>
    </row>
    <row r="534" spans="1:13" s="7" customFormat="1" ht="16.5">
      <c r="A534" s="190"/>
      <c r="B534" s="13"/>
      <c r="C534" s="13"/>
      <c r="D534" s="13"/>
      <c r="E534" s="15"/>
      <c r="F534" s="15"/>
      <c r="G534" s="21"/>
      <c r="H534" s="19"/>
      <c r="I534" s="19"/>
      <c r="J534" s="19"/>
      <c r="K534" s="19"/>
      <c r="L534" s="19"/>
      <c r="M534" s="19"/>
    </row>
    <row r="535" spans="1:13" s="7" customFormat="1" ht="16.5">
      <c r="A535" s="190"/>
      <c r="B535" s="13"/>
      <c r="C535" s="13"/>
      <c r="D535" s="13"/>
      <c r="E535" s="15"/>
      <c r="F535" s="15"/>
      <c r="G535" s="21"/>
      <c r="H535" s="19"/>
      <c r="I535" s="19"/>
      <c r="J535" s="19"/>
      <c r="K535" s="19"/>
      <c r="L535" s="19"/>
      <c r="M535" s="19"/>
    </row>
    <row r="536" spans="1:13" s="13" customFormat="1" ht="15.75">
      <c r="A536" s="190"/>
      <c r="B536" s="32"/>
      <c r="E536" s="15"/>
      <c r="F536" s="15"/>
      <c r="G536" s="21"/>
      <c r="I536" s="19"/>
      <c r="K536" s="19"/>
      <c r="M536" s="22"/>
    </row>
    <row r="537" spans="1:13" s="13" customFormat="1" ht="15.75">
      <c r="A537" s="190"/>
      <c r="E537" s="15"/>
      <c r="F537" s="15"/>
      <c r="G537" s="21"/>
      <c r="H537" s="19"/>
      <c r="I537" s="19"/>
      <c r="J537" s="19"/>
      <c r="K537" s="19"/>
      <c r="L537" s="19"/>
      <c r="M537" s="19"/>
    </row>
    <row r="538" spans="1:13" s="13" customFormat="1" ht="15.75">
      <c r="A538" s="190"/>
      <c r="B538" s="32"/>
      <c r="E538" s="15"/>
      <c r="F538" s="15"/>
      <c r="G538" s="21"/>
      <c r="I538" s="19"/>
      <c r="K538" s="19"/>
      <c r="M538" s="22"/>
    </row>
    <row r="539" spans="1:13" s="13" customFormat="1" ht="15.75">
      <c r="A539" s="190"/>
      <c r="E539" s="15"/>
      <c r="F539" s="15"/>
      <c r="G539" s="21"/>
      <c r="H539" s="19"/>
      <c r="I539" s="19"/>
      <c r="J539" s="19"/>
      <c r="K539" s="19"/>
      <c r="L539" s="19"/>
      <c r="M539" s="19"/>
    </row>
    <row r="540" spans="1:13" s="13" customFormat="1" ht="15.75">
      <c r="A540" s="190"/>
      <c r="B540" s="32"/>
      <c r="E540" s="15"/>
      <c r="F540" s="15"/>
      <c r="G540" s="21"/>
      <c r="I540" s="33"/>
      <c r="K540" s="19"/>
      <c r="M540" s="22"/>
    </row>
    <row r="541" spans="1:13" s="13" customFormat="1" ht="15.75">
      <c r="A541" s="190"/>
      <c r="E541" s="15"/>
      <c r="F541" s="15"/>
      <c r="G541" s="21"/>
      <c r="H541" s="19"/>
      <c r="I541" s="19"/>
      <c r="J541" s="19"/>
      <c r="K541" s="19"/>
      <c r="L541" s="19"/>
      <c r="M541" s="19"/>
    </row>
    <row r="542" spans="1:13" s="13" customFormat="1" ht="15.75">
      <c r="A542" s="190"/>
      <c r="B542" s="32"/>
      <c r="E542" s="15"/>
      <c r="F542" s="15"/>
      <c r="G542" s="21"/>
      <c r="I542" s="19"/>
      <c r="K542" s="19"/>
      <c r="M542" s="22"/>
    </row>
    <row r="543" spans="1:13" s="13" customFormat="1" ht="15.75">
      <c r="A543" s="190"/>
      <c r="E543" s="15"/>
      <c r="F543" s="15"/>
      <c r="G543" s="21"/>
      <c r="H543" s="19"/>
      <c r="I543" s="19"/>
      <c r="J543" s="19"/>
      <c r="K543" s="19"/>
      <c r="L543" s="19"/>
      <c r="M543" s="19"/>
    </row>
    <row r="544" spans="1:13" s="13" customFormat="1" ht="15.75">
      <c r="A544" s="190"/>
      <c r="B544" s="32"/>
      <c r="E544" s="15"/>
      <c r="F544" s="15"/>
      <c r="G544" s="21"/>
      <c r="I544" s="19"/>
      <c r="K544" s="19"/>
      <c r="M544" s="22"/>
    </row>
    <row r="545" spans="1:13" s="13" customFormat="1" ht="15.75">
      <c r="A545" s="190"/>
      <c r="E545" s="15"/>
      <c r="F545" s="15"/>
      <c r="G545" s="21"/>
      <c r="H545" s="19"/>
      <c r="I545" s="19"/>
      <c r="J545" s="19"/>
      <c r="K545" s="19"/>
      <c r="L545" s="19"/>
      <c r="M545" s="19"/>
    </row>
    <row r="546" spans="1:13" s="7" customFormat="1" ht="16.5">
      <c r="A546" s="191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</row>
    <row r="547" spans="1:13" s="13" customFormat="1" ht="15.75">
      <c r="A547" s="190"/>
      <c r="B547" s="32"/>
      <c r="E547" s="15"/>
      <c r="F547" s="15"/>
      <c r="G547" s="21"/>
      <c r="I547" s="19"/>
      <c r="K547" s="19"/>
      <c r="M547" s="22"/>
    </row>
    <row r="548" spans="1:13" s="13" customFormat="1" ht="15.75">
      <c r="A548" s="190"/>
      <c r="E548" s="15"/>
      <c r="F548" s="15"/>
      <c r="G548" s="21"/>
      <c r="H548" s="19"/>
      <c r="I548" s="19"/>
      <c r="J548" s="19"/>
      <c r="K548" s="19"/>
      <c r="L548" s="19"/>
      <c r="M548" s="19"/>
    </row>
    <row r="549" spans="1:13" s="13" customFormat="1" ht="15.75">
      <c r="A549" s="190"/>
      <c r="B549" s="32"/>
      <c r="E549" s="15"/>
      <c r="F549" s="15"/>
      <c r="G549" s="21"/>
      <c r="I549" s="19"/>
      <c r="K549" s="19"/>
      <c r="M549" s="22"/>
    </row>
    <row r="550" spans="1:13" s="13" customFormat="1" ht="15.75">
      <c r="A550" s="190"/>
      <c r="E550" s="15"/>
      <c r="F550" s="15"/>
      <c r="G550" s="21"/>
      <c r="H550" s="19"/>
      <c r="I550" s="19"/>
      <c r="J550" s="19"/>
      <c r="K550" s="19"/>
      <c r="L550" s="19"/>
      <c r="M550" s="19"/>
    </row>
    <row r="551" spans="1:13" s="13" customFormat="1" ht="15.75">
      <c r="A551" s="190"/>
      <c r="B551" s="32"/>
      <c r="E551" s="15"/>
      <c r="F551" s="15"/>
      <c r="G551" s="21"/>
      <c r="I551" s="19"/>
      <c r="K551" s="19"/>
      <c r="M551" s="22"/>
    </row>
    <row r="552" spans="1:13" s="13" customFormat="1" ht="15.75">
      <c r="A552" s="190"/>
      <c r="E552" s="15"/>
      <c r="F552" s="15"/>
      <c r="G552" s="21"/>
      <c r="H552" s="19"/>
      <c r="I552" s="19"/>
      <c r="J552" s="19"/>
      <c r="K552" s="19"/>
      <c r="L552" s="19"/>
      <c r="M552" s="19"/>
    </row>
    <row r="553" spans="1:13" s="13" customFormat="1" ht="15.75">
      <c r="A553" s="190"/>
      <c r="B553" s="32"/>
      <c r="E553" s="15"/>
      <c r="F553" s="15"/>
      <c r="G553" s="21"/>
      <c r="I553" s="19"/>
      <c r="K553" s="19"/>
      <c r="M553" s="22"/>
    </row>
    <row r="554" spans="1:13" s="13" customFormat="1" ht="15.75">
      <c r="A554" s="190"/>
      <c r="E554" s="15"/>
      <c r="F554" s="15"/>
      <c r="G554" s="21"/>
      <c r="H554" s="19"/>
      <c r="I554" s="19"/>
      <c r="J554" s="19"/>
      <c r="K554" s="19"/>
      <c r="L554" s="19"/>
      <c r="M554" s="19"/>
    </row>
    <row r="555" spans="1:13" s="13" customFormat="1" ht="15.75">
      <c r="A555" s="190"/>
      <c r="B555" s="32"/>
      <c r="E555" s="15"/>
      <c r="F555" s="15"/>
      <c r="G555" s="21"/>
      <c r="I555" s="19"/>
      <c r="K555" s="19"/>
      <c r="M555" s="22"/>
    </row>
    <row r="556" spans="1:13" s="13" customFormat="1" ht="15.75">
      <c r="A556" s="190"/>
      <c r="E556" s="15"/>
      <c r="F556" s="15"/>
      <c r="G556" s="21"/>
      <c r="H556" s="19"/>
      <c r="I556" s="19"/>
      <c r="J556" s="19"/>
      <c r="K556" s="19"/>
      <c r="L556" s="19"/>
      <c r="M556" s="19"/>
    </row>
    <row r="557" spans="1:13" s="13" customFormat="1" ht="15.75">
      <c r="A557" s="190"/>
      <c r="B557" s="14"/>
      <c r="E557" s="15"/>
      <c r="F557" s="15"/>
      <c r="G557" s="21"/>
      <c r="I557" s="19"/>
      <c r="K557" s="19"/>
      <c r="M557" s="22"/>
    </row>
    <row r="558" spans="1:13" s="13" customFormat="1" ht="15.75">
      <c r="A558" s="190"/>
      <c r="E558" s="15"/>
      <c r="F558" s="15"/>
      <c r="G558" s="21"/>
      <c r="H558" s="19"/>
      <c r="I558" s="19"/>
      <c r="J558" s="19"/>
      <c r="K558" s="19"/>
      <c r="L558" s="19"/>
      <c r="M558" s="19"/>
    </row>
    <row r="559" spans="1:13" s="13" customFormat="1" ht="15.75">
      <c r="A559" s="190"/>
      <c r="B559" s="32"/>
      <c r="E559" s="15"/>
      <c r="F559" s="15"/>
      <c r="G559" s="21"/>
      <c r="H559" s="22"/>
      <c r="I559" s="21"/>
      <c r="K559" s="19"/>
      <c r="L559" s="19"/>
      <c r="M559" s="25"/>
    </row>
    <row r="560" spans="1:13" s="13" customFormat="1" ht="15.75">
      <c r="A560" s="190"/>
      <c r="E560" s="15"/>
      <c r="F560" s="15"/>
      <c r="G560" s="21"/>
      <c r="H560" s="19"/>
      <c r="I560" s="19"/>
      <c r="J560" s="19"/>
      <c r="K560" s="19"/>
      <c r="L560" s="19"/>
      <c r="M560" s="19"/>
    </row>
    <row r="561" spans="1:13" s="13" customFormat="1" ht="15.75">
      <c r="A561" s="190"/>
      <c r="B561" s="32"/>
      <c r="C561" s="27"/>
      <c r="E561" s="15"/>
      <c r="F561" s="15"/>
      <c r="G561" s="21"/>
      <c r="I561" s="19"/>
      <c r="K561" s="19"/>
      <c r="M561" s="22"/>
    </row>
    <row r="562" spans="1:13" s="13" customFormat="1" ht="15.75">
      <c r="A562" s="190"/>
      <c r="E562" s="15"/>
      <c r="F562" s="15"/>
      <c r="G562" s="21"/>
      <c r="H562" s="19"/>
      <c r="I562" s="19"/>
      <c r="J562" s="19"/>
      <c r="K562" s="19"/>
      <c r="L562" s="19"/>
      <c r="M562" s="19"/>
    </row>
    <row r="563" spans="1:13" s="7" customFormat="1" ht="16.5">
      <c r="A563" s="191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</row>
    <row r="564" spans="1:13" s="13" customFormat="1" ht="15.75">
      <c r="A564" s="190"/>
      <c r="B564" s="32"/>
      <c r="C564" s="27"/>
      <c r="E564" s="15"/>
      <c r="F564" s="15"/>
      <c r="G564" s="21"/>
      <c r="I564" s="19"/>
      <c r="K564" s="19"/>
      <c r="M564" s="22"/>
    </row>
    <row r="565" spans="1:13" s="13" customFormat="1" ht="15.75">
      <c r="A565" s="190"/>
      <c r="E565" s="15"/>
      <c r="F565" s="15"/>
      <c r="G565" s="21"/>
      <c r="H565" s="19"/>
      <c r="I565" s="19"/>
      <c r="J565" s="19"/>
      <c r="K565" s="19"/>
      <c r="L565" s="19"/>
      <c r="M565" s="19"/>
    </row>
    <row r="566" spans="1:13" s="13" customFormat="1" ht="15.75">
      <c r="A566" s="190"/>
      <c r="B566" s="32"/>
      <c r="C566" s="27"/>
      <c r="E566" s="15"/>
      <c r="F566" s="15"/>
      <c r="G566" s="21"/>
      <c r="I566" s="19"/>
      <c r="K566" s="19"/>
      <c r="M566" s="22"/>
    </row>
    <row r="567" spans="1:13" s="13" customFormat="1" ht="15.75">
      <c r="A567" s="190"/>
      <c r="E567" s="15"/>
      <c r="F567" s="15"/>
      <c r="G567" s="21"/>
      <c r="H567" s="19"/>
      <c r="I567" s="19"/>
      <c r="J567" s="19"/>
      <c r="K567" s="19"/>
      <c r="L567" s="19"/>
      <c r="M567" s="19"/>
    </row>
    <row r="568" spans="1:13" s="13" customFormat="1" ht="15.75">
      <c r="A568" s="190"/>
      <c r="C568" s="27"/>
      <c r="E568" s="15"/>
      <c r="F568" s="15"/>
      <c r="G568" s="21"/>
      <c r="I568" s="19"/>
      <c r="K568" s="19"/>
      <c r="M568" s="22"/>
    </row>
    <row r="569" spans="1:13" s="13" customFormat="1" ht="15.75">
      <c r="A569" s="190"/>
      <c r="E569" s="15"/>
      <c r="F569" s="15"/>
      <c r="G569" s="21"/>
      <c r="H569" s="19"/>
      <c r="I569" s="19"/>
      <c r="J569" s="19"/>
      <c r="K569" s="19"/>
      <c r="L569" s="19"/>
      <c r="M569" s="19"/>
    </row>
    <row r="570" spans="1:13" s="13" customFormat="1" ht="15.75">
      <c r="A570" s="190"/>
      <c r="B570" s="32"/>
      <c r="C570" s="27"/>
      <c r="E570" s="15"/>
      <c r="F570" s="15"/>
      <c r="G570" s="21"/>
      <c r="I570" s="19"/>
      <c r="K570" s="19"/>
      <c r="M570" s="22"/>
    </row>
    <row r="571" spans="1:13" s="13" customFormat="1" ht="15.75">
      <c r="A571" s="190"/>
      <c r="E571" s="15"/>
      <c r="F571" s="15"/>
      <c r="G571" s="21"/>
      <c r="H571" s="19"/>
      <c r="I571" s="19"/>
      <c r="J571" s="19"/>
      <c r="K571" s="19"/>
      <c r="L571" s="19"/>
      <c r="M571" s="19"/>
    </row>
    <row r="572" spans="1:13" s="13" customFormat="1" ht="15.75">
      <c r="A572" s="190"/>
      <c r="C572" s="27"/>
      <c r="E572" s="15"/>
      <c r="F572" s="15"/>
      <c r="G572" s="21"/>
      <c r="I572" s="19"/>
      <c r="K572" s="19"/>
      <c r="M572" s="22"/>
    </row>
    <row r="573" spans="1:13" s="13" customFormat="1" ht="15.75">
      <c r="A573" s="190"/>
      <c r="E573" s="15"/>
      <c r="F573" s="15"/>
      <c r="G573" s="21"/>
      <c r="H573" s="19"/>
      <c r="I573" s="19"/>
      <c r="J573" s="19"/>
      <c r="K573" s="19"/>
      <c r="L573" s="19"/>
      <c r="M573" s="19"/>
    </row>
    <row r="574" spans="1:13" s="13" customFormat="1" ht="15.75">
      <c r="A574" s="190"/>
      <c r="C574" s="27"/>
      <c r="E574" s="15"/>
      <c r="F574" s="15"/>
      <c r="G574" s="21"/>
      <c r="I574" s="19"/>
      <c r="K574" s="19"/>
      <c r="M574" s="22"/>
    </row>
    <row r="575" spans="1:13" s="13" customFormat="1" ht="15.75">
      <c r="A575" s="190"/>
      <c r="E575" s="15"/>
      <c r="F575" s="15"/>
      <c r="G575" s="21"/>
      <c r="H575" s="19"/>
      <c r="I575" s="19"/>
      <c r="J575" s="19"/>
      <c r="K575" s="19"/>
      <c r="L575" s="19"/>
      <c r="M575" s="19"/>
    </row>
    <row r="576" spans="1:13" s="13" customFormat="1" ht="15.75">
      <c r="A576" s="190"/>
      <c r="C576" s="27"/>
      <c r="E576" s="15"/>
      <c r="F576" s="15"/>
      <c r="G576" s="21"/>
      <c r="I576" s="19"/>
      <c r="K576" s="19"/>
      <c r="M576" s="22"/>
    </row>
    <row r="577" spans="1:13" s="13" customFormat="1" ht="15.75">
      <c r="A577" s="190"/>
      <c r="E577" s="15"/>
      <c r="F577" s="15"/>
      <c r="G577" s="21"/>
      <c r="H577" s="19"/>
      <c r="I577" s="19"/>
      <c r="J577" s="19"/>
      <c r="K577" s="19"/>
      <c r="L577" s="19"/>
      <c r="M577" s="19"/>
    </row>
    <row r="578" spans="1:13" s="13" customFormat="1" ht="15.75">
      <c r="A578" s="190"/>
      <c r="C578" s="27"/>
      <c r="E578" s="15"/>
      <c r="F578" s="15"/>
      <c r="G578" s="21"/>
      <c r="I578" s="19"/>
      <c r="K578" s="19"/>
      <c r="M578" s="22"/>
    </row>
    <row r="579" spans="1:13" s="13" customFormat="1" ht="15.75">
      <c r="A579" s="190"/>
      <c r="E579" s="15"/>
      <c r="F579" s="15"/>
      <c r="G579" s="21"/>
      <c r="H579" s="19"/>
      <c r="I579" s="19"/>
      <c r="J579" s="19"/>
      <c r="K579" s="19"/>
      <c r="L579" s="19"/>
      <c r="M579" s="19"/>
    </row>
    <row r="580" spans="1:13" s="7" customFormat="1" ht="16.5">
      <c r="A580" s="190"/>
      <c r="B580" s="13"/>
      <c r="C580" s="27"/>
      <c r="D580" s="13"/>
      <c r="E580" s="13"/>
      <c r="F580" s="13"/>
      <c r="G580" s="21"/>
      <c r="H580" s="13"/>
      <c r="I580" s="19"/>
      <c r="J580" s="19"/>
      <c r="K580" s="19"/>
      <c r="L580" s="19"/>
      <c r="M580" s="19"/>
    </row>
    <row r="581" spans="1:13" s="7" customFormat="1" ht="16.5">
      <c r="A581" s="190"/>
      <c r="B581" s="13"/>
      <c r="C581" s="13"/>
      <c r="D581" s="13"/>
      <c r="E581" s="15"/>
      <c r="F581" s="15"/>
      <c r="G581" s="21"/>
      <c r="H581" s="13"/>
      <c r="I581" s="19"/>
      <c r="J581" s="19"/>
      <c r="K581" s="19"/>
      <c r="L581" s="19"/>
      <c r="M581" s="22"/>
    </row>
    <row r="582" spans="1:13" s="7" customFormat="1" ht="16.5">
      <c r="A582" s="190"/>
      <c r="B582" s="13"/>
      <c r="C582" s="13"/>
      <c r="D582" s="13"/>
      <c r="E582" s="15"/>
      <c r="F582" s="15"/>
      <c r="G582" s="21"/>
      <c r="H582" s="22"/>
      <c r="I582" s="21"/>
      <c r="J582" s="13"/>
      <c r="K582" s="21"/>
      <c r="L582" s="13"/>
      <c r="M582" s="21"/>
    </row>
    <row r="583" spans="1:13" s="7" customFormat="1" ht="16.5">
      <c r="A583" s="190"/>
      <c r="B583" s="13"/>
      <c r="C583" s="13"/>
      <c r="D583" s="13"/>
      <c r="E583" s="21"/>
      <c r="F583" s="15"/>
      <c r="G583" s="21"/>
      <c r="H583" s="22"/>
      <c r="I583" s="20"/>
      <c r="J583" s="13"/>
      <c r="K583" s="19"/>
      <c r="L583" s="19"/>
      <c r="M583" s="22"/>
    </row>
    <row r="584" spans="1:13" s="7" customFormat="1" ht="16.5">
      <c r="A584" s="190"/>
      <c r="B584" s="13"/>
      <c r="C584" s="13"/>
      <c r="D584" s="13"/>
      <c r="E584" s="15"/>
      <c r="F584" s="15"/>
      <c r="G584" s="21"/>
      <c r="I584" s="20"/>
      <c r="J584" s="13"/>
      <c r="K584" s="19"/>
      <c r="L584" s="19"/>
      <c r="M584" s="22"/>
    </row>
    <row r="585" spans="1:13" s="7" customFormat="1" ht="16.5">
      <c r="A585" s="190"/>
      <c r="B585" s="13"/>
      <c r="C585" s="13"/>
      <c r="D585" s="13"/>
      <c r="E585" s="15"/>
      <c r="F585" s="15"/>
      <c r="G585" s="21"/>
      <c r="H585" s="22"/>
      <c r="I585" s="20"/>
      <c r="J585" s="13"/>
      <c r="K585" s="19"/>
      <c r="L585" s="19"/>
      <c r="M585" s="22"/>
    </row>
    <row r="586" spans="1:13" s="13" customFormat="1" ht="15.75">
      <c r="A586" s="190"/>
      <c r="E586" s="15"/>
      <c r="F586" s="15"/>
      <c r="G586" s="21"/>
      <c r="H586" s="19"/>
      <c r="I586" s="19"/>
      <c r="J586" s="19"/>
      <c r="K586" s="19"/>
      <c r="L586" s="19"/>
      <c r="M586" s="19"/>
    </row>
    <row r="587" spans="1:13" s="7" customFormat="1" ht="16.5">
      <c r="A587" s="190"/>
      <c r="B587" s="13"/>
      <c r="C587" s="27"/>
      <c r="D587" s="13"/>
      <c r="E587" s="13"/>
      <c r="F587" s="13"/>
      <c r="G587" s="21"/>
      <c r="H587" s="13"/>
      <c r="I587" s="19"/>
      <c r="J587" s="19"/>
      <c r="K587" s="19"/>
      <c r="L587" s="19"/>
      <c r="M587" s="19"/>
    </row>
    <row r="588" spans="1:13" s="7" customFormat="1" ht="16.5">
      <c r="A588" s="190"/>
      <c r="B588" s="13"/>
      <c r="C588" s="13"/>
      <c r="D588" s="13"/>
      <c r="E588" s="15"/>
      <c r="F588" s="15"/>
      <c r="G588" s="21"/>
      <c r="H588" s="13"/>
      <c r="I588" s="19"/>
      <c r="J588" s="19"/>
      <c r="K588" s="19"/>
      <c r="L588" s="19"/>
      <c r="M588" s="22"/>
    </row>
    <row r="589" spans="1:13" s="7" customFormat="1" ht="16.5">
      <c r="A589" s="190"/>
      <c r="B589" s="13"/>
      <c r="C589" s="13"/>
      <c r="D589" s="13"/>
      <c r="E589" s="24"/>
      <c r="F589" s="15"/>
      <c r="G589" s="21"/>
      <c r="H589" s="22"/>
      <c r="I589" s="21"/>
      <c r="J589" s="13"/>
      <c r="K589" s="21"/>
      <c r="L589" s="13"/>
      <c r="M589" s="21"/>
    </row>
    <row r="590" spans="1:13" s="7" customFormat="1" ht="16.5">
      <c r="A590" s="190"/>
      <c r="B590" s="34"/>
      <c r="C590" s="13"/>
      <c r="D590" s="13"/>
      <c r="E590" s="21"/>
      <c r="F590" s="15"/>
      <c r="G590" s="21"/>
      <c r="H590" s="22"/>
      <c r="I590" s="20"/>
      <c r="J590" s="13"/>
      <c r="K590" s="19"/>
      <c r="L590" s="19"/>
      <c r="M590" s="22"/>
    </row>
    <row r="591" spans="1:13" s="7" customFormat="1" ht="16.5">
      <c r="A591" s="190"/>
      <c r="B591" s="13"/>
      <c r="C591" s="13"/>
      <c r="D591" s="13"/>
      <c r="E591" s="24"/>
      <c r="F591" s="15"/>
      <c r="G591" s="21"/>
      <c r="H591" s="22"/>
      <c r="I591" s="20"/>
      <c r="J591" s="13"/>
      <c r="K591" s="19"/>
      <c r="L591" s="19"/>
      <c r="M591" s="22"/>
    </row>
    <row r="592" spans="1:13" s="13" customFormat="1" ht="15.75">
      <c r="A592" s="190"/>
      <c r="E592" s="15"/>
      <c r="F592" s="15"/>
      <c r="G592" s="21"/>
      <c r="H592" s="19"/>
      <c r="I592" s="19"/>
      <c r="J592" s="19"/>
      <c r="K592" s="19"/>
      <c r="L592" s="19"/>
      <c r="M592" s="19"/>
    </row>
    <row r="593" spans="1:13" s="7" customFormat="1" ht="16.5">
      <c r="A593" s="191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</row>
    <row r="594" spans="1:13" s="7" customFormat="1" ht="16.5">
      <c r="A594" s="190"/>
      <c r="B594" s="13"/>
      <c r="C594" s="27"/>
      <c r="D594" s="13"/>
      <c r="E594" s="13"/>
      <c r="F594" s="13"/>
      <c r="G594" s="21"/>
      <c r="H594" s="13"/>
      <c r="I594" s="19"/>
      <c r="J594" s="19"/>
      <c r="K594" s="19"/>
      <c r="L594" s="19"/>
      <c r="M594" s="19"/>
    </row>
    <row r="595" spans="1:13" s="7" customFormat="1" ht="16.5">
      <c r="A595" s="190"/>
      <c r="B595" s="13"/>
      <c r="C595" s="13"/>
      <c r="D595" s="13"/>
      <c r="E595" s="15"/>
      <c r="F595" s="15"/>
      <c r="G595" s="21"/>
      <c r="H595" s="13"/>
      <c r="I595" s="19"/>
      <c r="J595" s="19"/>
      <c r="K595" s="19"/>
      <c r="L595" s="19"/>
      <c r="M595" s="22"/>
    </row>
    <row r="596" spans="1:13" s="7" customFormat="1" ht="16.5">
      <c r="A596" s="190"/>
      <c r="B596" s="13"/>
      <c r="C596" s="13"/>
      <c r="D596" s="13"/>
      <c r="E596" s="24"/>
      <c r="F596" s="15"/>
      <c r="G596" s="21"/>
      <c r="H596" s="22"/>
      <c r="I596" s="21"/>
      <c r="J596" s="13"/>
      <c r="K596" s="21"/>
      <c r="L596" s="13"/>
      <c r="M596" s="21"/>
    </row>
    <row r="597" spans="1:13" s="7" customFormat="1" ht="16.5">
      <c r="A597" s="190"/>
      <c r="B597" s="34"/>
      <c r="C597" s="13"/>
      <c r="D597" s="13"/>
      <c r="E597" s="21"/>
      <c r="F597" s="15"/>
      <c r="G597" s="21"/>
      <c r="H597" s="22"/>
      <c r="I597" s="20"/>
      <c r="J597" s="13"/>
      <c r="K597" s="19"/>
      <c r="L597" s="19"/>
      <c r="M597" s="22"/>
    </row>
    <row r="598" spans="1:13" s="7" customFormat="1" ht="16.5">
      <c r="A598" s="190"/>
      <c r="B598" s="13"/>
      <c r="C598" s="13"/>
      <c r="D598" s="13"/>
      <c r="E598" s="24"/>
      <c r="F598" s="15"/>
      <c r="G598" s="21"/>
      <c r="H598" s="22"/>
      <c r="I598" s="20"/>
      <c r="J598" s="13"/>
      <c r="K598" s="19"/>
      <c r="L598" s="19"/>
      <c r="M598" s="22"/>
    </row>
    <row r="599" spans="1:13" s="13" customFormat="1" ht="15.75">
      <c r="A599" s="190"/>
      <c r="E599" s="15"/>
      <c r="F599" s="15"/>
      <c r="G599" s="21"/>
      <c r="H599" s="19"/>
      <c r="I599" s="19"/>
      <c r="J599" s="19"/>
      <c r="K599" s="19"/>
      <c r="L599" s="19"/>
      <c r="M599" s="19"/>
    </row>
    <row r="600" spans="1:13" s="7" customFormat="1" ht="16.5">
      <c r="A600" s="190"/>
      <c r="B600" s="13"/>
      <c r="C600" s="27"/>
      <c r="D600" s="13"/>
      <c r="E600" s="13"/>
      <c r="F600" s="13"/>
      <c r="G600" s="21"/>
      <c r="H600" s="13"/>
      <c r="I600" s="19"/>
      <c r="J600" s="19"/>
      <c r="K600" s="19"/>
      <c r="L600" s="19"/>
      <c r="M600" s="19"/>
    </row>
    <row r="601" spans="1:13" s="7" customFormat="1" ht="16.5">
      <c r="A601" s="190"/>
      <c r="B601" s="13"/>
      <c r="C601" s="13"/>
      <c r="D601" s="13"/>
      <c r="E601" s="15"/>
      <c r="F601" s="15"/>
      <c r="G601" s="21"/>
      <c r="H601" s="13"/>
      <c r="I601" s="19"/>
      <c r="J601" s="19"/>
      <c r="K601" s="19"/>
      <c r="L601" s="19"/>
      <c r="M601" s="22"/>
    </row>
    <row r="602" spans="1:13" s="7" customFormat="1" ht="16.5">
      <c r="A602" s="190"/>
      <c r="B602" s="13"/>
      <c r="C602" s="13"/>
      <c r="D602" s="13"/>
      <c r="E602" s="24"/>
      <c r="F602" s="15"/>
      <c r="G602" s="21"/>
      <c r="H602" s="22"/>
      <c r="I602" s="21"/>
      <c r="J602" s="13"/>
      <c r="K602" s="21"/>
      <c r="L602" s="13"/>
      <c r="M602" s="21"/>
    </row>
    <row r="603" spans="1:13" s="7" customFormat="1" ht="16.5">
      <c r="A603" s="190"/>
      <c r="B603" s="34"/>
      <c r="C603" s="13"/>
      <c r="D603" s="13"/>
      <c r="E603" s="21"/>
      <c r="F603" s="15"/>
      <c r="G603" s="21"/>
      <c r="H603" s="22"/>
      <c r="I603" s="20"/>
      <c r="J603" s="13"/>
      <c r="K603" s="19"/>
      <c r="L603" s="19"/>
      <c r="M603" s="22"/>
    </row>
    <row r="604" spans="1:13" s="7" customFormat="1" ht="16.5">
      <c r="A604" s="190"/>
      <c r="B604" s="13"/>
      <c r="C604" s="13"/>
      <c r="D604" s="13"/>
      <c r="E604" s="24"/>
      <c r="F604" s="15"/>
      <c r="G604" s="21"/>
      <c r="H604" s="22"/>
      <c r="I604" s="20"/>
      <c r="J604" s="13"/>
      <c r="K604" s="19"/>
      <c r="L604" s="19"/>
      <c r="M604" s="22"/>
    </row>
    <row r="605" spans="1:13" s="13" customFormat="1" ht="15.75">
      <c r="A605" s="190"/>
      <c r="E605" s="15"/>
      <c r="F605" s="15"/>
      <c r="G605" s="21"/>
      <c r="H605" s="19"/>
      <c r="I605" s="19"/>
      <c r="J605" s="19"/>
      <c r="K605" s="19"/>
      <c r="L605" s="19"/>
      <c r="M605" s="19"/>
    </row>
    <row r="606" spans="1:13" s="7" customFormat="1" ht="16.5">
      <c r="A606" s="190"/>
      <c r="B606" s="13"/>
      <c r="C606" s="27"/>
      <c r="D606" s="13"/>
      <c r="E606" s="13"/>
      <c r="F606" s="13"/>
      <c r="G606" s="21"/>
      <c r="H606" s="13"/>
      <c r="I606" s="19"/>
      <c r="J606" s="19"/>
      <c r="K606" s="19"/>
      <c r="L606" s="19"/>
      <c r="M606" s="19"/>
    </row>
    <row r="607" spans="1:13" s="7" customFormat="1" ht="16.5">
      <c r="A607" s="190"/>
      <c r="B607" s="13"/>
      <c r="C607" s="13"/>
      <c r="D607" s="13"/>
      <c r="E607" s="15"/>
      <c r="F607" s="15"/>
      <c r="G607" s="21"/>
      <c r="H607" s="13"/>
      <c r="I607" s="19"/>
      <c r="J607" s="19"/>
      <c r="K607" s="19"/>
      <c r="L607" s="19"/>
      <c r="M607" s="22"/>
    </row>
    <row r="608" spans="1:13" s="7" customFormat="1" ht="16.5">
      <c r="A608" s="190"/>
      <c r="B608" s="13"/>
      <c r="C608" s="13"/>
      <c r="D608" s="13"/>
      <c r="E608" s="24"/>
      <c r="F608" s="15"/>
      <c r="G608" s="21"/>
      <c r="H608" s="22"/>
      <c r="I608" s="21"/>
      <c r="J608" s="13"/>
      <c r="K608" s="21"/>
      <c r="L608" s="13"/>
      <c r="M608" s="21"/>
    </row>
    <row r="609" spans="1:13" s="7" customFormat="1" ht="16.5">
      <c r="A609" s="190"/>
      <c r="B609" s="34"/>
      <c r="C609" s="13"/>
      <c r="D609" s="13"/>
      <c r="E609" s="21"/>
      <c r="F609" s="15"/>
      <c r="G609" s="21"/>
      <c r="H609" s="22"/>
      <c r="I609" s="20"/>
      <c r="J609" s="13"/>
      <c r="K609" s="19"/>
      <c r="L609" s="19"/>
      <c r="M609" s="22"/>
    </row>
    <row r="610" spans="1:13" s="7" customFormat="1" ht="16.5">
      <c r="A610" s="190"/>
      <c r="B610" s="13"/>
      <c r="C610" s="13"/>
      <c r="D610" s="13"/>
      <c r="E610" s="24"/>
      <c r="F610" s="15"/>
      <c r="G610" s="21"/>
      <c r="H610" s="22"/>
      <c r="I610" s="20"/>
      <c r="J610" s="13"/>
      <c r="K610" s="19"/>
      <c r="L610" s="19"/>
      <c r="M610" s="22"/>
    </row>
    <row r="611" spans="1:13" s="13" customFormat="1" ht="15.75">
      <c r="A611" s="190"/>
      <c r="E611" s="15"/>
      <c r="F611" s="15"/>
      <c r="G611" s="21"/>
      <c r="H611" s="19"/>
      <c r="I611" s="19"/>
      <c r="J611" s="19"/>
      <c r="K611" s="19"/>
      <c r="L611" s="19"/>
      <c r="M611" s="19"/>
    </row>
    <row r="612" spans="1:13" s="7" customFormat="1" ht="16.5">
      <c r="A612" s="190"/>
      <c r="B612" s="13"/>
      <c r="C612" s="27"/>
      <c r="D612" s="13"/>
      <c r="E612" s="13"/>
      <c r="F612" s="13"/>
      <c r="G612" s="21"/>
      <c r="H612" s="13"/>
      <c r="I612" s="19"/>
      <c r="J612" s="19"/>
      <c r="K612" s="19"/>
      <c r="L612" s="19"/>
      <c r="M612" s="19"/>
    </row>
    <row r="613" spans="1:13" s="7" customFormat="1" ht="16.5">
      <c r="A613" s="190"/>
      <c r="B613" s="13"/>
      <c r="C613" s="13"/>
      <c r="D613" s="13"/>
      <c r="E613" s="15"/>
      <c r="F613" s="15"/>
      <c r="G613" s="21"/>
      <c r="H613" s="13"/>
      <c r="I613" s="19"/>
      <c r="J613" s="19"/>
      <c r="K613" s="19"/>
      <c r="L613" s="19"/>
      <c r="M613" s="22"/>
    </row>
    <row r="614" spans="1:13" s="7" customFormat="1" ht="16.5">
      <c r="A614" s="190"/>
      <c r="B614" s="13"/>
      <c r="C614" s="13"/>
      <c r="D614" s="13"/>
      <c r="E614" s="24"/>
      <c r="F614" s="15"/>
      <c r="G614" s="21"/>
      <c r="H614" s="22"/>
      <c r="I614" s="21"/>
      <c r="J614" s="13"/>
      <c r="K614" s="21"/>
      <c r="L614" s="13"/>
      <c r="M614" s="21"/>
    </row>
    <row r="615" spans="1:13" s="7" customFormat="1" ht="16.5">
      <c r="A615" s="190"/>
      <c r="B615" s="34"/>
      <c r="C615" s="13"/>
      <c r="D615" s="13"/>
      <c r="E615" s="21"/>
      <c r="F615" s="15"/>
      <c r="G615" s="21"/>
      <c r="H615" s="22"/>
      <c r="I615" s="20"/>
      <c r="J615" s="13"/>
      <c r="K615" s="19"/>
      <c r="L615" s="19"/>
      <c r="M615" s="22"/>
    </row>
    <row r="616" spans="1:13" s="7" customFormat="1" ht="16.5">
      <c r="A616" s="190"/>
      <c r="B616" s="13"/>
      <c r="C616" s="13"/>
      <c r="D616" s="13"/>
      <c r="E616" s="24"/>
      <c r="F616" s="15"/>
      <c r="G616" s="21"/>
      <c r="H616" s="22"/>
      <c r="I616" s="20"/>
      <c r="J616" s="13"/>
      <c r="K616" s="19"/>
      <c r="L616" s="19"/>
      <c r="M616" s="22"/>
    </row>
    <row r="617" spans="1:13" s="13" customFormat="1" ht="15.75">
      <c r="A617" s="190"/>
      <c r="E617" s="15"/>
      <c r="F617" s="15"/>
      <c r="G617" s="21"/>
      <c r="H617" s="19"/>
      <c r="I617" s="19"/>
      <c r="J617" s="19"/>
      <c r="K617" s="19"/>
      <c r="L617" s="19"/>
      <c r="M617" s="19"/>
    </row>
    <row r="618" spans="1:13" s="7" customFormat="1" ht="16.5">
      <c r="A618" s="190"/>
      <c r="B618" s="13"/>
      <c r="C618" s="27"/>
      <c r="D618" s="13"/>
      <c r="E618" s="13"/>
      <c r="F618" s="13"/>
      <c r="G618" s="21"/>
      <c r="H618" s="13"/>
      <c r="I618" s="19"/>
      <c r="J618" s="19"/>
      <c r="K618" s="19"/>
      <c r="L618" s="19"/>
      <c r="M618" s="19"/>
    </row>
    <row r="619" spans="1:13" s="7" customFormat="1" ht="16.5">
      <c r="A619" s="190"/>
      <c r="B619" s="13"/>
      <c r="C619" s="13"/>
      <c r="D619" s="13"/>
      <c r="E619" s="15"/>
      <c r="F619" s="15"/>
      <c r="G619" s="21"/>
      <c r="H619" s="13"/>
      <c r="I619" s="19"/>
      <c r="J619" s="19"/>
      <c r="K619" s="19"/>
      <c r="L619" s="19"/>
      <c r="M619" s="22"/>
    </row>
    <row r="620" spans="1:13" s="7" customFormat="1" ht="16.5">
      <c r="A620" s="190"/>
      <c r="B620" s="13"/>
      <c r="C620" s="13"/>
      <c r="D620" s="13"/>
      <c r="E620" s="24"/>
      <c r="F620" s="15"/>
      <c r="G620" s="21"/>
      <c r="H620" s="22"/>
      <c r="I620" s="21"/>
      <c r="J620" s="13"/>
      <c r="K620" s="21"/>
      <c r="L620" s="13"/>
      <c r="M620" s="21"/>
    </row>
    <row r="621" spans="1:13" s="7" customFormat="1" ht="16.5">
      <c r="A621" s="190"/>
      <c r="B621" s="34"/>
      <c r="C621" s="13"/>
      <c r="D621" s="13"/>
      <c r="E621" s="21"/>
      <c r="F621" s="15"/>
      <c r="G621" s="21"/>
      <c r="H621" s="22"/>
      <c r="I621" s="20"/>
      <c r="J621" s="13"/>
      <c r="K621" s="19"/>
      <c r="L621" s="19"/>
      <c r="M621" s="22"/>
    </row>
    <row r="622" spans="1:13" s="7" customFormat="1" ht="16.5">
      <c r="A622" s="190"/>
      <c r="B622" s="13"/>
      <c r="C622" s="13"/>
      <c r="D622" s="13"/>
      <c r="E622" s="24"/>
      <c r="F622" s="15"/>
      <c r="G622" s="21"/>
      <c r="H622" s="22"/>
      <c r="I622" s="20"/>
      <c r="J622" s="13"/>
      <c r="K622" s="19"/>
      <c r="L622" s="19"/>
      <c r="M622" s="22"/>
    </row>
    <row r="623" spans="1:13" s="13" customFormat="1" ht="15.75">
      <c r="A623" s="190"/>
      <c r="E623" s="15"/>
      <c r="F623" s="15"/>
      <c r="G623" s="21"/>
      <c r="H623" s="19"/>
      <c r="I623" s="19"/>
      <c r="J623" s="19"/>
      <c r="K623" s="19"/>
      <c r="L623" s="19"/>
      <c r="M623" s="19"/>
    </row>
    <row r="624" spans="1:13" s="13" customFormat="1" ht="15.75">
      <c r="A624" s="190"/>
      <c r="G624" s="21"/>
      <c r="I624" s="19"/>
      <c r="J624" s="19"/>
      <c r="K624" s="19"/>
      <c r="L624" s="19"/>
      <c r="M624" s="19"/>
    </row>
    <row r="625" spans="1:13" s="13" customFormat="1" ht="15.75">
      <c r="A625" s="190"/>
      <c r="E625" s="15"/>
      <c r="F625" s="15"/>
      <c r="G625" s="21"/>
      <c r="I625" s="19"/>
      <c r="J625" s="19"/>
      <c r="K625" s="19"/>
      <c r="L625" s="19"/>
      <c r="M625" s="22"/>
    </row>
    <row r="626" spans="1:13" s="13" customFormat="1" ht="15.75">
      <c r="A626" s="190"/>
      <c r="E626" s="24"/>
      <c r="F626" s="15"/>
      <c r="G626" s="21"/>
      <c r="H626" s="22"/>
      <c r="I626" s="21"/>
      <c r="K626" s="21"/>
      <c r="M626" s="21"/>
    </row>
    <row r="627" spans="1:13" s="7" customFormat="1" ht="16.5">
      <c r="A627" s="191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</row>
    <row r="628" spans="1:13" s="13" customFormat="1" ht="16.5">
      <c r="A628" s="190"/>
      <c r="E628" s="21"/>
      <c r="F628" s="15"/>
      <c r="G628" s="21"/>
      <c r="H628" s="22"/>
      <c r="I628" s="20"/>
      <c r="K628" s="19"/>
      <c r="L628" s="19"/>
      <c r="M628" s="22"/>
    </row>
    <row r="629" spans="1:13" s="13" customFormat="1" ht="16.5">
      <c r="A629" s="190"/>
      <c r="E629" s="15"/>
      <c r="F629" s="15"/>
      <c r="G629" s="21"/>
      <c r="H629" s="22"/>
      <c r="I629" s="20"/>
      <c r="K629" s="19"/>
      <c r="L629" s="19"/>
      <c r="M629" s="22"/>
    </row>
    <row r="630" spans="1:13" s="13" customFormat="1" ht="16.5">
      <c r="A630" s="190"/>
      <c r="E630" s="24"/>
      <c r="F630" s="15"/>
      <c r="G630" s="21"/>
      <c r="H630" s="22"/>
      <c r="I630" s="20"/>
      <c r="K630" s="19"/>
      <c r="L630" s="19"/>
      <c r="M630" s="22"/>
    </row>
    <row r="631" spans="1:13" s="13" customFormat="1" ht="15.75">
      <c r="A631" s="190"/>
      <c r="E631" s="15"/>
      <c r="F631" s="15"/>
      <c r="G631" s="21"/>
      <c r="H631" s="19"/>
      <c r="I631" s="19"/>
      <c r="J631" s="19"/>
      <c r="K631" s="19"/>
      <c r="L631" s="19"/>
      <c r="M631" s="19"/>
    </row>
    <row r="632" spans="1:13" s="7" customFormat="1" ht="16.5">
      <c r="A632" s="190"/>
      <c r="B632" s="13"/>
      <c r="C632" s="27"/>
      <c r="D632" s="13"/>
      <c r="E632" s="13"/>
      <c r="F632" s="13"/>
      <c r="G632" s="21"/>
      <c r="H632" s="13"/>
      <c r="I632" s="19"/>
      <c r="J632" s="19"/>
      <c r="K632" s="19"/>
      <c r="L632" s="19"/>
      <c r="M632" s="19"/>
    </row>
    <row r="633" spans="1:13" s="13" customFormat="1" ht="15.75">
      <c r="A633" s="190"/>
      <c r="E633" s="15"/>
      <c r="F633" s="15"/>
      <c r="G633" s="21"/>
      <c r="I633" s="19"/>
      <c r="J633" s="19"/>
      <c r="K633" s="19"/>
      <c r="L633" s="19"/>
      <c r="M633" s="22"/>
    </row>
    <row r="634" spans="1:13" s="7" customFormat="1" ht="16.5">
      <c r="A634" s="190"/>
      <c r="B634" s="13"/>
      <c r="C634" s="13"/>
      <c r="D634" s="13"/>
      <c r="E634" s="24"/>
      <c r="F634" s="15"/>
      <c r="G634" s="21"/>
      <c r="H634" s="22"/>
      <c r="I634" s="21"/>
      <c r="J634" s="13"/>
      <c r="K634" s="21"/>
      <c r="L634" s="13"/>
      <c r="M634" s="21"/>
    </row>
    <row r="635" spans="1:13" s="7" customFormat="1" ht="16.5">
      <c r="A635" s="190"/>
      <c r="B635" s="34"/>
      <c r="C635" s="13"/>
      <c r="D635" s="13"/>
      <c r="E635" s="21"/>
      <c r="F635" s="15"/>
      <c r="G635" s="21"/>
      <c r="H635" s="22"/>
      <c r="I635" s="20"/>
      <c r="J635" s="13"/>
      <c r="K635" s="19"/>
      <c r="L635" s="19"/>
      <c r="M635" s="22"/>
    </row>
    <row r="636" spans="1:13" s="7" customFormat="1" ht="16.5">
      <c r="A636" s="190"/>
      <c r="B636" s="13"/>
      <c r="C636" s="13"/>
      <c r="D636" s="13"/>
      <c r="E636" s="24"/>
      <c r="F636" s="15"/>
      <c r="G636" s="21"/>
      <c r="H636" s="22"/>
      <c r="I636" s="20"/>
      <c r="J636" s="13"/>
      <c r="K636" s="19"/>
      <c r="L636" s="19"/>
      <c r="M636" s="22"/>
    </row>
    <row r="637" spans="1:13" s="13" customFormat="1" ht="15.75">
      <c r="A637" s="190"/>
      <c r="E637" s="15"/>
      <c r="F637" s="15"/>
      <c r="G637" s="21"/>
      <c r="H637" s="19"/>
      <c r="I637" s="19"/>
      <c r="J637" s="19"/>
      <c r="K637" s="19"/>
      <c r="L637" s="19"/>
      <c r="M637" s="19"/>
    </row>
    <row r="638" spans="1:13" s="13" customFormat="1" ht="15.75">
      <c r="A638" s="190"/>
      <c r="E638" s="15"/>
      <c r="F638" s="15"/>
      <c r="G638" s="21"/>
      <c r="I638" s="19"/>
      <c r="J638" s="19"/>
      <c r="K638" s="19"/>
      <c r="L638" s="19"/>
      <c r="M638" s="19"/>
    </row>
    <row r="639" spans="1:13" s="13" customFormat="1" ht="15.75">
      <c r="A639" s="190"/>
      <c r="E639" s="15"/>
      <c r="F639" s="15"/>
      <c r="G639" s="21"/>
      <c r="I639" s="19"/>
      <c r="J639" s="19"/>
      <c r="K639" s="19"/>
      <c r="L639" s="19"/>
      <c r="M639" s="22"/>
    </row>
    <row r="640" spans="1:13" s="13" customFormat="1" ht="16.5">
      <c r="A640" s="190"/>
      <c r="E640" s="15"/>
      <c r="F640" s="15"/>
      <c r="G640" s="21"/>
      <c r="H640" s="22"/>
      <c r="I640" s="20"/>
      <c r="K640" s="19"/>
      <c r="L640" s="19"/>
      <c r="M640" s="22"/>
    </row>
    <row r="641" spans="1:13" s="13" customFormat="1" ht="16.5">
      <c r="A641" s="190"/>
      <c r="E641" s="15"/>
      <c r="F641" s="15"/>
      <c r="G641" s="21"/>
      <c r="H641" s="22"/>
      <c r="I641" s="20"/>
      <c r="K641" s="19"/>
      <c r="L641" s="19"/>
      <c r="M641" s="22"/>
    </row>
    <row r="642" spans="1:13" s="13" customFormat="1" ht="16.5">
      <c r="A642" s="190"/>
      <c r="B642" s="32"/>
      <c r="E642" s="15"/>
      <c r="F642" s="15"/>
      <c r="G642" s="21"/>
      <c r="H642" s="22"/>
      <c r="I642" s="20"/>
      <c r="K642" s="19"/>
      <c r="L642" s="19"/>
      <c r="M642" s="22"/>
    </row>
    <row r="643" spans="1:13" s="13" customFormat="1" ht="15.75">
      <c r="A643" s="190"/>
      <c r="E643" s="15"/>
      <c r="F643" s="15"/>
      <c r="G643" s="21"/>
      <c r="H643" s="19"/>
      <c r="I643" s="19"/>
      <c r="J643" s="19"/>
      <c r="K643" s="19"/>
      <c r="L643" s="19"/>
      <c r="M643" s="19"/>
    </row>
    <row r="644" spans="1:13" s="13" customFormat="1" ht="15.75">
      <c r="A644" s="190"/>
      <c r="E644" s="15"/>
      <c r="F644" s="15"/>
      <c r="G644" s="21"/>
      <c r="H644" s="19"/>
      <c r="I644" s="19"/>
      <c r="J644" s="19"/>
      <c r="K644" s="19"/>
      <c r="L644" s="19"/>
      <c r="M644" s="19"/>
    </row>
    <row r="645" spans="1:13" s="13" customFormat="1" ht="15.75">
      <c r="A645" s="190"/>
      <c r="B645" s="32"/>
      <c r="C645" s="27"/>
      <c r="E645" s="15"/>
      <c r="F645" s="15"/>
      <c r="G645" s="35"/>
      <c r="I645" s="19"/>
      <c r="K645" s="19"/>
      <c r="M645" s="22"/>
    </row>
    <row r="646" spans="1:13" s="13" customFormat="1" ht="15.75">
      <c r="A646" s="190"/>
      <c r="E646" s="15"/>
      <c r="F646" s="15"/>
      <c r="G646" s="21"/>
      <c r="H646" s="19"/>
      <c r="I646" s="19"/>
      <c r="J646" s="19"/>
      <c r="K646" s="19"/>
      <c r="L646" s="19"/>
      <c r="M646" s="19"/>
    </row>
    <row r="647" spans="1:13" s="13" customFormat="1" ht="15.75">
      <c r="A647" s="190"/>
      <c r="E647" s="15"/>
      <c r="F647" s="15"/>
      <c r="G647" s="21"/>
      <c r="H647" s="29"/>
      <c r="I647" s="19"/>
      <c r="J647" s="29"/>
      <c r="K647" s="19"/>
      <c r="L647" s="29"/>
      <c r="M647" s="36"/>
    </row>
    <row r="648" spans="1:13" s="7" customFormat="1" ht="16.5">
      <c r="A648" s="191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</row>
    <row r="649" s="7" customFormat="1" ht="16.5">
      <c r="A649" s="192"/>
    </row>
    <row r="650" s="7" customFormat="1" ht="16.5">
      <c r="A650" s="192"/>
    </row>
    <row r="651" s="7" customFormat="1" ht="16.5">
      <c r="A651" s="192"/>
    </row>
    <row r="652" s="7" customFormat="1" ht="16.5">
      <c r="A652" s="192"/>
    </row>
    <row r="653" s="7" customFormat="1" ht="16.5">
      <c r="A653" s="192"/>
    </row>
    <row r="654" s="7" customFormat="1" ht="16.5">
      <c r="A654" s="192"/>
    </row>
    <row r="655" s="7" customFormat="1" ht="16.5">
      <c r="A655" s="192"/>
    </row>
    <row r="656" s="7" customFormat="1" ht="16.5">
      <c r="A656" s="192"/>
    </row>
    <row r="657" s="7" customFormat="1" ht="16.5">
      <c r="A657" s="192"/>
    </row>
    <row r="658" s="7" customFormat="1" ht="16.5">
      <c r="A658" s="192"/>
    </row>
    <row r="659" s="7" customFormat="1" ht="16.5">
      <c r="A659" s="192"/>
    </row>
    <row r="660" s="7" customFormat="1" ht="16.5">
      <c r="A660" s="192"/>
    </row>
    <row r="661" s="7" customFormat="1" ht="16.5">
      <c r="A661" s="192"/>
    </row>
    <row r="662" s="7" customFormat="1" ht="16.5">
      <c r="A662" s="192"/>
    </row>
    <row r="663" s="7" customFormat="1" ht="16.5">
      <c r="A663" s="192"/>
    </row>
    <row r="664" s="7" customFormat="1" ht="16.5">
      <c r="A664" s="192"/>
    </row>
    <row r="665" s="7" customFormat="1" ht="16.5">
      <c r="A665" s="192"/>
    </row>
    <row r="666" s="7" customFormat="1" ht="16.5">
      <c r="A666" s="192"/>
    </row>
    <row r="667" s="7" customFormat="1" ht="16.5">
      <c r="A667" s="192"/>
    </row>
    <row r="668" s="7" customFormat="1" ht="16.5">
      <c r="A668" s="192"/>
    </row>
    <row r="669" s="7" customFormat="1" ht="16.5">
      <c r="A669" s="192"/>
    </row>
    <row r="670" s="7" customFormat="1" ht="16.5">
      <c r="A670" s="192"/>
    </row>
    <row r="671" s="7" customFormat="1" ht="16.5">
      <c r="A671" s="192"/>
    </row>
    <row r="672" s="7" customFormat="1" ht="16.5">
      <c r="A672" s="192"/>
    </row>
    <row r="673" s="7" customFormat="1" ht="16.5">
      <c r="A673" s="192"/>
    </row>
    <row r="674" s="7" customFormat="1" ht="16.5">
      <c r="A674" s="192"/>
    </row>
    <row r="675" s="7" customFormat="1" ht="16.5">
      <c r="A675" s="192"/>
    </row>
    <row r="676" s="7" customFormat="1" ht="16.5">
      <c r="A676" s="192"/>
    </row>
    <row r="677" s="7" customFormat="1" ht="16.5">
      <c r="A677" s="192"/>
    </row>
    <row r="678" s="7" customFormat="1" ht="16.5">
      <c r="A678" s="192"/>
    </row>
    <row r="679" s="7" customFormat="1" ht="16.5">
      <c r="A679" s="192"/>
    </row>
    <row r="680" s="7" customFormat="1" ht="16.5">
      <c r="A680" s="192"/>
    </row>
    <row r="681" s="7" customFormat="1" ht="16.5">
      <c r="A681" s="192"/>
    </row>
    <row r="682" s="7" customFormat="1" ht="16.5">
      <c r="A682" s="192"/>
    </row>
    <row r="683" s="7" customFormat="1" ht="16.5">
      <c r="A683" s="192"/>
    </row>
    <row r="684" s="7" customFormat="1" ht="16.5">
      <c r="A684" s="192"/>
    </row>
    <row r="685" s="7" customFormat="1" ht="16.5">
      <c r="A685" s="192"/>
    </row>
    <row r="686" s="7" customFormat="1" ht="16.5">
      <c r="A686" s="192"/>
    </row>
    <row r="687" s="7" customFormat="1" ht="16.5">
      <c r="A687" s="192"/>
    </row>
    <row r="688" s="7" customFormat="1" ht="16.5">
      <c r="A688" s="192"/>
    </row>
    <row r="689" s="7" customFormat="1" ht="16.5">
      <c r="A689" s="192"/>
    </row>
    <row r="690" s="7" customFormat="1" ht="16.5">
      <c r="A690" s="192"/>
    </row>
    <row r="691" s="7" customFormat="1" ht="16.5">
      <c r="A691" s="192"/>
    </row>
    <row r="692" s="7" customFormat="1" ht="16.5">
      <c r="A692" s="192"/>
    </row>
    <row r="693" s="7" customFormat="1" ht="16.5">
      <c r="A693" s="192"/>
    </row>
    <row r="694" s="7" customFormat="1" ht="16.5">
      <c r="A694" s="192"/>
    </row>
    <row r="695" s="7" customFormat="1" ht="16.5">
      <c r="A695" s="192"/>
    </row>
    <row r="696" s="7" customFormat="1" ht="16.5">
      <c r="A696" s="192"/>
    </row>
    <row r="697" s="7" customFormat="1" ht="16.5">
      <c r="A697" s="192"/>
    </row>
    <row r="698" s="7" customFormat="1" ht="16.5">
      <c r="A698" s="192"/>
    </row>
    <row r="699" s="7" customFormat="1" ht="16.5">
      <c r="A699" s="192"/>
    </row>
    <row r="700" s="7" customFormat="1" ht="16.5">
      <c r="A700" s="192"/>
    </row>
    <row r="701" s="7" customFormat="1" ht="16.5">
      <c r="A701" s="192"/>
    </row>
    <row r="702" s="7" customFormat="1" ht="16.5">
      <c r="A702" s="192"/>
    </row>
    <row r="703" s="7" customFormat="1" ht="16.5">
      <c r="A703" s="192"/>
    </row>
    <row r="704" s="7" customFormat="1" ht="16.5">
      <c r="A704" s="192"/>
    </row>
    <row r="705" s="7" customFormat="1" ht="16.5">
      <c r="A705" s="192"/>
    </row>
    <row r="706" s="7" customFormat="1" ht="16.5">
      <c r="A706" s="192"/>
    </row>
    <row r="707" s="7" customFormat="1" ht="16.5">
      <c r="A707" s="192"/>
    </row>
    <row r="708" s="7" customFormat="1" ht="16.5">
      <c r="A708" s="192"/>
    </row>
    <row r="709" s="7" customFormat="1" ht="16.5">
      <c r="A709" s="192"/>
    </row>
    <row r="710" s="7" customFormat="1" ht="16.5">
      <c r="A710" s="192"/>
    </row>
    <row r="711" s="7" customFormat="1" ht="16.5">
      <c r="A711" s="192"/>
    </row>
    <row r="712" s="7" customFormat="1" ht="16.5">
      <c r="A712" s="192"/>
    </row>
    <row r="713" s="7" customFormat="1" ht="16.5">
      <c r="A713" s="192"/>
    </row>
    <row r="714" s="7" customFormat="1" ht="16.5">
      <c r="A714" s="192"/>
    </row>
    <row r="715" s="7" customFormat="1" ht="16.5">
      <c r="A715" s="192"/>
    </row>
    <row r="716" s="7" customFormat="1" ht="16.5">
      <c r="A716" s="192"/>
    </row>
    <row r="717" s="7" customFormat="1" ht="16.5">
      <c r="A717" s="192"/>
    </row>
    <row r="718" s="7" customFormat="1" ht="16.5">
      <c r="A718" s="192"/>
    </row>
    <row r="719" s="7" customFormat="1" ht="16.5">
      <c r="A719" s="192"/>
    </row>
    <row r="720" s="7" customFormat="1" ht="16.5">
      <c r="A720" s="192"/>
    </row>
    <row r="721" s="7" customFormat="1" ht="16.5">
      <c r="A721" s="192"/>
    </row>
    <row r="722" s="7" customFormat="1" ht="16.5">
      <c r="A722" s="192"/>
    </row>
  </sheetData>
  <sheetProtection/>
  <mergeCells count="6">
    <mergeCell ref="A52:A60"/>
    <mergeCell ref="C1:M1"/>
    <mergeCell ref="D4:D7"/>
    <mergeCell ref="E4:E7"/>
    <mergeCell ref="F4:F7"/>
    <mergeCell ref="C75:K75"/>
  </mergeCells>
  <conditionalFormatting sqref="D56:E56 G56:L56 D58 L57">
    <cfRule type="cellIs" priority="1" dxfId="0" operator="equal" stopIfTrue="1">
      <formula>8223.307275</formula>
    </cfRule>
  </conditionalFormatting>
  <conditionalFormatting sqref="D56:E56 G56:L56 D58 L57 C56:C58 C59:D60 E57:K60">
    <cfRule type="cellIs" priority="2" dxfId="0" operator="equal" stopIfTrue="1">
      <formula>8223.307275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Patima Kereselidze</cp:lastModifiedBy>
  <cp:lastPrinted>2017-03-27T08:52:35Z</cp:lastPrinted>
  <dcterms:created xsi:type="dcterms:W3CDTF">2009-12-24T10:21:42Z</dcterms:created>
  <dcterms:modified xsi:type="dcterms:W3CDTF">2019-09-09T11:02:12Z</dcterms:modified>
  <cp:category/>
  <cp:version/>
  <cp:contentType/>
  <cp:contentStatus/>
</cp:coreProperties>
</file>