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11760" firstSheet="2" activeTab="2"/>
  </bookViews>
  <sheets>
    <sheet name="თავფურცელი" sheetId="3" state="hidden" r:id="rId1"/>
    <sheet name="სარჩევი" sheetId="6" state="hidden" r:id="rId2"/>
    <sheet name="საყრდენი კედელი" sheetId="8" r:id="rId3"/>
  </sheets>
  <definedNames>
    <definedName name="_xlnm.Print_Area" localSheetId="2">'საყრდენი კედელი'!$A$1:$WZK$27</definedName>
    <definedName name="_xlnm.Print_Titles" localSheetId="2">'საყრდენი კედელი'!$8:$8</definedName>
  </definedNames>
  <calcPr calcId="162913"/>
</workbook>
</file>

<file path=xl/calcChain.xml><?xml version="1.0" encoding="utf-8"?>
<calcChain xmlns="http://schemas.openxmlformats.org/spreadsheetml/2006/main">
  <c r="D6" i="6" l="1"/>
  <c r="E6" i="6" l="1"/>
  <c r="F6" i="6" l="1"/>
  <c r="E7" i="6"/>
  <c r="G6" i="6" l="1"/>
  <c r="D7" i="6"/>
  <c r="G7" i="6" l="1"/>
  <c r="G8" i="6" s="1"/>
  <c r="G9" i="6" s="1"/>
  <c r="G10" i="6" l="1"/>
  <c r="G11" i="6" s="1"/>
  <c r="G12" i="6" s="1"/>
  <c r="G13" i="6" s="1"/>
  <c r="G15" i="6" l="1"/>
  <c r="G19" i="6" s="1"/>
  <c r="F4" i="8" l="1"/>
  <c r="H13" i="3"/>
</calcChain>
</file>

<file path=xl/sharedStrings.xml><?xml version="1.0" encoding="utf-8"?>
<sst xmlns="http://schemas.openxmlformats.org/spreadsheetml/2006/main" count="70" uniqueCount="47">
  <si>
    <t>#</t>
  </si>
  <si>
    <t>№</t>
  </si>
  <si>
    <t>რაოდენობა</t>
  </si>
  <si>
    <t>მასალები</t>
  </si>
  <si>
    <t>ხელფასი</t>
  </si>
  <si>
    <t>ტრანსპორტი</t>
  </si>
  <si>
    <t>საერთო
ჯამი</t>
  </si>
  <si>
    <t>ერთ.
ფასი</t>
  </si>
  <si>
    <t>ჯამი</t>
  </si>
  <si>
    <t>ჯამი:</t>
  </si>
  <si>
    <t>x   a  r  j  T  a  R  r  ი  c  x  v  a</t>
  </si>
  <si>
    <t>თანხით</t>
  </si>
  <si>
    <t>ლარი</t>
  </si>
  <si>
    <t>ი/მ    "ნესტორ ფირცხელანი"</t>
  </si>
  <si>
    <t>ხ ა რ ჯ თ ა ა ღ რ ი ც ხ ვ ა</t>
  </si>
  <si>
    <t>განზომილების 
ერთეული</t>
  </si>
  <si>
    <t>სამუშაოს  დასახელება</t>
  </si>
  <si>
    <t>გეგმიური დაგროვება 8 %</t>
  </si>
  <si>
    <t>ზედნადები ხარჯი 10 %</t>
  </si>
  <si>
    <t>სახარჯთაღრიცხვო ღირებულება</t>
  </si>
  <si>
    <t xml:space="preserve">                          </t>
  </si>
  <si>
    <t>თავების დასახელება</t>
  </si>
  <si>
    <t>განზონილება</t>
  </si>
  <si>
    <t>მასალა</t>
  </si>
  <si>
    <t>სულ ჯამი</t>
  </si>
  <si>
    <t>dRg</t>
  </si>
  <si>
    <t>dRg  18 %</t>
  </si>
  <si>
    <t>საერთო სარემონტო სამუშაოებზე თანხების მიმართულება</t>
  </si>
  <si>
    <t>შეადგინა:                                                                /ნ. ფირცხელანი/</t>
  </si>
  <si>
    <t>შეადგინა:                                                 /ნ.ფირცხელანი/</t>
  </si>
  <si>
    <r>
      <t>მ</t>
    </r>
    <r>
      <rPr>
        <b/>
        <vertAlign val="superscript"/>
        <sz val="9"/>
        <color theme="1"/>
        <rFont val="Sylfaen"/>
        <family val="1"/>
        <charset val="204"/>
      </rPr>
      <t>3</t>
    </r>
  </si>
  <si>
    <t>ტონა</t>
  </si>
  <si>
    <t>გ/მ</t>
  </si>
  <si>
    <t>მესტიის მუნიციპალიტეტი, დაბა მესტია</t>
  </si>
  <si>
    <t>სამუშაოები</t>
  </si>
  <si>
    <r>
      <t>მ</t>
    </r>
    <r>
      <rPr>
        <b/>
        <vertAlign val="superscript"/>
        <sz val="9"/>
        <rFont val="Sylfaen"/>
        <family val="1"/>
        <charset val="204"/>
      </rPr>
      <t>3</t>
    </r>
  </si>
  <si>
    <t>ქვიშა</t>
  </si>
  <si>
    <t>ცემენტი</t>
  </si>
  <si>
    <t>112 ბრიგადის ეზოს კეთილმოწყობა</t>
  </si>
  <si>
    <t>დ. მესტია  2019    წელი</t>
  </si>
  <si>
    <t xml:space="preserve">რკინა ბეტონის საძირკვლის მოწყობა </t>
  </si>
  <si>
    <t>გლინულა დ=6მმ</t>
  </si>
  <si>
    <t>არმატურა დ=14</t>
  </si>
  <si>
    <t>მულახის ტერიტორიულ ერთეულში სოფ. არცხელთან მისასვლელი გზის საურდენი კედლის მოწყობა</t>
  </si>
  <si>
    <t>კედლის ამოშენება რიყის ქვის წყობით 25*0.6*2.6</t>
  </si>
  <si>
    <t>ამორტიზირებული კედლის დემონტაჟი</t>
  </si>
  <si>
    <t>მიწის ამოთხრა საძირკვლებისათვის ხელით 25*0,6*2.6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</si>
</sst>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sz val="10"/>
      <color theme="1"/>
      <name val="AcadNusx"/>
    </font>
    <font>
      <b/>
      <sz val="11"/>
      <color theme="1"/>
      <name val="Calibri"/>
      <family val="2"/>
      <scheme val="minor"/>
    </font>
    <font>
      <b/>
      <sz val="10"/>
      <color theme="1"/>
      <name val="Sylfaen"/>
      <family val="1"/>
    </font>
    <font>
      <b/>
      <sz val="9"/>
      <color theme="1"/>
      <name val="Sylfaen"/>
      <family val="1"/>
    </font>
    <font>
      <sz val="9"/>
      <color theme="1"/>
      <name val="AcadNusx"/>
    </font>
    <font>
      <b/>
      <sz val="9"/>
      <color theme="1"/>
      <name val="AcadNusx"/>
    </font>
    <font>
      <sz val="9"/>
      <color theme="1"/>
      <name val="Sylfaen"/>
      <family val="1"/>
    </font>
    <font>
      <b/>
      <sz val="16"/>
      <color theme="1"/>
      <name val="AcadNusx"/>
    </font>
    <font>
      <sz val="12"/>
      <color theme="1"/>
      <name val="AcadNusx"/>
    </font>
    <font>
      <b/>
      <sz val="12"/>
      <color theme="1"/>
      <name val="AcadNusx"/>
    </font>
    <font>
      <sz val="14"/>
      <color theme="1"/>
      <name val="AcadNusx"/>
    </font>
    <font>
      <sz val="12"/>
      <color theme="1"/>
      <name val="Calibri"/>
      <family val="2"/>
      <charset val="204"/>
      <scheme val="minor"/>
    </font>
    <font>
      <b/>
      <i/>
      <u/>
      <sz val="12"/>
      <name val="AcadNusx"/>
    </font>
    <font>
      <sz val="10"/>
      <color theme="1"/>
      <name val="Calibri"/>
      <family val="2"/>
      <scheme val="minor"/>
    </font>
    <font>
      <sz val="10"/>
      <color theme="1"/>
      <name val="Sylfaen"/>
      <family val="1"/>
    </font>
    <font>
      <b/>
      <i/>
      <sz val="12"/>
      <name val="AcadNusx"/>
    </font>
    <font>
      <sz val="8"/>
      <color theme="1"/>
      <name val="Sylfaen"/>
      <family val="1"/>
    </font>
    <font>
      <b/>
      <u/>
      <sz val="12"/>
      <color theme="1"/>
      <name val="AcadMtavr"/>
    </font>
    <font>
      <b/>
      <u/>
      <sz val="12"/>
      <color rgb="FFC00000"/>
      <name val="AcadMtavr"/>
    </font>
    <font>
      <b/>
      <sz val="10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sz val="9"/>
      <name val="Calibri"/>
      <family val="2"/>
      <scheme val="minor"/>
    </font>
    <font>
      <b/>
      <u/>
      <sz val="9"/>
      <name val="AcadMtavr"/>
    </font>
    <font>
      <b/>
      <sz val="9"/>
      <name val="Sylfaen"/>
      <family val="1"/>
      <charset val="204"/>
    </font>
    <font>
      <b/>
      <sz val="9"/>
      <color theme="1"/>
      <name val="Sylfaen"/>
      <family val="1"/>
      <charset val="204"/>
    </font>
    <font>
      <b/>
      <vertAlign val="superscript"/>
      <sz val="9"/>
      <color theme="1"/>
      <name val="Sylfaen"/>
      <family val="1"/>
      <charset val="204"/>
    </font>
    <font>
      <b/>
      <sz val="8"/>
      <color theme="1"/>
      <name val="Sylfaen"/>
      <family val="1"/>
    </font>
    <font>
      <b/>
      <sz val="12"/>
      <color theme="1"/>
      <name val="Sylfaen"/>
      <family val="1"/>
    </font>
    <font>
      <b/>
      <vertAlign val="superscript"/>
      <sz val="9"/>
      <name val="Sylfaen"/>
      <family val="1"/>
      <charset val="204"/>
    </font>
    <font>
      <b/>
      <sz val="12"/>
      <name val="AcadMtav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Border="1"/>
    <xf numFmtId="0" fontId="3" fillId="0" borderId="0" xfId="0" applyFont="1"/>
    <xf numFmtId="3" fontId="0" fillId="0" borderId="0" xfId="0" applyNumberFormat="1"/>
    <xf numFmtId="0" fontId="0" fillId="0" borderId="0" xfId="0" applyBorder="1" applyAlignment="1">
      <alignment vertical="top"/>
    </xf>
    <xf numFmtId="0" fontId="10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left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right" vertical="top" wrapText="1"/>
    </xf>
    <xf numFmtId="3" fontId="12" fillId="0" borderId="0" xfId="0" applyNumberFormat="1" applyFont="1" applyBorder="1" applyAlignment="1">
      <alignment horizontal="righ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/>
    <xf numFmtId="0" fontId="9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3" fillId="0" borderId="0" xfId="0" applyFont="1" applyBorder="1" applyAlignment="1"/>
    <xf numFmtId="3" fontId="3" fillId="0" borderId="0" xfId="0" applyNumberFormat="1" applyFont="1"/>
    <xf numFmtId="0" fontId="16" fillId="0" borderId="1" xfId="0" applyFont="1" applyBorder="1"/>
    <xf numFmtId="0" fontId="15" fillId="0" borderId="0" xfId="0" applyFont="1"/>
    <xf numFmtId="0" fontId="0" fillId="0" borderId="0" xfId="0" applyFont="1"/>
    <xf numFmtId="0" fontId="14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0" fillId="0" borderId="1" xfId="0" applyBorder="1"/>
    <xf numFmtId="0" fontId="5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6" fillId="2" borderId="2" xfId="0" applyFont="1" applyFill="1" applyBorder="1" applyAlignment="1">
      <alignment vertical="top" wrapText="1"/>
    </xf>
    <xf numFmtId="3" fontId="7" fillId="2" borderId="1" xfId="0" applyNumberFormat="1" applyFont="1" applyFill="1" applyBorder="1" applyAlignment="1">
      <alignment horizontal="center" vertical="top"/>
    </xf>
    <xf numFmtId="3" fontId="7" fillId="2" borderId="3" xfId="0" applyNumberFormat="1" applyFont="1" applyFill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right" vertical="top"/>
    </xf>
    <xf numFmtId="0" fontId="6" fillId="2" borderId="1" xfId="0" applyFont="1" applyFill="1" applyBorder="1"/>
    <xf numFmtId="3" fontId="6" fillId="2" borderId="3" xfId="0" applyNumberFormat="1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9" fontId="6" fillId="2" borderId="1" xfId="0" applyNumberFormat="1" applyFont="1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0" fillId="2" borderId="1" xfId="0" applyFill="1" applyBorder="1"/>
    <xf numFmtId="2" fontId="0" fillId="2" borderId="1" xfId="0" applyNumberFormat="1" applyFill="1" applyBorder="1"/>
    <xf numFmtId="9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wrapText="1"/>
    </xf>
    <xf numFmtId="0" fontId="4" fillId="2" borderId="5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9" fontId="0" fillId="2" borderId="1" xfId="0" applyNumberFormat="1" applyFill="1" applyBorder="1"/>
    <xf numFmtId="9" fontId="0" fillId="2" borderId="1" xfId="0" applyNumberFormat="1" applyFill="1" applyBorder="1" applyAlignment="1">
      <alignment horizontal="right"/>
    </xf>
    <xf numFmtId="0" fontId="1" fillId="2" borderId="5" xfId="0" applyFont="1" applyFill="1" applyBorder="1"/>
    <xf numFmtId="9" fontId="1" fillId="2" borderId="5" xfId="0" applyNumberFormat="1" applyFont="1" applyFill="1" applyBorder="1"/>
    <xf numFmtId="3" fontId="6" fillId="2" borderId="5" xfId="0" applyNumberFormat="1" applyFont="1" applyFill="1" applyBorder="1" applyAlignment="1">
      <alignment horizontal="center" vertical="top"/>
    </xf>
    <xf numFmtId="3" fontId="6" fillId="2" borderId="5" xfId="0" applyNumberFormat="1" applyFont="1" applyFill="1" applyBorder="1" applyAlignment="1">
      <alignment horizontal="center" vertical="top" wrapText="1"/>
    </xf>
    <xf numFmtId="3" fontId="7" fillId="2" borderId="5" xfId="0" applyNumberFormat="1" applyFont="1" applyFill="1" applyBorder="1" applyAlignment="1">
      <alignment horizontal="center" vertical="top"/>
    </xf>
    <xf numFmtId="2" fontId="6" fillId="2" borderId="5" xfId="0" applyNumberFormat="1" applyFont="1" applyFill="1" applyBorder="1" applyAlignment="1">
      <alignment horizontal="right" vertical="top"/>
    </xf>
    <xf numFmtId="0" fontId="4" fillId="5" borderId="7" xfId="0" applyFont="1" applyFill="1" applyBorder="1" applyAlignment="1">
      <alignment horizontal="center"/>
    </xf>
    <xf numFmtId="0" fontId="24" fillId="5" borderId="1" xfId="0" applyFont="1" applyFill="1" applyBorder="1"/>
    <xf numFmtId="0" fontId="22" fillId="5" borderId="1" xfId="0" applyFont="1" applyFill="1" applyBorder="1"/>
    <xf numFmtId="3" fontId="22" fillId="5" borderId="8" xfId="0" applyNumberFormat="1" applyFont="1" applyFill="1" applyBorder="1" applyAlignment="1">
      <alignment horizontal="center" vertical="center"/>
    </xf>
    <xf numFmtId="2" fontId="22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/>
    <xf numFmtId="2" fontId="0" fillId="5" borderId="1" xfId="0" applyNumberFormat="1" applyFill="1" applyBorder="1"/>
    <xf numFmtId="0" fontId="16" fillId="5" borderId="1" xfId="0" applyFont="1" applyFill="1" applyBorder="1"/>
    <xf numFmtId="0" fontId="19" fillId="2" borderId="1" xfId="0" applyFont="1" applyFill="1" applyBorder="1" applyAlignment="1">
      <alignment vertical="center"/>
    </xf>
    <xf numFmtId="2" fontId="11" fillId="0" borderId="0" xfId="0" applyNumberFormat="1" applyFont="1" applyBorder="1" applyAlignment="1">
      <alignment horizontal="center" vertical="top" wrapText="1"/>
    </xf>
    <xf numFmtId="2" fontId="0" fillId="0" borderId="0" xfId="0" applyNumberFormat="1"/>
    <xf numFmtId="2" fontId="22" fillId="6" borderId="1" xfId="0" applyNumberFormat="1" applyFont="1" applyFill="1" applyBorder="1" applyAlignment="1">
      <alignment horizontal="center" vertical="center"/>
    </xf>
    <xf numFmtId="2" fontId="22" fillId="5" borderId="1" xfId="0" applyNumberFormat="1" applyFont="1" applyFill="1" applyBorder="1" applyAlignment="1">
      <alignment horizontal="right" vertical="center"/>
    </xf>
    <xf numFmtId="2" fontId="0" fillId="2" borderId="1" xfId="0" applyNumberFormat="1" applyFill="1" applyBorder="1" applyAlignment="1">
      <alignment horizontal="center"/>
    </xf>
    <xf numFmtId="0" fontId="25" fillId="2" borderId="2" xfId="0" applyFont="1" applyFill="1" applyBorder="1" applyAlignment="1">
      <alignment vertical="center" wrapText="1"/>
    </xf>
    <xf numFmtId="3" fontId="0" fillId="2" borderId="1" xfId="0" applyNumberFormat="1" applyFill="1" applyBorder="1"/>
    <xf numFmtId="0" fontId="27" fillId="2" borderId="1" xfId="0" applyFont="1" applyFill="1" applyBorder="1"/>
    <xf numFmtId="164" fontId="27" fillId="2" borderId="8" xfId="0" applyNumberFormat="1" applyFont="1" applyFill="1" applyBorder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center"/>
    </xf>
    <xf numFmtId="2" fontId="27" fillId="2" borderId="1" xfId="0" applyNumberFormat="1" applyFont="1" applyFill="1" applyBorder="1" applyAlignment="1">
      <alignment horizontal="right" vertical="center"/>
    </xf>
    <xf numFmtId="0" fontId="23" fillId="2" borderId="1" xfId="0" applyFont="1" applyFill="1" applyBorder="1" applyAlignment="1">
      <alignment horizontal="left"/>
    </xf>
    <xf numFmtId="2" fontId="26" fillId="2" borderId="1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left"/>
    </xf>
    <xf numFmtId="0" fontId="26" fillId="2" borderId="1" xfId="0" applyFont="1" applyFill="1" applyBorder="1" applyAlignment="1">
      <alignment horizontal="left" wrapText="1"/>
    </xf>
    <xf numFmtId="164" fontId="27" fillId="2" borderId="1" xfId="0" applyNumberFormat="1" applyFont="1" applyFill="1" applyBorder="1" applyAlignment="1">
      <alignment horizontal="center" vertical="center"/>
    </xf>
    <xf numFmtId="3" fontId="27" fillId="2" borderId="8" xfId="0" applyNumberFormat="1" applyFont="1" applyFill="1" applyBorder="1" applyAlignment="1">
      <alignment horizontal="center" vertical="center"/>
    </xf>
    <xf numFmtId="2" fontId="26" fillId="2" borderId="1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left" vertical="center" wrapText="1"/>
    </xf>
    <xf numFmtId="0" fontId="26" fillId="2" borderId="1" xfId="0" applyFont="1" applyFill="1" applyBorder="1"/>
    <xf numFmtId="164" fontId="26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20" fillId="4" borderId="2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 textRotation="90" wrapText="1"/>
    </xf>
    <xf numFmtId="0" fontId="29" fillId="3" borderId="6" xfId="0" applyFont="1" applyFill="1" applyBorder="1" applyAlignment="1">
      <alignment horizontal="center" vertical="center" textRotation="90" wrapText="1"/>
    </xf>
    <xf numFmtId="0" fontId="5" fillId="3" borderId="5" xfId="0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" fontId="14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6"/>
  <sheetViews>
    <sheetView view="pageBreakPreview" topLeftCell="A5" zoomScale="60" workbookViewId="0">
      <selection activeCell="A26" sqref="A26:M26"/>
    </sheetView>
  </sheetViews>
  <sheetFormatPr defaultRowHeight="15" x14ac:dyDescent="0.25"/>
  <cols>
    <col min="8" max="8" width="10.5703125" customWidth="1"/>
    <col min="13" max="13" width="19.7109375" customWidth="1"/>
  </cols>
  <sheetData>
    <row r="3" spans="1:14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4" x14ac:dyDescent="0.25">
      <c r="A4" s="93" t="s">
        <v>13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4"/>
    </row>
    <row r="5" spans="1:14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4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4" ht="22.5" x14ac:dyDescent="0.25">
      <c r="A8" s="94" t="s">
        <v>10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15"/>
    </row>
    <row r="9" spans="1:14" ht="16.5" x14ac:dyDescent="0.25">
      <c r="A9" s="5"/>
      <c r="B9" s="6"/>
      <c r="C9" s="6"/>
      <c r="D9" s="6"/>
      <c r="E9" s="98" t="s">
        <v>33</v>
      </c>
      <c r="F9" s="98"/>
      <c r="G9" s="98"/>
      <c r="H9" s="98"/>
      <c r="I9" s="98"/>
      <c r="J9" s="98"/>
      <c r="K9" s="5"/>
    </row>
    <row r="10" spans="1:14" ht="15.75" customHeight="1" x14ac:dyDescent="0.25">
      <c r="A10" s="7"/>
      <c r="B10" s="6"/>
      <c r="C10" s="6"/>
      <c r="D10" s="6"/>
      <c r="E10" s="98"/>
      <c r="F10" s="98"/>
      <c r="G10" s="98"/>
      <c r="H10" s="98"/>
      <c r="I10" s="98"/>
      <c r="J10" s="98"/>
      <c r="K10" s="7"/>
    </row>
    <row r="11" spans="1:14" ht="40.5" customHeight="1" x14ac:dyDescent="0.25">
      <c r="A11" s="95" t="s">
        <v>38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</row>
    <row r="12" spans="1:14" ht="16.5" x14ac:dyDescent="0.3">
      <c r="A12" s="7"/>
      <c r="B12" s="9"/>
      <c r="C12" s="6"/>
      <c r="D12" s="6"/>
      <c r="E12" s="6"/>
      <c r="F12" s="6"/>
      <c r="G12" s="6"/>
      <c r="H12" s="6"/>
      <c r="I12" s="6"/>
      <c r="J12" s="8"/>
      <c r="K12" s="8"/>
    </row>
    <row r="13" spans="1:14" ht="16.5" x14ac:dyDescent="0.25">
      <c r="A13" s="7"/>
      <c r="B13" s="6"/>
      <c r="C13" s="10"/>
      <c r="D13" s="10"/>
      <c r="E13" s="98" t="s">
        <v>11</v>
      </c>
      <c r="F13" s="98"/>
      <c r="G13" s="98"/>
      <c r="H13" s="70">
        <f>'საყრდენი კედელი'!K24</f>
        <v>0</v>
      </c>
      <c r="I13" s="11" t="s">
        <v>12</v>
      </c>
      <c r="J13" s="8"/>
      <c r="K13" s="8"/>
    </row>
    <row r="14" spans="1:14" ht="21" x14ac:dyDescent="0.25">
      <c r="A14" s="7"/>
      <c r="B14" s="6"/>
      <c r="C14" s="6"/>
      <c r="D14" s="6"/>
      <c r="E14" s="6"/>
      <c r="F14" s="6"/>
      <c r="G14" s="6"/>
      <c r="H14" s="6"/>
      <c r="I14" s="6"/>
      <c r="J14" s="8"/>
      <c r="K14" s="12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4" ht="15.75" x14ac:dyDescent="0.25">
      <c r="A16" s="96" t="s">
        <v>29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16"/>
    </row>
    <row r="17" spans="1:14" x14ac:dyDescent="0.25">
      <c r="A17" s="1"/>
      <c r="B17" s="13"/>
      <c r="C17" s="14"/>
      <c r="D17" s="99"/>
      <c r="E17" s="99"/>
      <c r="F17" s="99"/>
      <c r="G17" s="1"/>
      <c r="H17" s="1"/>
      <c r="I17" s="1"/>
      <c r="J17" s="1"/>
      <c r="K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4" ht="15.75" x14ac:dyDescent="0.25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4" x14ac:dyDescent="0.25">
      <c r="A21" s="1"/>
      <c r="B21" s="13"/>
      <c r="C21" s="14"/>
      <c r="D21" s="14"/>
      <c r="E21" s="14"/>
      <c r="F21" s="14"/>
      <c r="G21" s="1"/>
      <c r="H21" s="1"/>
      <c r="I21" s="1"/>
      <c r="J21" s="1"/>
      <c r="K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6" spans="1:14" ht="15.75" x14ac:dyDescent="0.25">
      <c r="A26" s="97" t="s">
        <v>39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17"/>
    </row>
  </sheetData>
  <mergeCells count="9">
    <mergeCell ref="A4:M4"/>
    <mergeCell ref="A8:M8"/>
    <mergeCell ref="A11:M11"/>
    <mergeCell ref="A16:M16"/>
    <mergeCell ref="A26:M26"/>
    <mergeCell ref="E13:G13"/>
    <mergeCell ref="D17:F17"/>
    <mergeCell ref="A19:M19"/>
    <mergeCell ref="E9:J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view="pageBreakPreview" zoomScale="60" workbookViewId="0">
      <selection activeCell="B6" sqref="B6"/>
    </sheetView>
  </sheetViews>
  <sheetFormatPr defaultRowHeight="15" x14ac:dyDescent="0.25"/>
  <cols>
    <col min="1" max="1" width="9.28515625" customWidth="1"/>
    <col min="2" max="2" width="43.5703125" customWidth="1"/>
    <col min="5" max="5" width="12.28515625" customWidth="1"/>
    <col min="6" max="6" width="9.42578125" customWidth="1"/>
    <col min="7" max="7" width="14" customWidth="1"/>
  </cols>
  <sheetData>
    <row r="1" spans="1:9" x14ac:dyDescent="0.25">
      <c r="B1" t="s">
        <v>20</v>
      </c>
    </row>
    <row r="2" spans="1:9" x14ac:dyDescent="0.25">
      <c r="C2" t="s">
        <v>27</v>
      </c>
    </row>
    <row r="4" spans="1:9" ht="30.75" x14ac:dyDescent="0.3">
      <c r="A4" s="32" t="s">
        <v>0</v>
      </c>
      <c r="B4" s="50" t="s">
        <v>21</v>
      </c>
      <c r="C4" s="30" t="s">
        <v>22</v>
      </c>
      <c r="D4" s="24" t="s">
        <v>23</v>
      </c>
      <c r="E4" s="24" t="s">
        <v>4</v>
      </c>
      <c r="F4" s="30" t="s">
        <v>5</v>
      </c>
      <c r="G4" s="30" t="s">
        <v>24</v>
      </c>
      <c r="H4" s="24"/>
      <c r="I4" s="24"/>
    </row>
    <row r="5" spans="1:9" ht="15.75" x14ac:dyDescent="0.25">
      <c r="A5" s="24"/>
      <c r="C5" s="33"/>
      <c r="D5" s="33"/>
      <c r="E5" s="24"/>
      <c r="F5" s="24"/>
      <c r="G5" s="24"/>
      <c r="H5" s="24"/>
      <c r="I5" s="24"/>
    </row>
    <row r="6" spans="1:9" ht="38.25" customHeight="1" x14ac:dyDescent="0.25">
      <c r="A6" s="24">
        <v>1</v>
      </c>
      <c r="B6" s="75" t="s">
        <v>34</v>
      </c>
      <c r="C6" s="69" t="s">
        <v>12</v>
      </c>
      <c r="D6" s="47">
        <f>'საყრდენი კედელი'!F18</f>
        <v>0</v>
      </c>
      <c r="E6" s="29">
        <f>'საყრდენი კედელი'!H18</f>
        <v>0</v>
      </c>
      <c r="F6" s="76">
        <f>'საყრდენი კედელი'!J18</f>
        <v>0</v>
      </c>
      <c r="G6" s="47">
        <f>'საყრდენი კედელი'!K18</f>
        <v>0</v>
      </c>
      <c r="H6" s="69"/>
      <c r="I6" s="69"/>
    </row>
    <row r="7" spans="1:9" x14ac:dyDescent="0.25">
      <c r="A7" s="24"/>
      <c r="B7" s="45" t="s">
        <v>8</v>
      </c>
      <c r="C7" s="46"/>
      <c r="D7" s="47">
        <f>SUM(D6:D6)</f>
        <v>0</v>
      </c>
      <c r="E7" s="74">
        <f>SUM(E6:E6)</f>
        <v>0</v>
      </c>
      <c r="F7" s="46"/>
      <c r="G7" s="47" t="e">
        <f>'საყრდენი კედელი'!#REF!</f>
        <v>#REF!</v>
      </c>
      <c r="H7" s="24"/>
      <c r="I7" s="24"/>
    </row>
    <row r="8" spans="1:9" x14ac:dyDescent="0.25">
      <c r="A8" s="24"/>
      <c r="B8" s="46" t="s">
        <v>8</v>
      </c>
      <c r="C8" s="46"/>
      <c r="D8" s="47"/>
      <c r="E8" s="47"/>
      <c r="F8" s="46"/>
      <c r="G8" s="47" t="e">
        <f>SUM(G7:G7)</f>
        <v>#REF!</v>
      </c>
      <c r="H8" s="24"/>
      <c r="I8" s="24"/>
    </row>
    <row r="9" spans="1:9" x14ac:dyDescent="0.25">
      <c r="A9" s="24"/>
      <c r="B9" s="34" t="s">
        <v>18</v>
      </c>
      <c r="C9" s="53">
        <v>0.1</v>
      </c>
      <c r="D9" s="46"/>
      <c r="E9" s="46"/>
      <c r="F9" s="46"/>
      <c r="G9" s="47" t="e">
        <f>G8*C9</f>
        <v>#REF!</v>
      </c>
      <c r="H9" s="24"/>
      <c r="I9" s="24"/>
    </row>
    <row r="10" spans="1:9" x14ac:dyDescent="0.25">
      <c r="A10" s="24"/>
      <c r="B10" s="34" t="s">
        <v>8</v>
      </c>
      <c r="D10" s="46"/>
      <c r="E10" s="46"/>
      <c r="F10" s="46"/>
      <c r="G10" s="47" t="e">
        <f>SUM(G8:G9)</f>
        <v>#REF!</v>
      </c>
      <c r="H10" s="24"/>
      <c r="I10" s="24"/>
    </row>
    <row r="11" spans="1:9" x14ac:dyDescent="0.25">
      <c r="A11" s="24"/>
      <c r="B11" s="34" t="s">
        <v>17</v>
      </c>
      <c r="C11" s="53">
        <v>0.08</v>
      </c>
      <c r="D11" s="46"/>
      <c r="E11" s="46"/>
      <c r="F11" s="46"/>
      <c r="G11" s="47" t="e">
        <f>G10*C11</f>
        <v>#REF!</v>
      </c>
      <c r="H11" s="24"/>
      <c r="I11" s="24"/>
    </row>
    <row r="12" spans="1:9" x14ac:dyDescent="0.25">
      <c r="A12" s="24"/>
      <c r="B12" s="46" t="s">
        <v>8</v>
      </c>
      <c r="C12" s="48"/>
      <c r="D12" s="46"/>
      <c r="E12" s="46"/>
      <c r="F12" s="46"/>
      <c r="G12" s="47" t="e">
        <f>SUM(G10:G11)</f>
        <v>#REF!</v>
      </c>
      <c r="H12" s="24"/>
      <c r="I12" s="24"/>
    </row>
    <row r="13" spans="1:9" x14ac:dyDescent="0.25">
      <c r="A13" s="24"/>
      <c r="B13" s="46" t="s">
        <v>8</v>
      </c>
      <c r="C13" s="49"/>
      <c r="D13" s="46"/>
      <c r="E13" s="46"/>
      <c r="F13" s="46"/>
      <c r="G13" s="47" t="e">
        <f>SUM(G12:G12)</f>
        <v>#REF!</v>
      </c>
      <c r="H13" s="24"/>
      <c r="I13" s="24"/>
    </row>
    <row r="14" spans="1:9" x14ac:dyDescent="0.25">
      <c r="A14" s="24"/>
      <c r="B14" s="46"/>
      <c r="C14" s="48"/>
      <c r="D14" s="46"/>
      <c r="E14" s="46"/>
      <c r="F14" s="46"/>
      <c r="G14" s="47"/>
      <c r="H14" s="24"/>
      <c r="I14" s="24"/>
    </row>
    <row r="15" spans="1:9" ht="15.75" x14ac:dyDescent="0.3">
      <c r="A15" s="24"/>
      <c r="B15" s="44" t="s">
        <v>26</v>
      </c>
      <c r="C15" s="54">
        <v>0.18</v>
      </c>
      <c r="D15" s="46"/>
      <c r="E15" s="46"/>
      <c r="F15" s="46"/>
      <c r="G15" s="47" t="e">
        <f>G13*C15</f>
        <v>#REF!</v>
      </c>
      <c r="H15" s="24"/>
      <c r="I15" s="24"/>
    </row>
    <row r="16" spans="1:9" x14ac:dyDescent="0.25">
      <c r="A16" s="24"/>
      <c r="B16" s="46"/>
      <c r="C16" s="48"/>
      <c r="D16" s="46"/>
      <c r="E16" s="46"/>
      <c r="F16" s="46"/>
      <c r="G16" s="47"/>
      <c r="H16" s="24"/>
      <c r="I16" s="24"/>
    </row>
    <row r="17" spans="1:9" x14ac:dyDescent="0.25">
      <c r="A17" s="24"/>
      <c r="B17" s="46"/>
      <c r="C17" s="46"/>
      <c r="D17" s="46"/>
      <c r="E17" s="46"/>
      <c r="F17" s="46"/>
      <c r="G17" s="47"/>
      <c r="H17" s="24"/>
      <c r="I17" s="24"/>
    </row>
    <row r="18" spans="1:9" x14ac:dyDescent="0.25">
      <c r="A18" s="24"/>
      <c r="B18" s="46"/>
      <c r="C18" s="46"/>
      <c r="D18" s="46"/>
      <c r="E18" s="46"/>
      <c r="F18" s="46"/>
      <c r="G18" s="47"/>
      <c r="H18" s="24"/>
      <c r="I18" s="24"/>
    </row>
    <row r="19" spans="1:9" x14ac:dyDescent="0.25">
      <c r="A19" s="24"/>
      <c r="B19" s="46" t="s">
        <v>24</v>
      </c>
      <c r="C19" s="46"/>
      <c r="D19" s="47"/>
      <c r="E19" s="47"/>
      <c r="F19" s="46"/>
      <c r="G19" s="47" t="e">
        <f>SUM(G13:G18)</f>
        <v>#REF!</v>
      </c>
      <c r="H19" s="24"/>
      <c r="I19" s="24"/>
    </row>
    <row r="20" spans="1:9" x14ac:dyDescent="0.25">
      <c r="A20" s="24"/>
      <c r="B20" s="46"/>
      <c r="C20" s="46"/>
      <c r="D20" s="46"/>
      <c r="E20" s="46"/>
      <c r="F20" s="46"/>
      <c r="G20" s="46"/>
      <c r="H20" s="24"/>
      <c r="I20" s="24"/>
    </row>
    <row r="21" spans="1:9" x14ac:dyDescent="0.25">
      <c r="A21" s="24"/>
      <c r="B21" s="24"/>
      <c r="C21" s="24"/>
      <c r="D21" s="24"/>
      <c r="E21" s="24"/>
      <c r="F21" s="24"/>
      <c r="G21" s="24"/>
      <c r="H21" s="24"/>
      <c r="I21" s="24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ET27"/>
  <sheetViews>
    <sheetView tabSelected="1" topLeftCell="A7" zoomScaleNormal="100" workbookViewId="0">
      <selection activeCell="F19" sqref="F19"/>
    </sheetView>
  </sheetViews>
  <sheetFormatPr defaultRowHeight="15" x14ac:dyDescent="0.25"/>
  <cols>
    <col min="1" max="1" width="3.85546875" style="20" customWidth="1"/>
    <col min="2" max="2" width="61.85546875" customWidth="1"/>
    <col min="3" max="3" width="11" customWidth="1"/>
    <col min="4" max="4" width="6.7109375" customWidth="1"/>
    <col min="5" max="5" width="7.42578125" customWidth="1"/>
    <col min="6" max="6" width="8.5703125" customWidth="1"/>
    <col min="7" max="7" width="7.28515625" customWidth="1"/>
    <col min="8" max="8" width="9.7109375" bestFit="1" customWidth="1"/>
    <col min="9" max="9" width="6.28515625" customWidth="1"/>
    <col min="10" max="10" width="8.28515625" customWidth="1"/>
    <col min="11" max="11" width="12.5703125" customWidth="1"/>
  </cols>
  <sheetData>
    <row r="1" spans="1:11" ht="16.5" x14ac:dyDescent="0.25">
      <c r="A1" s="103" t="s">
        <v>14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1" x14ac:dyDescent="0.25">
      <c r="A2" s="104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18" x14ac:dyDescent="0.25">
      <c r="A3" s="22"/>
      <c r="B3" s="89"/>
      <c r="C3" s="23"/>
      <c r="D3" s="23"/>
      <c r="E3" s="22"/>
      <c r="F3" s="22"/>
      <c r="G3" s="22"/>
      <c r="H3" s="22"/>
      <c r="I3" s="22"/>
      <c r="J3" s="22"/>
      <c r="K3" s="22"/>
    </row>
    <row r="4" spans="1:11" ht="16.5" x14ac:dyDescent="0.25">
      <c r="A4" s="22"/>
      <c r="B4" s="88" t="s">
        <v>19</v>
      </c>
      <c r="C4" s="90"/>
      <c r="D4" s="105" t="s">
        <v>12</v>
      </c>
      <c r="E4" s="105"/>
      <c r="F4" s="114">
        <f>K24</f>
        <v>0</v>
      </c>
      <c r="G4" s="114"/>
      <c r="H4" s="22"/>
      <c r="I4" s="22"/>
      <c r="J4" s="22"/>
      <c r="K4" s="22"/>
    </row>
    <row r="5" spans="1:11" ht="16.5" x14ac:dyDescent="0.25">
      <c r="A5" s="22"/>
      <c r="B5" s="23"/>
      <c r="C5" s="23"/>
      <c r="D5" s="23"/>
      <c r="E5" s="22"/>
      <c r="F5" s="22"/>
      <c r="G5" s="22"/>
      <c r="H5" s="22"/>
      <c r="I5" s="22"/>
      <c r="J5" s="22"/>
      <c r="K5" s="22"/>
    </row>
    <row r="6" spans="1:11" x14ac:dyDescent="0.25">
      <c r="A6" s="106" t="s">
        <v>1</v>
      </c>
      <c r="B6" s="107" t="s">
        <v>16</v>
      </c>
      <c r="C6" s="108" t="s">
        <v>15</v>
      </c>
      <c r="D6" s="110" t="s">
        <v>2</v>
      </c>
      <c r="E6" s="112" t="s">
        <v>3</v>
      </c>
      <c r="F6" s="113"/>
      <c r="G6" s="112" t="s">
        <v>4</v>
      </c>
      <c r="H6" s="113"/>
      <c r="I6" s="112" t="s">
        <v>5</v>
      </c>
      <c r="J6" s="113"/>
      <c r="K6" s="110" t="s">
        <v>6</v>
      </c>
    </row>
    <row r="7" spans="1:11" ht="25.5" x14ac:dyDescent="0.25">
      <c r="A7" s="106"/>
      <c r="B7" s="107"/>
      <c r="C7" s="109"/>
      <c r="D7" s="111"/>
      <c r="E7" s="31" t="s">
        <v>7</v>
      </c>
      <c r="F7" s="25" t="s">
        <v>8</v>
      </c>
      <c r="G7" s="31" t="s">
        <v>7</v>
      </c>
      <c r="H7" s="25" t="s">
        <v>8</v>
      </c>
      <c r="I7" s="31" t="s">
        <v>7</v>
      </c>
      <c r="J7" s="25" t="s">
        <v>8</v>
      </c>
      <c r="K7" s="111"/>
    </row>
    <row r="8" spans="1:11" ht="15.75" x14ac:dyDescent="0.3">
      <c r="A8" s="26">
        <v>1</v>
      </c>
      <c r="B8" s="27">
        <v>2</v>
      </c>
      <c r="C8" s="27">
        <v>3</v>
      </c>
      <c r="D8" s="27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  <c r="K8" s="28">
        <v>11</v>
      </c>
    </row>
    <row r="9" spans="1:11" ht="15.75" customHeight="1" x14ac:dyDescent="0.3">
      <c r="A9" s="26"/>
      <c r="B9" s="101"/>
      <c r="C9" s="102"/>
      <c r="D9" s="102"/>
      <c r="E9" s="102"/>
      <c r="F9" s="102"/>
      <c r="G9" s="102"/>
      <c r="H9" s="102"/>
      <c r="I9" s="102"/>
      <c r="J9" s="102"/>
      <c r="K9" s="102"/>
    </row>
    <row r="10" spans="1:11" ht="15.75" x14ac:dyDescent="0.3">
      <c r="A10" s="52"/>
      <c r="B10" s="81" t="s">
        <v>45</v>
      </c>
      <c r="C10" s="77" t="s">
        <v>30</v>
      </c>
      <c r="D10" s="78">
        <v>40</v>
      </c>
      <c r="E10" s="79"/>
      <c r="F10" s="79"/>
      <c r="G10" s="82"/>
      <c r="H10" s="79"/>
      <c r="I10" s="79"/>
      <c r="J10" s="79"/>
      <c r="K10" s="80"/>
    </row>
    <row r="11" spans="1:11" ht="15.75" x14ac:dyDescent="0.3">
      <c r="A11" s="52">
        <v>1</v>
      </c>
      <c r="B11" s="81" t="s">
        <v>46</v>
      </c>
      <c r="C11" s="77" t="s">
        <v>30</v>
      </c>
      <c r="D11" s="78">
        <v>6</v>
      </c>
      <c r="E11" s="79"/>
      <c r="F11" s="79"/>
      <c r="G11" s="82"/>
      <c r="H11" s="79"/>
      <c r="I11" s="79"/>
      <c r="J11" s="79"/>
      <c r="K11" s="80"/>
    </row>
    <row r="12" spans="1:11" ht="15.75" x14ac:dyDescent="0.3">
      <c r="A12" s="51">
        <v>2</v>
      </c>
      <c r="B12" s="83" t="s">
        <v>40</v>
      </c>
      <c r="C12" s="77" t="s">
        <v>30</v>
      </c>
      <c r="D12" s="78">
        <v>6</v>
      </c>
      <c r="E12" s="79"/>
      <c r="F12" s="79"/>
      <c r="G12" s="82"/>
      <c r="H12" s="79"/>
      <c r="I12" s="79"/>
      <c r="J12" s="79"/>
      <c r="K12" s="80"/>
    </row>
    <row r="13" spans="1:11" ht="15.75" x14ac:dyDescent="0.3">
      <c r="A13" s="52">
        <v>3</v>
      </c>
      <c r="B13" s="83" t="s">
        <v>41</v>
      </c>
      <c r="C13" s="77" t="s">
        <v>32</v>
      </c>
      <c r="D13" s="78">
        <v>50</v>
      </c>
      <c r="E13" s="79"/>
      <c r="F13" s="79"/>
      <c r="G13" s="79"/>
      <c r="H13" s="79"/>
      <c r="I13" s="79"/>
      <c r="J13" s="79"/>
      <c r="K13" s="80"/>
    </row>
    <row r="14" spans="1:11" ht="15.75" x14ac:dyDescent="0.3">
      <c r="A14" s="51">
        <v>4</v>
      </c>
      <c r="B14" s="83" t="s">
        <v>42</v>
      </c>
      <c r="C14" s="77" t="s">
        <v>32</v>
      </c>
      <c r="D14" s="86">
        <v>100</v>
      </c>
      <c r="E14" s="82"/>
      <c r="F14" s="82"/>
      <c r="G14" s="82"/>
      <c r="H14" s="82"/>
      <c r="I14" s="82"/>
      <c r="J14" s="82"/>
      <c r="K14" s="87"/>
    </row>
    <row r="15" spans="1:11" ht="15.75" x14ac:dyDescent="0.3">
      <c r="A15" s="52">
        <v>5</v>
      </c>
      <c r="B15" s="84" t="s">
        <v>44</v>
      </c>
      <c r="C15" s="91" t="s">
        <v>35</v>
      </c>
      <c r="D15" s="92">
        <v>39</v>
      </c>
      <c r="E15" s="82"/>
      <c r="F15" s="82"/>
      <c r="G15" s="82"/>
      <c r="H15" s="82"/>
      <c r="I15" s="82"/>
      <c r="J15" s="82"/>
      <c r="K15" s="87"/>
    </row>
    <row r="16" spans="1:11" ht="15.75" x14ac:dyDescent="0.3">
      <c r="A16" s="51">
        <v>6</v>
      </c>
      <c r="B16" s="84" t="s">
        <v>36</v>
      </c>
      <c r="C16" s="91" t="s">
        <v>35</v>
      </c>
      <c r="D16" s="92">
        <v>15</v>
      </c>
      <c r="E16" s="82"/>
      <c r="F16" s="82"/>
      <c r="G16" s="82"/>
      <c r="H16" s="82"/>
      <c r="I16" s="82"/>
      <c r="J16" s="82"/>
      <c r="K16" s="87"/>
    </row>
    <row r="17" spans="1:15 16374:16374" ht="15.75" x14ac:dyDescent="0.3">
      <c r="A17" s="51">
        <v>8</v>
      </c>
      <c r="B17" s="84" t="s">
        <v>37</v>
      </c>
      <c r="C17" s="91" t="s">
        <v>31</v>
      </c>
      <c r="D17" s="85">
        <v>4.5</v>
      </c>
      <c r="E17" s="79"/>
      <c r="F17" s="79"/>
      <c r="G17" s="79"/>
      <c r="H17" s="79"/>
      <c r="I17" s="79"/>
      <c r="J17" s="79"/>
      <c r="K17" s="80"/>
    </row>
    <row r="18" spans="1:15 16374:16374" ht="15" customHeight="1" x14ac:dyDescent="0.3">
      <c r="A18" s="61"/>
      <c r="B18" s="62" t="s">
        <v>8</v>
      </c>
      <c r="C18" s="63"/>
      <c r="D18" s="64"/>
      <c r="E18" s="72"/>
      <c r="F18" s="72"/>
      <c r="G18" s="72"/>
      <c r="H18" s="65"/>
      <c r="I18" s="65"/>
      <c r="J18" s="65"/>
      <c r="K18" s="73"/>
    </row>
    <row r="19" spans="1:15 16374:16374" s="2" customFormat="1" ht="15.75" x14ac:dyDescent="0.3">
      <c r="A19" s="19"/>
      <c r="B19" s="34" t="s">
        <v>18</v>
      </c>
      <c r="C19" s="43">
        <v>0.1</v>
      </c>
      <c r="D19" s="36"/>
      <c r="E19" s="35"/>
      <c r="F19" s="35"/>
      <c r="G19" s="37"/>
      <c r="H19" s="38"/>
      <c r="I19" s="35"/>
      <c r="J19" s="35"/>
      <c r="K19" s="39"/>
      <c r="XET19" s="18"/>
    </row>
    <row r="20" spans="1:15 16374:16374" s="2" customFormat="1" ht="15.75" x14ac:dyDescent="0.3">
      <c r="A20" s="19"/>
      <c r="B20" s="34" t="s">
        <v>9</v>
      </c>
      <c r="C20" s="43"/>
      <c r="D20" s="36"/>
      <c r="E20" s="35"/>
      <c r="F20" s="35"/>
      <c r="G20" s="37"/>
      <c r="H20" s="38"/>
      <c r="I20" s="35"/>
      <c r="J20" s="35"/>
      <c r="K20" s="39"/>
      <c r="XET20" s="18"/>
    </row>
    <row r="21" spans="1:15 16374:16374" ht="15.75" x14ac:dyDescent="0.3">
      <c r="A21" s="19"/>
      <c r="B21" s="34" t="s">
        <v>17</v>
      </c>
      <c r="C21" s="43">
        <v>0.08</v>
      </c>
      <c r="D21" s="41"/>
      <c r="E21" s="38"/>
      <c r="F21" s="38"/>
      <c r="G21" s="42"/>
      <c r="H21" s="35"/>
      <c r="I21" s="38"/>
      <c r="J21" s="38"/>
      <c r="K21" s="39"/>
    </row>
    <row r="22" spans="1:15 16374:16374" ht="15.75" x14ac:dyDescent="0.3">
      <c r="A22" s="19"/>
      <c r="B22" s="34" t="s">
        <v>9</v>
      </c>
      <c r="C22" s="40"/>
      <c r="D22" s="41"/>
      <c r="E22" s="38"/>
      <c r="F22" s="38"/>
      <c r="G22" s="42"/>
      <c r="H22" s="35"/>
      <c r="I22" s="38"/>
      <c r="J22" s="38"/>
      <c r="K22" s="39"/>
    </row>
    <row r="23" spans="1:15 16374:16374" ht="15.75" x14ac:dyDescent="0.3">
      <c r="A23" s="19"/>
      <c r="B23" s="55" t="s">
        <v>25</v>
      </c>
      <c r="C23" s="56">
        <v>0.18</v>
      </c>
      <c r="D23" s="46"/>
      <c r="E23" s="57"/>
      <c r="F23" s="57"/>
      <c r="G23" s="58"/>
      <c r="H23" s="59"/>
      <c r="I23" s="57"/>
      <c r="J23" s="57"/>
      <c r="K23" s="60"/>
    </row>
    <row r="24" spans="1:15 16374:16374" ht="15.75" x14ac:dyDescent="0.3">
      <c r="A24" s="68"/>
      <c r="B24" s="66" t="s">
        <v>24</v>
      </c>
      <c r="C24" s="66"/>
      <c r="D24" s="66"/>
      <c r="E24" s="66"/>
      <c r="F24" s="66"/>
      <c r="G24" s="66"/>
      <c r="H24" s="66"/>
      <c r="I24" s="66"/>
      <c r="J24" s="66"/>
      <c r="K24" s="67"/>
      <c r="O24" s="71"/>
    </row>
    <row r="25" spans="1:15 16374:16374" x14ac:dyDescent="0.25">
      <c r="B25" s="20"/>
      <c r="H25" s="3"/>
    </row>
    <row r="27" spans="1:15 16374:16374" x14ac:dyDescent="0.25">
      <c r="B27" s="20" t="s">
        <v>28</v>
      </c>
      <c r="C27" s="21"/>
      <c r="D27" s="21"/>
      <c r="E27" s="21"/>
      <c r="F27" s="21"/>
      <c r="G27" s="21"/>
      <c r="H27" s="3"/>
    </row>
  </sheetData>
  <mergeCells count="13">
    <mergeCell ref="B9:K9"/>
    <mergeCell ref="A1:K1"/>
    <mergeCell ref="A2:K2"/>
    <mergeCell ref="D4:E4"/>
    <mergeCell ref="A6:A7"/>
    <mergeCell ref="B6:B7"/>
    <mergeCell ref="C6:C7"/>
    <mergeCell ref="D6:D7"/>
    <mergeCell ref="E6:F6"/>
    <mergeCell ref="G6:H6"/>
    <mergeCell ref="I6:J6"/>
    <mergeCell ref="F4:G4"/>
    <mergeCell ref="K6:K7"/>
  </mergeCells>
  <pageMargins left="0.70866141732283505" right="0.70866141732283505" top="0.74803149606299202" bottom="0.74803149606299202" header="0.31496062992126" footer="0.31496062992126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თავფურცელი</vt:lpstr>
      <vt:lpstr>სარჩევი</vt:lpstr>
      <vt:lpstr>საყრდენი კედელი</vt:lpstr>
      <vt:lpstr>'საყრდენი კედელი'!Print_Area</vt:lpstr>
      <vt:lpstr>'საყრდენი კედელი'!Print_Titles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2019-09-03T07:48:17Z</dcterms:modified>
</cp:coreProperties>
</file>